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irugía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<sst xmlns="http://schemas.openxmlformats.org/spreadsheetml/2006/main" count="34" uniqueCount="33">
  <si>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</si>
  <si>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</si>
  <si>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</si>
  <si>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</si>
  <si>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</si>
  <si>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</si>
  <si>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</si>
  <si>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</si>
  <si>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</si>
  <si>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</si>
  <si>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</si>
  <si>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</si>
  <si>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</si>
  <si>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</si>
  <si>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</si>
  <si>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</si>
  <si>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</si>
  <si>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</si>
  <si>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</si>
  <si>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</si>
  <si>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</si>
  <si>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</si>
  <si>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</si>
  <si>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</si>
  <si>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</si>
  <si>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</si>
  <si>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INTERVENCIONES QUIRÚRGICAS INSTITUTO NACIONAL DEL CANCER</t>
  </si>
  <si>
    <t>TOTAL CIRUGIAS 2015</t>
  </si>
  <si>
    <t>CIRUGIAS 2016</t>
  </si>
  <si>
    <t>BRECHA 2015 v/s 2016</t>
  </si>
  <si>
    <t>TOTAL 2016</t>
  </si>
  <si>
    <t>Nº CREC. 2015-2016</t>
  </si>
  <si>
    <t>% CREC. 2015 - 2016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</si>
</sst>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0.000%"/>
  </numFmts>
  <fonts count="54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2" fontId="7" fillId="0" borderId="12" xfId="0" applyNumberFormat="1" applyFont="1" applyBorder="1" applyAlignment="1">
      <alignment horizontal="center"/>
    </xf>
    <xf numFmtId="202" fontId="7" fillId="0" borderId="13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202" fontId="11" fillId="32" borderId="1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1" fontId="51" fillId="33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9" fontId="0" fillId="0" borderId="0" xfId="56" applyFont="1" applyAlignment="1">
      <alignment/>
    </xf>
    <xf numFmtId="0" fontId="1" fillId="0" borderId="0" xfId="0" applyFont="1" applyAlignment="1">
      <alignment horizont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Q14" sqref="Q14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7" width="10.7109375" style="3" customWidth="1"/>
    <col min="8" max="8" width="10.7109375" style="34" customWidth="1"/>
    <col min="9" max="9" width="13.7109375" style="3" customWidth="1"/>
    <col min="10" max="12" width="13.00390625" style="3" customWidth="1"/>
    <col min="13" max="13" width="13.00390625" style="3" bestFit="1" customWidth="1"/>
    <col min="14" max="14" width="14.0039062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40">
        <v>2016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1" t="s">
        <v>27</v>
      </c>
      <c r="C4" s="44" t="s">
        <v>28</v>
      </c>
      <c r="D4" s="44"/>
      <c r="E4" s="44"/>
      <c r="F4" s="44"/>
      <c r="G4" s="44"/>
      <c r="H4" s="41" t="s">
        <v>29</v>
      </c>
      <c r="I4" s="41" t="s">
        <v>21</v>
      </c>
      <c r="J4" s="45" t="s">
        <v>18</v>
      </c>
      <c r="K4" s="45"/>
      <c r="L4" s="45"/>
      <c r="M4" s="45"/>
      <c r="N4" s="41" t="s">
        <v>22</v>
      </c>
      <c r="O4" s="41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2"/>
      <c r="C5" s="46" t="s">
        <v>13</v>
      </c>
      <c r="D5" s="47"/>
      <c r="E5" s="41" t="s">
        <v>14</v>
      </c>
      <c r="F5" s="41" t="s">
        <v>15</v>
      </c>
      <c r="G5" s="41" t="s">
        <v>30</v>
      </c>
      <c r="H5" s="42"/>
      <c r="I5" s="42"/>
      <c r="J5" s="48" t="s">
        <v>19</v>
      </c>
      <c r="K5" s="48" t="s">
        <v>20</v>
      </c>
      <c r="L5" s="48" t="s">
        <v>23</v>
      </c>
      <c r="M5" s="48" t="s">
        <v>0</v>
      </c>
      <c r="N5" s="42"/>
      <c r="O5" s="42"/>
      <c r="P5"/>
      <c r="Z5"/>
      <c r="AA5"/>
      <c r="AB5"/>
      <c r="AC5"/>
      <c r="AD5"/>
    </row>
    <row r="6" spans="2:30" s="6" customFormat="1" ht="23.25" customHeight="1">
      <c r="B6" s="43"/>
      <c r="C6" s="35" t="s">
        <v>24</v>
      </c>
      <c r="D6" s="35" t="s">
        <v>25</v>
      </c>
      <c r="E6" s="43"/>
      <c r="F6" s="43"/>
      <c r="G6" s="43"/>
      <c r="H6" s="43"/>
      <c r="I6" s="43"/>
      <c r="J6" s="49"/>
      <c r="K6" s="49"/>
      <c r="L6" s="49"/>
      <c r="M6" s="49"/>
      <c r="N6" s="43"/>
      <c r="O6" s="43"/>
      <c r="P6"/>
      <c r="Z6"/>
      <c r="AA6"/>
      <c r="AB6"/>
      <c r="AC6"/>
      <c r="AD6"/>
    </row>
    <row r="7" spans="1:30" ht="19.5" customHeight="1">
      <c r="A7" s="4" t="s">
        <v>1</v>
      </c>
      <c r="B7" s="11">
        <v>188</v>
      </c>
      <c r="C7" s="36">
        <v>153</v>
      </c>
      <c r="D7" s="36">
        <v>8</v>
      </c>
      <c r="E7" s="36">
        <v>0</v>
      </c>
      <c r="F7" s="36">
        <v>45</v>
      </c>
      <c r="G7" s="36">
        <f>SUM(C7:F7)</f>
        <v>206</v>
      </c>
      <c r="H7" s="37">
        <f aca="true" t="shared" si="0" ref="H7:H18">G7-B7</f>
        <v>18</v>
      </c>
      <c r="I7" s="38">
        <v>20</v>
      </c>
      <c r="J7" s="38">
        <v>11.1875</v>
      </c>
      <c r="K7" s="38">
        <v>2.9444444444444446</v>
      </c>
      <c r="L7" s="38">
        <v>1.763888888888889</v>
      </c>
      <c r="M7" s="38">
        <f>J7+K7+L7</f>
        <v>15.895833333333334</v>
      </c>
      <c r="N7" s="31">
        <f aca="true" t="shared" si="1" ref="N7:N18">M7/I7</f>
        <v>0.7947916666666667</v>
      </c>
      <c r="O7" s="17">
        <f>(M7/20)/3</f>
        <v>0.26493055555555556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134</v>
      </c>
      <c r="C8" s="36">
        <v>155</v>
      </c>
      <c r="D8" s="36">
        <v>15</v>
      </c>
      <c r="E8" s="36">
        <v>0</v>
      </c>
      <c r="F8" s="36">
        <v>22</v>
      </c>
      <c r="G8" s="36">
        <f aca="true" t="shared" si="2" ref="G8:G18">SUM(C8:F8)</f>
        <v>192</v>
      </c>
      <c r="H8" s="37">
        <f t="shared" si="0"/>
        <v>58</v>
      </c>
      <c r="I8" s="38">
        <v>21</v>
      </c>
      <c r="J8" s="38">
        <v>11.0625</v>
      </c>
      <c r="K8" s="38">
        <v>3.2430555555555554</v>
      </c>
      <c r="L8" s="38">
        <v>1.6597222222222223</v>
      </c>
      <c r="M8" s="38">
        <f aca="true" t="shared" si="3" ref="M8:M18">J8+K8+L8</f>
        <v>15.965277777777779</v>
      </c>
      <c r="N8" s="31">
        <f t="shared" si="1"/>
        <v>0.7602513227513228</v>
      </c>
      <c r="O8" s="18">
        <f>(M8/21)/3</f>
        <v>0.2534171075837743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214</v>
      </c>
      <c r="C9" s="36">
        <v>192</v>
      </c>
      <c r="D9" s="36">
        <v>16</v>
      </c>
      <c r="E9" s="36">
        <v>0</v>
      </c>
      <c r="F9" s="36">
        <v>38</v>
      </c>
      <c r="G9" s="36">
        <f>SUM(C9:F9)</f>
        <v>246</v>
      </c>
      <c r="H9" s="37">
        <f t="shared" si="0"/>
        <v>32</v>
      </c>
      <c r="I9" s="38">
        <v>22</v>
      </c>
      <c r="J9" s="38">
        <v>11.180555555555555</v>
      </c>
      <c r="K9" s="38">
        <v>3.1458333333333335</v>
      </c>
      <c r="L9" s="38">
        <v>3.2916666666666665</v>
      </c>
      <c r="M9" s="38">
        <f t="shared" si="3"/>
        <v>17.618055555555557</v>
      </c>
      <c r="N9" s="31">
        <f t="shared" si="1"/>
        <v>0.8008207070707072</v>
      </c>
      <c r="O9" s="18">
        <f>(M9/23)/3</f>
        <v>0.2553341384863124</v>
      </c>
      <c r="P9"/>
      <c r="Z9"/>
      <c r="AA9"/>
      <c r="AB9"/>
      <c r="AC9"/>
      <c r="AD9"/>
    </row>
    <row r="10" spans="1:30" ht="19.5" customHeight="1">
      <c r="A10" s="4" t="s">
        <v>4</v>
      </c>
      <c r="B10" s="7"/>
      <c r="C10" s="36"/>
      <c r="D10" s="36"/>
      <c r="E10" s="36"/>
      <c r="F10" s="36"/>
      <c r="G10" s="37">
        <f t="shared" si="2"/>
        <v>0</v>
      </c>
      <c r="H10" s="37">
        <f t="shared" si="0"/>
        <v>0</v>
      </c>
      <c r="I10" s="38"/>
      <c r="J10" s="38"/>
      <c r="K10" s="38"/>
      <c r="L10" s="38"/>
      <c r="M10" s="38">
        <f t="shared" si="3"/>
        <v>0</v>
      </c>
      <c r="N10" s="31" t="e">
        <f t="shared" si="1"/>
        <v>#DIV/0!</v>
      </c>
      <c r="O10" s="18">
        <f>(M10/21)/3</f>
        <v>0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/>
      <c r="C11" s="36"/>
      <c r="D11" s="36"/>
      <c r="E11" s="36"/>
      <c r="F11" s="36"/>
      <c r="G11" s="37">
        <f t="shared" si="2"/>
        <v>0</v>
      </c>
      <c r="H11" s="37">
        <f t="shared" si="0"/>
        <v>0</v>
      </c>
      <c r="I11" s="38"/>
      <c r="J11" s="38"/>
      <c r="K11" s="38"/>
      <c r="L11" s="38"/>
      <c r="M11" s="38">
        <f t="shared" si="3"/>
        <v>0</v>
      </c>
      <c r="N11" s="31" t="e">
        <f t="shared" si="1"/>
        <v>#DIV/0!</v>
      </c>
      <c r="O11" s="18">
        <f>(M11/22)/3</f>
        <v>0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/>
      <c r="C12" s="36"/>
      <c r="D12" s="36"/>
      <c r="E12" s="36"/>
      <c r="F12" s="36"/>
      <c r="G12" s="37">
        <f>SUM(C12:F12)</f>
        <v>0</v>
      </c>
      <c r="H12" s="37">
        <f t="shared" si="0"/>
        <v>0</v>
      </c>
      <c r="I12" s="38"/>
      <c r="J12" s="38"/>
      <c r="K12" s="38"/>
      <c r="L12" s="38"/>
      <c r="M12" s="38">
        <f t="shared" si="3"/>
        <v>0</v>
      </c>
      <c r="N12" s="31" t="e">
        <f t="shared" si="1"/>
        <v>#DIV/0!</v>
      </c>
      <c r="O12" s="18">
        <f>(M12/23)/3</f>
        <v>0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/>
      <c r="C13" s="36"/>
      <c r="D13" s="36"/>
      <c r="E13" s="36"/>
      <c r="F13" s="36"/>
      <c r="G13" s="37">
        <f>SUM(C13:F13)</f>
        <v>0</v>
      </c>
      <c r="H13" s="37">
        <f t="shared" si="0"/>
        <v>0</v>
      </c>
      <c r="I13" s="38"/>
      <c r="J13" s="38"/>
      <c r="K13" s="38"/>
      <c r="L13" s="38"/>
      <c r="M13" s="38">
        <f t="shared" si="3"/>
        <v>0</v>
      </c>
      <c r="N13" s="31" t="e">
        <f t="shared" si="1"/>
        <v>#DIV/0!</v>
      </c>
      <c r="O13" s="18">
        <f>(M13/21)/3</f>
        <v>0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/>
      <c r="C14" s="36"/>
      <c r="D14" s="36"/>
      <c r="E14" s="36"/>
      <c r="F14" s="36"/>
      <c r="G14" s="37">
        <f>SUM(C14:F14)</f>
        <v>0</v>
      </c>
      <c r="H14" s="37">
        <f t="shared" si="0"/>
        <v>0</v>
      </c>
      <c r="I14" s="38"/>
      <c r="J14" s="38"/>
      <c r="K14" s="38"/>
      <c r="L14" s="38"/>
      <c r="M14" s="38">
        <f t="shared" si="3"/>
        <v>0</v>
      </c>
      <c r="N14" s="31" t="e">
        <f t="shared" si="1"/>
        <v>#DIV/0!</v>
      </c>
      <c r="O14" s="18">
        <f>(M14/22)/3</f>
        <v>0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/>
      <c r="C15" s="36"/>
      <c r="D15" s="36"/>
      <c r="E15" s="36"/>
      <c r="F15" s="36"/>
      <c r="G15" s="37">
        <f t="shared" si="2"/>
        <v>0</v>
      </c>
      <c r="H15" s="37">
        <f t="shared" si="0"/>
        <v>0</v>
      </c>
      <c r="I15" s="38"/>
      <c r="J15" s="38"/>
      <c r="K15" s="38"/>
      <c r="L15" s="38"/>
      <c r="M15" s="38">
        <f t="shared" si="3"/>
        <v>0</v>
      </c>
      <c r="N15" s="31" t="e">
        <f t="shared" si="1"/>
        <v>#DIV/0!</v>
      </c>
      <c r="O15" s="18">
        <f>(M15/21)/3</f>
        <v>0</v>
      </c>
      <c r="P15"/>
    </row>
    <row r="16" spans="1:16" ht="19.5" customHeight="1">
      <c r="A16" s="4" t="s">
        <v>10</v>
      </c>
      <c r="B16" s="7"/>
      <c r="C16" s="36"/>
      <c r="D16" s="36"/>
      <c r="E16" s="37"/>
      <c r="F16" s="36"/>
      <c r="G16" s="37">
        <f t="shared" si="2"/>
        <v>0</v>
      </c>
      <c r="H16" s="37">
        <f t="shared" si="0"/>
        <v>0</v>
      </c>
      <c r="I16" s="38"/>
      <c r="J16" s="38"/>
      <c r="K16" s="38"/>
      <c r="L16" s="38"/>
      <c r="M16" s="38">
        <f t="shared" si="3"/>
        <v>0</v>
      </c>
      <c r="N16" s="31" t="e">
        <f t="shared" si="1"/>
        <v>#DIV/0!</v>
      </c>
      <c r="O16" s="18">
        <f>(M16/19)/3</f>
        <v>0</v>
      </c>
      <c r="P16"/>
    </row>
    <row r="17" spans="1:16" ht="19.5" customHeight="1">
      <c r="A17" s="4" t="s">
        <v>11</v>
      </c>
      <c r="B17" s="7"/>
      <c r="C17" s="36"/>
      <c r="D17" s="36"/>
      <c r="E17" s="37"/>
      <c r="F17" s="36"/>
      <c r="G17" s="37">
        <f t="shared" si="2"/>
        <v>0</v>
      </c>
      <c r="H17" s="37">
        <f t="shared" si="0"/>
        <v>0</v>
      </c>
      <c r="I17" s="38"/>
      <c r="J17" s="38"/>
      <c r="K17" s="38"/>
      <c r="L17" s="38"/>
      <c r="M17" s="38">
        <f t="shared" si="3"/>
        <v>0</v>
      </c>
      <c r="N17" s="31" t="e">
        <f t="shared" si="1"/>
        <v>#DIV/0!</v>
      </c>
      <c r="O17" s="18">
        <f>(M17/21/3)</f>
        <v>0</v>
      </c>
      <c r="P17"/>
    </row>
    <row r="18" spans="1:16" ht="19.5" customHeight="1">
      <c r="A18" s="4" t="s">
        <v>12</v>
      </c>
      <c r="B18" s="7"/>
      <c r="C18" s="36"/>
      <c r="D18" s="36"/>
      <c r="E18" s="36"/>
      <c r="F18" s="36"/>
      <c r="G18" s="37">
        <f t="shared" si="2"/>
        <v>0</v>
      </c>
      <c r="H18" s="37">
        <f t="shared" si="0"/>
        <v>0</v>
      </c>
      <c r="I18" s="38"/>
      <c r="J18" s="38"/>
      <c r="K18" s="38"/>
      <c r="L18" s="38"/>
      <c r="M18" s="38">
        <f t="shared" si="3"/>
        <v>0</v>
      </c>
      <c r="N18" s="31" t="e">
        <f t="shared" si="1"/>
        <v>#DIV/0!</v>
      </c>
      <c r="O18" s="18">
        <f>(M18/21)/3</f>
        <v>0</v>
      </c>
      <c r="P18"/>
    </row>
    <row r="19" spans="1:16" ht="19.5" customHeight="1">
      <c r="A19" s="24" t="s">
        <v>0</v>
      </c>
      <c r="B19" s="25">
        <f aca="true" t="shared" si="4" ref="B19:M19">SUM(B7:B18)</f>
        <v>536</v>
      </c>
      <c r="C19" s="25">
        <f t="shared" si="4"/>
        <v>500</v>
      </c>
      <c r="D19" s="25">
        <f t="shared" si="4"/>
        <v>39</v>
      </c>
      <c r="E19" s="25">
        <f t="shared" si="4"/>
        <v>0</v>
      </c>
      <c r="F19" s="25">
        <f t="shared" si="4"/>
        <v>105</v>
      </c>
      <c r="G19" s="25">
        <f t="shared" si="4"/>
        <v>644</v>
      </c>
      <c r="H19" s="25">
        <f t="shared" si="4"/>
        <v>108</v>
      </c>
      <c r="I19" s="26">
        <f t="shared" si="4"/>
        <v>63</v>
      </c>
      <c r="J19" s="26">
        <f t="shared" si="4"/>
        <v>33.43055555555556</v>
      </c>
      <c r="K19" s="26">
        <f t="shared" si="4"/>
        <v>9.333333333333334</v>
      </c>
      <c r="L19" s="26">
        <f t="shared" si="4"/>
        <v>6.715277777777779</v>
      </c>
      <c r="M19" s="26">
        <f t="shared" si="4"/>
        <v>49.47916666666667</v>
      </c>
      <c r="N19" s="32">
        <f>M19/I19</f>
        <v>0.7853835978835979</v>
      </c>
      <c r="O19" s="27">
        <f>(M19/21)/3</f>
        <v>0.785383597883598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3"/>
      <c r="D21" s="23"/>
      <c r="E21" s="23"/>
      <c r="F21" s="28"/>
      <c r="G21" s="20"/>
      <c r="H21" s="39"/>
      <c r="I21" s="10"/>
      <c r="J21"/>
      <c r="K21"/>
      <c r="L21"/>
      <c r="M21"/>
      <c r="N21"/>
      <c r="O21"/>
      <c r="P21"/>
    </row>
    <row r="22" spans="7:16" ht="19.5" customHeight="1">
      <c r="G22" s="20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24">
        <v>2016</v>
      </c>
      <c r="G23" s="20"/>
      <c r="H23" s="9"/>
      <c r="I23" s="21"/>
      <c r="J23"/>
      <c r="K23" s="10"/>
      <c r="L23" s="10"/>
      <c r="M23" s="8"/>
      <c r="N23" s="10"/>
      <c r="O23" s="13"/>
      <c r="P23" s="13"/>
    </row>
    <row r="24" spans="1:16" ht="19.5" customHeight="1">
      <c r="A24" s="50" t="s">
        <v>17</v>
      </c>
      <c r="B24" s="51"/>
      <c r="C24" s="51"/>
      <c r="D24" s="52"/>
      <c r="E24" s="29">
        <f>E19/(C19+E19+D19)</f>
        <v>0</v>
      </c>
      <c r="G24" s="22"/>
      <c r="H24" s="9"/>
      <c r="I24" s="21"/>
      <c r="J24" s="8"/>
      <c r="K24" s="15"/>
      <c r="L24" s="15"/>
      <c r="M24" s="10"/>
      <c r="N24" s="10"/>
      <c r="O24"/>
      <c r="P24"/>
    </row>
    <row r="25" spans="1:16" ht="19.5" customHeight="1">
      <c r="A25" s="50" t="s">
        <v>31</v>
      </c>
      <c r="B25" s="51"/>
      <c r="C25" s="51"/>
      <c r="D25" s="52"/>
      <c r="E25" s="30">
        <f>H19</f>
        <v>108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50" t="s">
        <v>32</v>
      </c>
      <c r="B26" s="51"/>
      <c r="C26" s="51"/>
      <c r="D26" s="52"/>
      <c r="E26" s="29">
        <f>(G19/(SUM(B7:B9)))-1</f>
        <v>0.20149253731343286</v>
      </c>
      <c r="H26" s="10"/>
      <c r="I26" s="8"/>
      <c r="J26" s="8"/>
      <c r="K26" s="12"/>
      <c r="L26" s="12"/>
      <c r="M26" s="10"/>
      <c r="N26" s="10"/>
      <c r="O26"/>
      <c r="P26"/>
    </row>
    <row r="27" spans="1:16" ht="19.5" customHeight="1">
      <c r="A27"/>
      <c r="B27"/>
      <c r="C27"/>
      <c r="D27"/>
      <c r="E27"/>
      <c r="G27"/>
      <c r="H27" s="33"/>
      <c r="I27"/>
      <c r="J27" s="12"/>
      <c r="K27" s="14"/>
      <c r="L27" s="14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 s="33"/>
      <c r="I28"/>
      <c r="J28" s="12"/>
      <c r="K28" s="14"/>
      <c r="L28" s="14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 s="33"/>
      <c r="I29"/>
      <c r="J29" s="12"/>
      <c r="K29" s="14"/>
      <c r="L29" s="14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 s="33"/>
      <c r="I30"/>
      <c r="J30" s="12"/>
      <c r="K30" s="14"/>
      <c r="L30" s="14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 s="33"/>
      <c r="I31"/>
      <c r="J31" s="12"/>
      <c r="K31" s="14"/>
      <c r="L31" s="14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 s="33"/>
      <c r="I32"/>
      <c r="J32" s="12"/>
      <c r="K32" s="14"/>
      <c r="L32" s="14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 s="33"/>
      <c r="I33"/>
      <c r="J33" s="12"/>
      <c r="K33" s="14"/>
      <c r="L33" s="14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 s="33"/>
      <c r="I34"/>
      <c r="J34" s="12"/>
      <c r="K34" s="14"/>
      <c r="L34" s="14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 s="33"/>
      <c r="I35"/>
      <c r="J35" s="12"/>
      <c r="K35" s="14"/>
      <c r="L35" s="14"/>
      <c r="M35" s="10"/>
      <c r="N35" s="10"/>
      <c r="O35"/>
      <c r="P35"/>
    </row>
    <row r="42" spans="1:4" ht="19.5" customHeight="1">
      <c r="A42" s="19"/>
      <c r="C42" s="19"/>
      <c r="D42" s="19"/>
    </row>
    <row r="43" spans="1:4" ht="19.5" customHeight="1">
      <c r="A43" s="19"/>
      <c r="C43" s="19"/>
      <c r="D43" s="19"/>
    </row>
  </sheetData>
  <sheetProtection/>
  <mergeCells count="20"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Pavez</cp:lastModifiedBy>
  <cp:lastPrinted>2009-11-02T18:50:36Z</cp:lastPrinted>
  <dcterms:created xsi:type="dcterms:W3CDTF">2005-07-14T21:58:06Z</dcterms:created>
  <dcterms:modified xsi:type="dcterms:W3CDTF">2016-04-14T15:27:09Z</dcterms:modified>
  <cp:category/>
  <cp:version/>
  <cp:contentType/>
  <cp:contentStatus/>
</cp:coreProperties>
</file>