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LEJANDRO\AVERA11\DEPTO\STI\Actualización Series\Series al cierre de Diciembre 2015\"/>
    </mc:Choice>
  </mc:AlternateContent>
  <bookViews>
    <workbookView xWindow="120" yWindow="75" windowWidth="18915" windowHeight="11820" activeTab="1"/>
  </bookViews>
  <sheets>
    <sheet name="ÍNDICE" sheetId="10" r:id="rId1"/>
    <sheet name="8.1.CO_TEC_MOVIL" sheetId="4" r:id="rId2"/>
    <sheet name="8.2.CO_ANCH_MOVIL" sheetId="6" r:id="rId3"/>
    <sheet name="8.3.CO_EMP_TEC_MOVIL" sheetId="7" r:id="rId4"/>
    <sheet name="8.4.CO_MOVIL_CLI_OECD" sheetId="8" r:id="rId5"/>
    <sheet name="8.5.CO_ANCH_MOVIL_3G" sheetId="9" r:id="rId6"/>
    <sheet name="8.6.CO_ANCH_MOVIL_4G" sheetId="11" r:id="rId7"/>
    <sheet name="8.7.CO_EMP_TEC_TER_MOVIL" sheetId="12" r:id="rId8"/>
  </sheets>
  <definedNames>
    <definedName name="_xlnm.Print_Area" localSheetId="0">ÍNDICE!$A$1:$J$13</definedName>
  </definedNames>
  <calcPr calcId="152511"/>
</workbook>
</file>

<file path=xl/calcChain.xml><?xml version="1.0" encoding="utf-8"?>
<calcChain xmlns="http://schemas.openxmlformats.org/spreadsheetml/2006/main">
  <c r="AR85" i="7" l="1"/>
  <c r="AQ85" i="7"/>
  <c r="AP85" i="7"/>
  <c r="AN85" i="7"/>
  <c r="AM85" i="7"/>
  <c r="AL85" i="7"/>
  <c r="AK85" i="7"/>
  <c r="AJ85" i="7"/>
  <c r="AI85" i="7"/>
  <c r="AH85" i="7"/>
  <c r="AG85" i="7"/>
  <c r="AF85" i="7"/>
  <c r="AQ81" i="7"/>
  <c r="AP81" i="7"/>
  <c r="AO81" i="7"/>
  <c r="AN81" i="7"/>
  <c r="AM81" i="7"/>
  <c r="AL81" i="7"/>
  <c r="AK81" i="7"/>
  <c r="AR81" i="7" s="1"/>
  <c r="AJ81" i="7"/>
  <c r="AQ80" i="7"/>
  <c r="AP80" i="7"/>
  <c r="AO80" i="7"/>
  <c r="AN80" i="7"/>
  <c r="AM80" i="7"/>
  <c r="AL80" i="7"/>
  <c r="AK80" i="7"/>
  <c r="AR80" i="7" s="1"/>
  <c r="AJ80" i="7"/>
  <c r="AQ79" i="7"/>
  <c r="AP79" i="7"/>
  <c r="AO79" i="7"/>
  <c r="AN79" i="7"/>
  <c r="AM79" i="7"/>
  <c r="AL79" i="7"/>
  <c r="AK79" i="7"/>
  <c r="AJ79" i="7"/>
  <c r="AQ78" i="7"/>
  <c r="AP78" i="7"/>
  <c r="AO78" i="7"/>
  <c r="AN78" i="7"/>
  <c r="AM78" i="7"/>
  <c r="AL78" i="7"/>
  <c r="AK78" i="7"/>
  <c r="AR78" i="7" s="1"/>
  <c r="AJ78" i="7"/>
  <c r="AQ77" i="7"/>
  <c r="AP77" i="7"/>
  <c r="AO77" i="7"/>
  <c r="AN77" i="7"/>
  <c r="AM77" i="7"/>
  <c r="AL77" i="7"/>
  <c r="AK77" i="7"/>
  <c r="AR77" i="7" s="1"/>
  <c r="AJ77" i="7"/>
  <c r="AQ76" i="7"/>
  <c r="AP76" i="7"/>
  <c r="AO76" i="7"/>
  <c r="AN76" i="7"/>
  <c r="AM76" i="7"/>
  <c r="AL76" i="7"/>
  <c r="AK76" i="7"/>
  <c r="AR76" i="7" s="1"/>
  <c r="AJ76" i="7"/>
  <c r="AQ75" i="7"/>
  <c r="AO75" i="7"/>
  <c r="AN75" i="7"/>
  <c r="AM75" i="7"/>
  <c r="AL75" i="7"/>
  <c r="AK75" i="7"/>
  <c r="AJ75" i="7"/>
  <c r="AQ74" i="7"/>
  <c r="AO74" i="7"/>
  <c r="AN74" i="7"/>
  <c r="AM74" i="7"/>
  <c r="AL74" i="7"/>
  <c r="AK74" i="7"/>
  <c r="AR74" i="7" s="1"/>
  <c r="AJ74" i="7"/>
  <c r="AQ73" i="7"/>
  <c r="AO73" i="7"/>
  <c r="AN73" i="7"/>
  <c r="AM73" i="7"/>
  <c r="AL73" i="7"/>
  <c r="AK73" i="7"/>
  <c r="AR73" i="7" s="1"/>
  <c r="AJ73" i="7"/>
  <c r="AQ72" i="7"/>
  <c r="AO72" i="7"/>
  <c r="AN72" i="7"/>
  <c r="AM72" i="7"/>
  <c r="AL72" i="7"/>
  <c r="AK72" i="7"/>
  <c r="AR72" i="7" s="1"/>
  <c r="AJ72" i="7"/>
  <c r="AQ71" i="7"/>
  <c r="AO71" i="7"/>
  <c r="AN71" i="7"/>
  <c r="AM71" i="7"/>
  <c r="AL71" i="7"/>
  <c r="AK71" i="7"/>
  <c r="AJ71" i="7"/>
  <c r="AQ70" i="7"/>
  <c r="AO70" i="7"/>
  <c r="AN70" i="7"/>
  <c r="AM70" i="7"/>
  <c r="AL70" i="7"/>
  <c r="AK70" i="7"/>
  <c r="AR70" i="7" s="1"/>
  <c r="AJ70" i="7"/>
  <c r="AQ69" i="7"/>
  <c r="AO69" i="7"/>
  <c r="AN69" i="7"/>
  <c r="AM69" i="7"/>
  <c r="AL69" i="7"/>
  <c r="AK69" i="7"/>
  <c r="AR69" i="7" s="1"/>
  <c r="AJ69" i="7"/>
  <c r="AQ68" i="7"/>
  <c r="AO68" i="7"/>
  <c r="AN68" i="7"/>
  <c r="AM68" i="7"/>
  <c r="AL68" i="7"/>
  <c r="AK68" i="7"/>
  <c r="AR68" i="7" s="1"/>
  <c r="AJ68" i="7"/>
  <c r="AQ67" i="7"/>
  <c r="AO67" i="7"/>
  <c r="AN67" i="7"/>
  <c r="AM67" i="7"/>
  <c r="AL67" i="7"/>
  <c r="AK67" i="7"/>
  <c r="AJ67" i="7"/>
  <c r="AQ66" i="7"/>
  <c r="AO66" i="7"/>
  <c r="AN66" i="7"/>
  <c r="AM66" i="7"/>
  <c r="AL66" i="7"/>
  <c r="AK66" i="7"/>
  <c r="AR66" i="7" s="1"/>
  <c r="AJ66" i="7"/>
  <c r="AQ65" i="7"/>
  <c r="AO65" i="7"/>
  <c r="AN65" i="7"/>
  <c r="AM65" i="7"/>
  <c r="AL65" i="7"/>
  <c r="AK65" i="7"/>
  <c r="AR65" i="7" s="1"/>
  <c r="AJ65" i="7"/>
  <c r="AQ64" i="7"/>
  <c r="AO64" i="7"/>
  <c r="AN64" i="7"/>
  <c r="AM64" i="7"/>
  <c r="AL64" i="7"/>
  <c r="AK64" i="7"/>
  <c r="AR64" i="7" s="1"/>
  <c r="AJ64" i="7"/>
  <c r="AQ63" i="7"/>
  <c r="AO63" i="7"/>
  <c r="AN63" i="7"/>
  <c r="AM63" i="7"/>
  <c r="AL63" i="7"/>
  <c r="AK63" i="7"/>
  <c r="AJ63" i="7"/>
  <c r="AQ62" i="7"/>
  <c r="AO62" i="7"/>
  <c r="AN62" i="7"/>
  <c r="AM62" i="7"/>
  <c r="AL62" i="7"/>
  <c r="AK62" i="7"/>
  <c r="AR62" i="7" s="1"/>
  <c r="AJ62" i="7"/>
  <c r="AQ61" i="7"/>
  <c r="AO61" i="7"/>
  <c r="AN61" i="7"/>
  <c r="AM61" i="7"/>
  <c r="AL61" i="7"/>
  <c r="AK61" i="7"/>
  <c r="AR61" i="7" s="1"/>
  <c r="AJ61" i="7"/>
  <c r="AQ60" i="7"/>
  <c r="AN60" i="7"/>
  <c r="AM60" i="7"/>
  <c r="AL60" i="7"/>
  <c r="AK60" i="7"/>
  <c r="AR60" i="7" s="1"/>
  <c r="AJ60" i="7"/>
  <c r="AQ59" i="7"/>
  <c r="AN59" i="7"/>
  <c r="AM59" i="7"/>
  <c r="AL59" i="7"/>
  <c r="AK59" i="7"/>
  <c r="AJ59" i="7"/>
  <c r="AQ58" i="7"/>
  <c r="AN58" i="7"/>
  <c r="AM58" i="7"/>
  <c r="AL58" i="7"/>
  <c r="AK58" i="7"/>
  <c r="AR58" i="7" s="1"/>
  <c r="AJ58" i="7"/>
  <c r="AQ57" i="7"/>
  <c r="AN57" i="7"/>
  <c r="AL57" i="7"/>
  <c r="AK57" i="7"/>
  <c r="AR57" i="7" s="1"/>
  <c r="AJ57" i="7"/>
  <c r="AN56" i="7"/>
  <c r="AL56" i="7"/>
  <c r="AK56" i="7"/>
  <c r="AR56" i="7" s="1"/>
  <c r="AJ56" i="7"/>
  <c r="AN55" i="7"/>
  <c r="AL55" i="7"/>
  <c r="AK55" i="7"/>
  <c r="AJ55" i="7"/>
  <c r="AL54" i="7"/>
  <c r="AK54" i="7"/>
  <c r="AR54" i="7" s="1"/>
  <c r="AJ54" i="7"/>
  <c r="AL53" i="7"/>
  <c r="AK53" i="7"/>
  <c r="AR53" i="7" s="1"/>
  <c r="AJ53" i="7"/>
  <c r="AL52" i="7"/>
  <c r="AK52" i="7"/>
  <c r="AR52" i="7" s="1"/>
  <c r="AJ52" i="7"/>
  <c r="AL51" i="7"/>
  <c r="AK51" i="7"/>
  <c r="AJ51" i="7"/>
  <c r="AL50" i="7"/>
  <c r="AK50" i="7"/>
  <c r="AR50" i="7" s="1"/>
  <c r="AJ50" i="7"/>
  <c r="AL49" i="7"/>
  <c r="AK49" i="7"/>
  <c r="AR49" i="7" s="1"/>
  <c r="AJ49" i="7"/>
  <c r="AL48" i="7"/>
  <c r="AK48" i="7"/>
  <c r="AR48" i="7" s="1"/>
  <c r="AJ48" i="7"/>
  <c r="AL47" i="7"/>
  <c r="AK47" i="7"/>
  <c r="AJ47" i="7"/>
  <c r="AL46" i="7"/>
  <c r="AK46" i="7"/>
  <c r="AR46" i="7" s="1"/>
  <c r="AJ46" i="7"/>
  <c r="AL45" i="7"/>
  <c r="AK45" i="7"/>
  <c r="AR45" i="7" s="1"/>
  <c r="AJ45" i="7"/>
  <c r="AL44" i="7"/>
  <c r="AK44" i="7"/>
  <c r="AR44" i="7" s="1"/>
  <c r="AJ44" i="7"/>
  <c r="AL43" i="7"/>
  <c r="AK43" i="7"/>
  <c r="AJ43" i="7"/>
  <c r="AL42" i="7"/>
  <c r="AK42" i="7"/>
  <c r="AR42" i="7" s="1"/>
  <c r="AJ42" i="7"/>
  <c r="AL41" i="7"/>
  <c r="AK41" i="7"/>
  <c r="AR41" i="7" s="1"/>
  <c r="AJ41" i="7"/>
  <c r="AL40" i="7"/>
  <c r="AK40" i="7"/>
  <c r="AR40" i="7" s="1"/>
  <c r="AJ40" i="7"/>
  <c r="AL39" i="7"/>
  <c r="AK39" i="7"/>
  <c r="AJ39" i="7"/>
  <c r="AK38" i="7"/>
  <c r="AR38" i="7" s="1"/>
  <c r="AJ38" i="7"/>
  <c r="AK37" i="7"/>
  <c r="AR37" i="7" s="1"/>
  <c r="AJ37" i="7"/>
  <c r="AK36" i="7"/>
  <c r="AR36" i="7" s="1"/>
  <c r="AK35" i="7"/>
  <c r="AK34" i="7"/>
  <c r="AR34" i="7" s="1"/>
  <c r="AR33" i="7"/>
  <c r="AR32" i="7"/>
  <c r="AR30" i="7"/>
  <c r="AR29" i="7"/>
  <c r="AR28" i="7"/>
  <c r="AR26" i="7"/>
  <c r="AR25" i="7"/>
  <c r="AR24" i="7"/>
  <c r="AR22" i="7"/>
  <c r="AR21" i="7"/>
  <c r="AR20" i="7"/>
  <c r="AR18" i="7"/>
  <c r="AR17" i="7"/>
  <c r="AR16" i="7"/>
  <c r="AR14" i="7"/>
  <c r="AR13" i="7"/>
  <c r="AR12" i="7"/>
  <c r="AR10" i="7"/>
  <c r="AI81" i="7"/>
  <c r="AH81" i="7"/>
  <c r="AG81" i="7"/>
  <c r="AF81" i="7"/>
  <c r="AI80" i="7"/>
  <c r="AH80" i="7"/>
  <c r="AG80" i="7"/>
  <c r="AF80" i="7"/>
  <c r="AI79" i="7"/>
  <c r="AH79" i="7"/>
  <c r="AG79" i="7"/>
  <c r="AF79" i="7"/>
  <c r="AI78" i="7"/>
  <c r="AH78" i="7"/>
  <c r="AG78" i="7"/>
  <c r="AF78" i="7"/>
  <c r="AI77" i="7"/>
  <c r="AH77" i="7"/>
  <c r="AG77" i="7"/>
  <c r="AF77" i="7"/>
  <c r="AI76" i="7"/>
  <c r="AH76" i="7"/>
  <c r="AG76" i="7"/>
  <c r="AF76" i="7"/>
  <c r="AI75" i="7"/>
  <c r="AH75" i="7"/>
  <c r="AG75" i="7"/>
  <c r="AF75" i="7"/>
  <c r="AI74" i="7"/>
  <c r="AH74" i="7"/>
  <c r="AG74" i="7"/>
  <c r="AF74" i="7"/>
  <c r="AI73" i="7"/>
  <c r="AH73" i="7"/>
  <c r="AG73" i="7"/>
  <c r="AF73" i="7"/>
  <c r="AI72" i="7"/>
  <c r="AH72" i="7"/>
  <c r="AG72" i="7"/>
  <c r="AF72" i="7"/>
  <c r="AI71" i="7"/>
  <c r="AH71" i="7"/>
  <c r="AG71" i="7"/>
  <c r="AF71" i="7"/>
  <c r="AI70" i="7"/>
  <c r="AH70" i="7"/>
  <c r="AG70" i="7"/>
  <c r="AF70" i="7"/>
  <c r="AI69" i="7"/>
  <c r="AH69" i="7"/>
  <c r="AG69" i="7"/>
  <c r="AF69" i="7"/>
  <c r="AI68" i="7"/>
  <c r="AH68" i="7"/>
  <c r="AG68" i="7"/>
  <c r="AF68" i="7"/>
  <c r="AI67" i="7"/>
  <c r="AH67" i="7"/>
  <c r="AG67" i="7"/>
  <c r="AF67" i="7"/>
  <c r="AI66" i="7"/>
  <c r="AH66" i="7"/>
  <c r="AG66" i="7"/>
  <c r="AF66" i="7"/>
  <c r="AI65" i="7"/>
  <c r="AH65" i="7"/>
  <c r="AG65" i="7"/>
  <c r="AF65" i="7"/>
  <c r="AI64" i="7"/>
  <c r="AH64" i="7"/>
  <c r="AG64" i="7"/>
  <c r="AF64" i="7"/>
  <c r="AI63" i="7"/>
  <c r="AH63" i="7"/>
  <c r="AG63" i="7"/>
  <c r="AF63" i="7"/>
  <c r="AI62" i="7"/>
  <c r="AH62" i="7"/>
  <c r="AG62" i="7"/>
  <c r="AF62" i="7"/>
  <c r="AI61" i="7"/>
  <c r="AH61" i="7"/>
  <c r="AG61" i="7"/>
  <c r="AF61" i="7"/>
  <c r="AI60" i="7"/>
  <c r="AH60" i="7"/>
  <c r="AG60" i="7"/>
  <c r="AF60" i="7"/>
  <c r="AI59" i="7"/>
  <c r="AH59" i="7"/>
  <c r="AG59" i="7"/>
  <c r="AF59" i="7"/>
  <c r="AI58" i="7"/>
  <c r="AH58" i="7"/>
  <c r="AG58" i="7"/>
  <c r="AF58" i="7"/>
  <c r="AI57" i="7"/>
  <c r="AH57" i="7"/>
  <c r="AG57" i="7"/>
  <c r="AF57" i="7"/>
  <c r="AI56" i="7"/>
  <c r="AH56" i="7"/>
  <c r="AG56" i="7"/>
  <c r="AF56" i="7"/>
  <c r="AI55" i="7"/>
  <c r="AH55" i="7"/>
  <c r="AG55" i="7"/>
  <c r="AF55" i="7"/>
  <c r="AI54" i="7"/>
  <c r="AH54" i="7"/>
  <c r="AG54" i="7"/>
  <c r="AF54" i="7"/>
  <c r="AI53" i="7"/>
  <c r="AH53" i="7"/>
  <c r="AG53" i="7"/>
  <c r="AF53" i="7"/>
  <c r="AI52" i="7"/>
  <c r="AH52" i="7"/>
  <c r="AG52" i="7"/>
  <c r="AF52" i="7"/>
  <c r="AI51" i="7"/>
  <c r="AH51" i="7"/>
  <c r="AG51" i="7"/>
  <c r="AF51" i="7"/>
  <c r="AI50" i="7"/>
  <c r="AH50" i="7"/>
  <c r="AG50" i="7"/>
  <c r="AF50" i="7"/>
  <c r="AI49" i="7"/>
  <c r="AH49" i="7"/>
  <c r="AG49" i="7"/>
  <c r="AF49" i="7"/>
  <c r="AI48" i="7"/>
  <c r="AH48" i="7"/>
  <c r="AG48" i="7"/>
  <c r="AF48" i="7"/>
  <c r="AI47" i="7"/>
  <c r="AH47" i="7"/>
  <c r="AG47" i="7"/>
  <c r="AF47" i="7"/>
  <c r="AI46" i="7"/>
  <c r="AH46" i="7"/>
  <c r="AG46" i="7"/>
  <c r="AF46" i="7"/>
  <c r="AI45" i="7"/>
  <c r="AH45" i="7"/>
  <c r="AG45" i="7"/>
  <c r="AF45" i="7"/>
  <c r="AI44" i="7"/>
  <c r="AH44" i="7"/>
  <c r="AG44" i="7"/>
  <c r="AF44" i="7"/>
  <c r="AI43" i="7"/>
  <c r="AH43" i="7"/>
  <c r="AG43" i="7"/>
  <c r="AF43" i="7"/>
  <c r="AI42" i="7"/>
  <c r="AH42" i="7"/>
  <c r="AG42" i="7"/>
  <c r="AF42" i="7"/>
  <c r="AI41" i="7"/>
  <c r="AH41" i="7"/>
  <c r="AG41" i="7"/>
  <c r="AF41" i="7"/>
  <c r="AI40" i="7"/>
  <c r="AH40" i="7"/>
  <c r="AG40" i="7"/>
  <c r="AF40" i="7"/>
  <c r="AH39" i="7"/>
  <c r="AG39" i="7"/>
  <c r="AF39" i="7"/>
  <c r="AH38" i="7"/>
  <c r="AG38" i="7"/>
  <c r="AF38" i="7"/>
  <c r="AH37" i="7"/>
  <c r="AG37" i="7"/>
  <c r="AF37" i="7"/>
  <c r="AH36" i="7"/>
  <c r="AG36" i="7"/>
  <c r="AF36" i="7"/>
  <c r="AH35" i="7"/>
  <c r="AG35" i="7"/>
  <c r="AF35" i="7"/>
  <c r="AH34" i="7"/>
  <c r="AG34" i="7"/>
  <c r="AF34" i="7"/>
  <c r="AH33" i="7"/>
  <c r="AG33" i="7"/>
  <c r="AF33" i="7"/>
  <c r="AH32" i="7"/>
  <c r="AG32" i="7"/>
  <c r="AF32" i="7"/>
  <c r="AH31" i="7"/>
  <c r="AG31" i="7"/>
  <c r="AF31" i="7"/>
  <c r="AH30" i="7"/>
  <c r="AG30" i="7"/>
  <c r="AF30" i="7"/>
  <c r="AH29" i="7"/>
  <c r="AG29" i="7"/>
  <c r="AF29" i="7"/>
  <c r="AH28" i="7"/>
  <c r="AG28" i="7"/>
  <c r="AF28" i="7"/>
  <c r="AH27" i="7"/>
  <c r="AG27" i="7"/>
  <c r="AF27" i="7"/>
  <c r="AH26" i="7"/>
  <c r="AG26" i="7"/>
  <c r="AF26" i="7"/>
  <c r="AH25" i="7"/>
  <c r="AG25" i="7"/>
  <c r="AF25" i="7"/>
  <c r="AH24" i="7"/>
  <c r="AG24" i="7"/>
  <c r="AF24" i="7"/>
  <c r="AH23" i="7"/>
  <c r="AG23" i="7"/>
  <c r="AF23" i="7"/>
  <c r="AH22" i="7"/>
  <c r="AG22" i="7"/>
  <c r="AF22" i="7"/>
  <c r="AH21" i="7"/>
  <c r="AG21" i="7"/>
  <c r="AF21" i="7"/>
  <c r="AH20" i="7"/>
  <c r="AG20" i="7"/>
  <c r="AF20" i="7"/>
  <c r="AH19" i="7"/>
  <c r="AG19" i="7"/>
  <c r="AF19" i="7"/>
  <c r="AH18" i="7"/>
  <c r="AG18" i="7"/>
  <c r="AF18" i="7"/>
  <c r="AH17" i="7"/>
  <c r="AG17" i="7"/>
  <c r="AF17" i="7"/>
  <c r="AH16" i="7"/>
  <c r="AG16" i="7"/>
  <c r="AF16" i="7"/>
  <c r="AH15" i="7"/>
  <c r="AG15" i="7"/>
  <c r="AF15" i="7"/>
  <c r="AH14" i="7"/>
  <c r="AG14" i="7"/>
  <c r="AF14" i="7"/>
  <c r="AH13" i="7"/>
  <c r="AG13" i="7"/>
  <c r="AF13" i="7"/>
  <c r="AH12" i="7"/>
  <c r="AG12" i="7"/>
  <c r="AF12" i="7"/>
  <c r="AH11" i="7"/>
  <c r="AG11" i="7"/>
  <c r="AF11" i="7"/>
  <c r="AH10" i="7"/>
  <c r="AG10" i="7"/>
  <c r="AF10" i="7"/>
  <c r="AH9" i="7"/>
  <c r="AG9" i="7"/>
  <c r="AF9" i="7"/>
  <c r="AQ84" i="7"/>
  <c r="AN84" i="7"/>
  <c r="AM84" i="7"/>
  <c r="AL84" i="7"/>
  <c r="AJ84" i="7"/>
  <c r="AI84" i="7"/>
  <c r="AH84" i="7"/>
  <c r="AG84" i="7"/>
  <c r="AF84" i="7"/>
  <c r="AQ83" i="7"/>
  <c r="AP83" i="7"/>
  <c r="AN83" i="7"/>
  <c r="AM83" i="7"/>
  <c r="AL83" i="7"/>
  <c r="AK83" i="7"/>
  <c r="AJ83" i="7"/>
  <c r="AI83" i="7"/>
  <c r="AH83" i="7"/>
  <c r="AG83" i="7"/>
  <c r="AF83" i="7"/>
  <c r="AR79" i="7"/>
  <c r="AR75" i="7"/>
  <c r="AR71" i="7"/>
  <c r="AR67" i="7"/>
  <c r="AR63" i="7"/>
  <c r="AR59" i="7"/>
  <c r="AR55" i="7"/>
  <c r="AR51" i="7"/>
  <c r="AR47" i="7"/>
  <c r="AR43" i="7"/>
  <c r="AR39" i="7"/>
  <c r="AR35" i="7"/>
  <c r="AR31" i="7"/>
  <c r="AR27" i="7"/>
  <c r="AR23" i="7"/>
  <c r="AR19" i="7"/>
  <c r="AR15" i="7"/>
  <c r="AR11" i="7"/>
  <c r="AK84" i="7" l="1"/>
  <c r="AR9" i="7"/>
  <c r="AR83" i="7"/>
  <c r="AR84" i="7"/>
  <c r="AC42" i="12" l="1"/>
  <c r="AC41" i="12"/>
  <c r="AC40" i="12"/>
  <c r="AC39" i="12"/>
  <c r="AC38" i="12"/>
  <c r="AC37" i="12"/>
  <c r="AC36" i="12"/>
  <c r="AC35" i="12"/>
  <c r="AC34" i="12"/>
  <c r="AC33" i="12"/>
  <c r="AC32" i="12"/>
  <c r="AC31" i="12"/>
  <c r="AC30" i="12"/>
  <c r="AC29" i="12"/>
  <c r="AC28" i="12"/>
  <c r="AC27" i="12"/>
  <c r="AC26" i="12"/>
  <c r="AC25" i="12"/>
  <c r="AC24" i="12"/>
  <c r="AC23" i="12"/>
  <c r="AC22" i="12"/>
  <c r="AC21" i="12"/>
  <c r="AC20" i="12"/>
  <c r="AC19" i="12"/>
  <c r="AC18" i="12"/>
  <c r="AC17" i="12"/>
  <c r="AC16" i="12"/>
  <c r="AC15" i="12"/>
  <c r="AC14" i="12"/>
  <c r="AC13" i="12"/>
  <c r="AC12" i="12"/>
  <c r="AC11" i="12"/>
  <c r="AC10" i="12"/>
  <c r="AC9" i="12"/>
  <c r="W42" i="12"/>
  <c r="W41" i="12"/>
  <c r="W40" i="12"/>
  <c r="W39" i="12"/>
  <c r="W38" i="12"/>
  <c r="W37" i="12"/>
  <c r="W36" i="12"/>
  <c r="W35" i="12"/>
  <c r="W34" i="12"/>
  <c r="W33" i="12"/>
  <c r="W32" i="12"/>
  <c r="W31" i="12"/>
  <c r="W30" i="12"/>
  <c r="W29" i="12"/>
  <c r="W28" i="12"/>
  <c r="W27" i="12"/>
  <c r="W26" i="12"/>
  <c r="W25" i="12"/>
  <c r="W24" i="12"/>
  <c r="W23" i="12"/>
  <c r="W22" i="12"/>
  <c r="W21" i="12"/>
  <c r="W20" i="12"/>
  <c r="W19" i="12"/>
  <c r="W18" i="12"/>
  <c r="W17" i="12"/>
  <c r="W16" i="12"/>
  <c r="W15" i="12"/>
  <c r="W14" i="12"/>
  <c r="W13" i="12"/>
  <c r="W12" i="12"/>
  <c r="W11" i="12"/>
  <c r="W10" i="12"/>
  <c r="W9" i="12"/>
  <c r="O42" i="12"/>
  <c r="O41" i="12"/>
  <c r="O40" i="12"/>
  <c r="O39" i="12"/>
  <c r="O38" i="12"/>
  <c r="O37" i="12"/>
  <c r="O36" i="12"/>
  <c r="O35" i="12"/>
  <c r="O34" i="12"/>
  <c r="O33" i="12"/>
  <c r="O32" i="12"/>
  <c r="O31" i="12"/>
  <c r="O30" i="12"/>
  <c r="O29" i="12"/>
  <c r="O28" i="12"/>
  <c r="O27" i="12"/>
  <c r="O26" i="12"/>
  <c r="O25" i="12"/>
  <c r="O24" i="12"/>
  <c r="O23" i="12"/>
  <c r="O22" i="12"/>
  <c r="O21" i="12"/>
  <c r="O20" i="12"/>
  <c r="O19" i="12"/>
  <c r="O18" i="12"/>
  <c r="O17" i="12"/>
  <c r="O16" i="12"/>
  <c r="O15" i="12"/>
  <c r="O14" i="12"/>
  <c r="O13" i="12"/>
  <c r="O12" i="12"/>
  <c r="O11" i="12"/>
  <c r="O10" i="12"/>
  <c r="O9" i="12"/>
  <c r="AF45" i="12" l="1"/>
  <c r="AE45" i="12"/>
  <c r="AD45" i="12"/>
  <c r="AC45" i="12"/>
  <c r="Z45" i="12"/>
  <c r="Y45" i="12"/>
  <c r="X45" i="12"/>
  <c r="AF44" i="12"/>
  <c r="AE44" i="12"/>
  <c r="AD44" i="12"/>
  <c r="Z44" i="12"/>
  <c r="Y44" i="12"/>
  <c r="X44" i="12"/>
  <c r="O46" i="12"/>
  <c r="M46" i="12"/>
  <c r="L46" i="12"/>
  <c r="G46" i="12"/>
  <c r="F46" i="12"/>
  <c r="O45" i="12"/>
  <c r="M45" i="12"/>
  <c r="L45" i="12"/>
  <c r="J45" i="12"/>
  <c r="I45" i="12"/>
  <c r="H45" i="12"/>
  <c r="F45" i="12"/>
  <c r="E45" i="12"/>
  <c r="O44" i="12"/>
  <c r="M44" i="12"/>
  <c r="L44" i="12"/>
  <c r="J44" i="12"/>
  <c r="I44" i="12"/>
  <c r="H44" i="12"/>
  <c r="G44" i="12"/>
  <c r="F44" i="12"/>
  <c r="E44" i="12"/>
  <c r="D45" i="12"/>
  <c r="D44" i="12"/>
  <c r="I35" i="11"/>
  <c r="H35" i="11"/>
  <c r="F35" i="11"/>
  <c r="I34" i="11"/>
  <c r="H34" i="11"/>
  <c r="F34" i="11"/>
  <c r="J84" i="9"/>
  <c r="I84" i="9"/>
  <c r="H84" i="9"/>
  <c r="G84" i="9"/>
  <c r="F84" i="9"/>
  <c r="J83" i="9"/>
  <c r="I83" i="9"/>
  <c r="H83" i="9"/>
  <c r="G83" i="9"/>
  <c r="F83" i="9"/>
  <c r="D84" i="9"/>
  <c r="D83" i="9"/>
  <c r="F83" i="8"/>
  <c r="E83" i="8"/>
  <c r="G82" i="8"/>
  <c r="F82" i="8"/>
  <c r="E82" i="8"/>
  <c r="D83" i="8"/>
  <c r="D82" i="8"/>
  <c r="U85" i="7"/>
  <c r="T85" i="7"/>
  <c r="Q85" i="7"/>
  <c r="P85" i="7"/>
  <c r="M85" i="7"/>
  <c r="L85" i="7"/>
  <c r="H85" i="7"/>
  <c r="D85" i="7"/>
  <c r="Y84" i="7"/>
  <c r="X84" i="7"/>
  <c r="W84" i="7"/>
  <c r="U84" i="7"/>
  <c r="R84" i="7"/>
  <c r="Q84" i="7"/>
  <c r="P84" i="7"/>
  <c r="O84" i="7"/>
  <c r="N84" i="7"/>
  <c r="M84" i="7"/>
  <c r="L84" i="7"/>
  <c r="K84" i="7"/>
  <c r="J84" i="7"/>
  <c r="I84" i="7"/>
  <c r="H84" i="7"/>
  <c r="G84" i="7"/>
  <c r="F84" i="7"/>
  <c r="E84" i="7"/>
  <c r="AA83" i="7"/>
  <c r="Z83" i="7"/>
  <c r="Y83" i="7"/>
  <c r="X83" i="7"/>
  <c r="W83" i="7"/>
  <c r="U83" i="7"/>
  <c r="T83" i="7"/>
  <c r="R83" i="7"/>
  <c r="Q83" i="7"/>
  <c r="P83" i="7"/>
  <c r="O83" i="7"/>
  <c r="N83" i="7"/>
  <c r="M83" i="7"/>
  <c r="L83" i="7"/>
  <c r="K83" i="7"/>
  <c r="J83" i="7"/>
  <c r="I83" i="7"/>
  <c r="H83" i="7"/>
  <c r="G83" i="7"/>
  <c r="F83" i="7"/>
  <c r="E83" i="7"/>
  <c r="D84" i="7"/>
  <c r="D83" i="7"/>
  <c r="G85" i="6"/>
  <c r="J84" i="6"/>
  <c r="I84" i="6"/>
  <c r="H84" i="6"/>
  <c r="G84" i="6"/>
  <c r="F84" i="6"/>
  <c r="J83" i="6"/>
  <c r="I83" i="6"/>
  <c r="H83" i="6"/>
  <c r="G83" i="6"/>
  <c r="F83" i="6"/>
  <c r="E83" i="6"/>
  <c r="D84" i="6"/>
  <c r="D83" i="6"/>
  <c r="M83" i="4"/>
  <c r="L83" i="4"/>
  <c r="K83" i="4"/>
  <c r="J83" i="4"/>
  <c r="I83" i="4"/>
  <c r="F83" i="4"/>
  <c r="E83" i="4"/>
  <c r="M82" i="4"/>
  <c r="L82" i="4"/>
  <c r="K82" i="4"/>
  <c r="J82" i="4"/>
  <c r="I82" i="4"/>
  <c r="F82" i="4"/>
  <c r="E82" i="4"/>
  <c r="D83" i="4"/>
  <c r="D82" i="4"/>
  <c r="U40" i="12"/>
  <c r="V40" i="12"/>
  <c r="AA40" i="12"/>
  <c r="AB40" i="12"/>
  <c r="U41" i="12"/>
  <c r="V41" i="12"/>
  <c r="AA41" i="12"/>
  <c r="AB41" i="12"/>
  <c r="U42" i="12"/>
  <c r="U45" i="12" s="1"/>
  <c r="V42" i="12"/>
  <c r="V44" i="12" s="1"/>
  <c r="W45" i="12"/>
  <c r="AA42" i="12"/>
  <c r="AA45" i="12" s="1"/>
  <c r="AB42" i="12"/>
  <c r="AB44" i="12" s="1"/>
  <c r="AC46" i="12"/>
  <c r="G40" i="12"/>
  <c r="K40" i="12"/>
  <c r="Q40" i="12" s="1"/>
  <c r="G41" i="12"/>
  <c r="K41" i="12"/>
  <c r="Q41" i="12" s="1"/>
  <c r="G42" i="12"/>
  <c r="E46" i="12" s="1"/>
  <c r="K42" i="12"/>
  <c r="H46" i="12" s="1"/>
  <c r="J30" i="11"/>
  <c r="J31" i="11"/>
  <c r="J32" i="11"/>
  <c r="H36" i="11" s="1"/>
  <c r="K79" i="9"/>
  <c r="K80" i="9"/>
  <c r="K81" i="9"/>
  <c r="I85" i="9" s="1"/>
  <c r="G78" i="8"/>
  <c r="G79" i="8"/>
  <c r="G80" i="8"/>
  <c r="G83" i="8" s="1"/>
  <c r="I79" i="7"/>
  <c r="V79" i="7"/>
  <c r="AA79" i="7"/>
  <c r="I80" i="7"/>
  <c r="V80" i="7"/>
  <c r="AA80" i="7"/>
  <c r="I81" i="7"/>
  <c r="F85" i="7" s="1"/>
  <c r="V81" i="7"/>
  <c r="R85" i="7" s="1"/>
  <c r="AA81" i="7"/>
  <c r="Z85" i="7" s="1"/>
  <c r="K79" i="6"/>
  <c r="K80" i="6"/>
  <c r="K81" i="6"/>
  <c r="H85" i="6" s="1"/>
  <c r="K44" i="12" l="1"/>
  <c r="I46" i="12"/>
  <c r="AC44" i="12"/>
  <c r="AB45" i="12"/>
  <c r="K45" i="12"/>
  <c r="K46" i="12"/>
  <c r="W44" i="12"/>
  <c r="AA44" i="12"/>
  <c r="AB46" i="12"/>
  <c r="J46" i="12"/>
  <c r="AA46" i="12"/>
  <c r="U44" i="12"/>
  <c r="G45" i="12"/>
  <c r="D46" i="12"/>
  <c r="V45" i="12"/>
  <c r="J34" i="11"/>
  <c r="J35" i="11"/>
  <c r="J36" i="11"/>
  <c r="I36" i="11"/>
  <c r="F36" i="11"/>
  <c r="D85" i="9"/>
  <c r="G85" i="9"/>
  <c r="K85" i="9"/>
  <c r="K83" i="9"/>
  <c r="F85" i="9"/>
  <c r="J85" i="9"/>
  <c r="H85" i="9"/>
  <c r="K84" i="9"/>
  <c r="AA84" i="7"/>
  <c r="W85" i="7"/>
  <c r="AA85" i="7"/>
  <c r="X85" i="7"/>
  <c r="Y85" i="7"/>
  <c r="V84" i="7"/>
  <c r="J85" i="7"/>
  <c r="N85" i="7"/>
  <c r="V85" i="7"/>
  <c r="V83" i="7"/>
  <c r="K85" i="7"/>
  <c r="O85" i="7"/>
  <c r="AB79" i="7"/>
  <c r="G85" i="7"/>
  <c r="E85" i="7"/>
  <c r="I85" i="7"/>
  <c r="K85" i="6"/>
  <c r="K83" i="6"/>
  <c r="E85" i="6"/>
  <c r="I85" i="6"/>
  <c r="D85" i="6"/>
  <c r="F85" i="6"/>
  <c r="J85" i="6"/>
  <c r="K84" i="6"/>
  <c r="Q42" i="12"/>
  <c r="P40" i="12"/>
  <c r="P41" i="12"/>
  <c r="P42" i="12"/>
  <c r="AB81" i="7"/>
  <c r="AB80" i="7"/>
  <c r="G78" i="4"/>
  <c r="H78" i="4"/>
  <c r="G79" i="4"/>
  <c r="H79" i="4"/>
  <c r="G80" i="4"/>
  <c r="H80" i="4"/>
  <c r="V46" i="12" l="1"/>
  <c r="U46" i="12"/>
  <c r="W46" i="12"/>
  <c r="AB84" i="7"/>
  <c r="AB83" i="7"/>
  <c r="G83" i="4"/>
  <c r="G82" i="4"/>
  <c r="H83" i="4"/>
  <c r="H82" i="4"/>
  <c r="AA78" i="7"/>
  <c r="AA77" i="7"/>
  <c r="AA76" i="7"/>
  <c r="AA75" i="7"/>
  <c r="AA74" i="7"/>
  <c r="AA73" i="7"/>
  <c r="AA72" i="7"/>
  <c r="AA71" i="7"/>
  <c r="AA70" i="7"/>
  <c r="AA69" i="7"/>
  <c r="AA68" i="7"/>
  <c r="AA67" i="7"/>
  <c r="AA66" i="7"/>
  <c r="AA65" i="7"/>
  <c r="AA64" i="7"/>
  <c r="AA63" i="7"/>
  <c r="AA62" i="7"/>
  <c r="AA61" i="7"/>
  <c r="AA60" i="7"/>
  <c r="AA59" i="7"/>
  <c r="AA58" i="7"/>
  <c r="V78" i="7"/>
  <c r="V77" i="7"/>
  <c r="V76" i="7"/>
  <c r="V75" i="7"/>
  <c r="V74" i="7"/>
  <c r="V73" i="7"/>
  <c r="V72" i="7"/>
  <c r="V71" i="7"/>
  <c r="V70" i="7"/>
  <c r="V69" i="7"/>
  <c r="V68" i="7"/>
  <c r="V67" i="7"/>
  <c r="V66" i="7"/>
  <c r="V65" i="7"/>
  <c r="V64" i="7"/>
  <c r="V63" i="7"/>
  <c r="V62" i="7"/>
  <c r="V61" i="7"/>
  <c r="V60" i="7"/>
  <c r="V59" i="7"/>
  <c r="V58" i="7"/>
  <c r="V57" i="7"/>
  <c r="V56" i="7"/>
  <c r="V55" i="7"/>
  <c r="V54" i="7"/>
  <c r="V53" i="7"/>
  <c r="V52" i="7"/>
  <c r="V51" i="7"/>
  <c r="V50" i="7"/>
  <c r="V49" i="7"/>
  <c r="V48" i="7"/>
  <c r="V47" i="7"/>
  <c r="V46" i="7"/>
  <c r="V45" i="7"/>
  <c r="V44" i="7"/>
  <c r="V43" i="7"/>
  <c r="V42" i="7"/>
  <c r="V41" i="7"/>
  <c r="V40" i="7"/>
  <c r="V39" i="7"/>
  <c r="V38" i="7"/>
  <c r="V37" i="7"/>
  <c r="V36" i="7"/>
  <c r="V35" i="7"/>
  <c r="V34" i="7"/>
  <c r="V33" i="7"/>
  <c r="V32" i="7"/>
  <c r="V31" i="7"/>
  <c r="V30" i="7"/>
  <c r="V29" i="7"/>
  <c r="V28" i="7"/>
  <c r="V27" i="7"/>
  <c r="V26" i="7"/>
  <c r="V25" i="7"/>
  <c r="V24" i="7"/>
  <c r="V23" i="7"/>
  <c r="V22" i="7"/>
  <c r="V21" i="7"/>
  <c r="V20" i="7"/>
  <c r="V19" i="7"/>
  <c r="V18" i="7"/>
  <c r="V17" i="7"/>
  <c r="V16" i="7"/>
  <c r="V15" i="7"/>
  <c r="V14" i="7"/>
  <c r="V13" i="7"/>
  <c r="V12" i="7"/>
  <c r="V11" i="7"/>
  <c r="V10" i="7"/>
  <c r="V9" i="7"/>
  <c r="G8" i="4" l="1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U37" i="12" l="1"/>
  <c r="V37" i="12"/>
  <c r="AA37" i="12"/>
  <c r="AB37" i="12"/>
  <c r="U38" i="12"/>
  <c r="V38" i="12"/>
  <c r="AA38" i="12"/>
  <c r="AB38" i="12"/>
  <c r="U39" i="12"/>
  <c r="V39" i="12"/>
  <c r="AA39" i="12"/>
  <c r="AB39" i="12"/>
  <c r="G37" i="12"/>
  <c r="K37" i="12"/>
  <c r="G38" i="12"/>
  <c r="K38" i="12"/>
  <c r="Q38" i="12" s="1"/>
  <c r="G39" i="12"/>
  <c r="K39" i="12"/>
  <c r="J27" i="11"/>
  <c r="J28" i="11"/>
  <c r="J29" i="11"/>
  <c r="K76" i="9"/>
  <c r="K77" i="9"/>
  <c r="K78" i="9"/>
  <c r="G75" i="8"/>
  <c r="G76" i="8"/>
  <c r="G77" i="8"/>
  <c r="I76" i="7"/>
  <c r="I77" i="7"/>
  <c r="I78" i="7"/>
  <c r="K76" i="6"/>
  <c r="K77" i="6"/>
  <c r="K78" i="6"/>
  <c r="H76" i="4"/>
  <c r="H77" i="4"/>
  <c r="Q39" i="12" l="1"/>
  <c r="Q44" i="12" s="1"/>
  <c r="P39" i="12"/>
  <c r="P44" i="12" s="1"/>
  <c r="Q37" i="12"/>
  <c r="P37" i="12"/>
  <c r="P38" i="12"/>
  <c r="AB76" i="7"/>
  <c r="AB77" i="7"/>
  <c r="AB78" i="7"/>
  <c r="H75" i="4"/>
  <c r="U34" i="12"/>
  <c r="V34" i="12"/>
  <c r="AA34" i="12"/>
  <c r="AB34" i="12"/>
  <c r="U35" i="12"/>
  <c r="V35" i="12"/>
  <c r="AA35" i="12"/>
  <c r="AB35" i="12"/>
  <c r="U36" i="12"/>
  <c r="V36" i="12"/>
  <c r="AA36" i="12"/>
  <c r="AB36" i="12"/>
  <c r="G34" i="12"/>
  <c r="P34" i="12" s="1"/>
  <c r="K34" i="12"/>
  <c r="G35" i="12"/>
  <c r="K35" i="12"/>
  <c r="Q35" i="12" s="1"/>
  <c r="G36" i="12"/>
  <c r="K36" i="12"/>
  <c r="J24" i="11"/>
  <c r="J25" i="11"/>
  <c r="J26" i="11"/>
  <c r="K73" i="9"/>
  <c r="K74" i="9"/>
  <c r="K75" i="9"/>
  <c r="G72" i="8"/>
  <c r="G73" i="8"/>
  <c r="G74" i="8"/>
  <c r="I73" i="7"/>
  <c r="I74" i="7"/>
  <c r="I75" i="7"/>
  <c r="K73" i="6"/>
  <c r="K74" i="6"/>
  <c r="K75" i="6"/>
  <c r="AB75" i="7" l="1"/>
  <c r="H74" i="4"/>
  <c r="Q36" i="12"/>
  <c r="Q34" i="12"/>
  <c r="P35" i="12"/>
  <c r="P36" i="12"/>
  <c r="AB73" i="7"/>
  <c r="AB74" i="7"/>
  <c r="H72" i="4"/>
  <c r="H73" i="4"/>
  <c r="U31" i="12" l="1"/>
  <c r="V31" i="12"/>
  <c r="AA31" i="12"/>
  <c r="AB31" i="12"/>
  <c r="U32" i="12"/>
  <c r="V32" i="12"/>
  <c r="AA32" i="12"/>
  <c r="AB32" i="12"/>
  <c r="U33" i="12"/>
  <c r="V33" i="12"/>
  <c r="AA33" i="12"/>
  <c r="AB33" i="12"/>
  <c r="G31" i="12"/>
  <c r="K31" i="12"/>
  <c r="G32" i="12"/>
  <c r="K32" i="12"/>
  <c r="G33" i="12"/>
  <c r="K33" i="12"/>
  <c r="J21" i="11"/>
  <c r="J22" i="11"/>
  <c r="J23" i="11"/>
  <c r="K70" i="9"/>
  <c r="K71" i="9"/>
  <c r="K72" i="9"/>
  <c r="G69" i="8"/>
  <c r="G70" i="8"/>
  <c r="G71" i="8"/>
  <c r="I70" i="7"/>
  <c r="I71" i="7"/>
  <c r="I72" i="7"/>
  <c r="K70" i="6"/>
  <c r="K71" i="6"/>
  <c r="K72" i="6"/>
  <c r="Q33" i="12" l="1"/>
  <c r="H71" i="4"/>
  <c r="H69" i="4"/>
  <c r="H70" i="4"/>
  <c r="Q32" i="12"/>
  <c r="P31" i="12"/>
  <c r="P32" i="12"/>
  <c r="P33" i="12"/>
  <c r="Q31" i="12"/>
  <c r="AB71" i="7"/>
  <c r="AB72" i="7"/>
  <c r="AB70" i="7"/>
  <c r="J18" i="11" l="1"/>
  <c r="J19" i="11"/>
  <c r="J20" i="11"/>
  <c r="K67" i="9"/>
  <c r="K68" i="9"/>
  <c r="K69" i="9"/>
  <c r="G66" i="8"/>
  <c r="G67" i="8"/>
  <c r="G68" i="8"/>
  <c r="I67" i="7"/>
  <c r="I68" i="7"/>
  <c r="I69" i="7"/>
  <c r="K67" i="6"/>
  <c r="K68" i="6"/>
  <c r="K69" i="6"/>
  <c r="H66" i="4"/>
  <c r="G28" i="12"/>
  <c r="K28" i="12"/>
  <c r="U28" i="12"/>
  <c r="V28" i="12"/>
  <c r="AA28" i="12"/>
  <c r="AB28" i="12"/>
  <c r="G29" i="12"/>
  <c r="K29" i="12"/>
  <c r="Q29" i="12" s="1"/>
  <c r="U29" i="12"/>
  <c r="V29" i="12"/>
  <c r="AA29" i="12"/>
  <c r="AB29" i="12"/>
  <c r="G30" i="12"/>
  <c r="K30" i="12"/>
  <c r="U30" i="12"/>
  <c r="V30" i="12"/>
  <c r="AA30" i="12"/>
  <c r="AB30" i="12"/>
  <c r="H67" i="4" l="1"/>
  <c r="H68" i="4"/>
  <c r="Q28" i="12"/>
  <c r="Q30" i="12"/>
  <c r="Q45" i="12" s="1"/>
  <c r="P29" i="12"/>
  <c r="P28" i="12"/>
  <c r="AB67" i="7"/>
  <c r="AB68" i="7"/>
  <c r="AB69" i="7"/>
  <c r="P30" i="12"/>
  <c r="P45" i="12" s="1"/>
  <c r="AB27" i="12"/>
  <c r="AA27" i="12"/>
  <c r="AB26" i="12"/>
  <c r="AA26" i="12"/>
  <c r="AB25" i="12"/>
  <c r="AA25" i="12"/>
  <c r="AB24" i="12"/>
  <c r="AA24" i="12"/>
  <c r="AB23" i="12"/>
  <c r="AA23" i="12"/>
  <c r="AB22" i="12"/>
  <c r="AA22" i="12"/>
  <c r="AB21" i="12"/>
  <c r="AA21" i="12"/>
  <c r="AB20" i="12"/>
  <c r="AA20" i="12"/>
  <c r="AB19" i="12"/>
  <c r="AA19" i="12"/>
  <c r="AB18" i="12"/>
  <c r="AA18" i="12"/>
  <c r="AB17" i="12"/>
  <c r="AA17" i="12"/>
  <c r="AB16" i="12"/>
  <c r="AA16" i="12"/>
  <c r="AB15" i="12"/>
  <c r="AA15" i="12"/>
  <c r="AB14" i="12"/>
  <c r="AA14" i="12"/>
  <c r="AB13" i="12"/>
  <c r="AA13" i="12"/>
  <c r="AB12" i="12"/>
  <c r="AA12" i="12"/>
  <c r="AB11" i="12"/>
  <c r="AA11" i="12"/>
  <c r="AB10" i="12"/>
  <c r="AA10" i="12"/>
  <c r="AB9" i="12"/>
  <c r="AA9" i="12"/>
  <c r="V27" i="12"/>
  <c r="U27" i="12"/>
  <c r="V26" i="12"/>
  <c r="U26" i="12"/>
  <c r="V25" i="12"/>
  <c r="U25" i="12"/>
  <c r="V24" i="12"/>
  <c r="U24" i="12"/>
  <c r="V23" i="12"/>
  <c r="U23" i="12"/>
  <c r="V22" i="12"/>
  <c r="U22" i="12"/>
  <c r="V21" i="12"/>
  <c r="U21" i="12"/>
  <c r="V20" i="12"/>
  <c r="U20" i="12"/>
  <c r="V19" i="12"/>
  <c r="U19" i="12"/>
  <c r="V18" i="12"/>
  <c r="U18" i="12"/>
  <c r="V17" i="12"/>
  <c r="U17" i="12"/>
  <c r="V16" i="12"/>
  <c r="U16" i="12"/>
  <c r="V15" i="12"/>
  <c r="U15" i="12"/>
  <c r="V14" i="12"/>
  <c r="U14" i="12"/>
  <c r="V13" i="12"/>
  <c r="U13" i="12"/>
  <c r="V12" i="12"/>
  <c r="U12" i="12"/>
  <c r="V11" i="12"/>
  <c r="U11" i="12"/>
  <c r="V10" i="12"/>
  <c r="U10" i="12"/>
  <c r="V9" i="12"/>
  <c r="U9" i="12"/>
  <c r="K27" i="12"/>
  <c r="G27" i="12"/>
  <c r="K26" i="12"/>
  <c r="G26" i="12"/>
  <c r="K25" i="12"/>
  <c r="Q25" i="12" s="1"/>
  <c r="G25" i="12"/>
  <c r="K24" i="12"/>
  <c r="Q24" i="12" s="1"/>
  <c r="G24" i="12"/>
  <c r="K23" i="12"/>
  <c r="G23" i="12"/>
  <c r="K22" i="12"/>
  <c r="G22" i="12"/>
  <c r="K21" i="12"/>
  <c r="G21" i="12"/>
  <c r="K20" i="12"/>
  <c r="Q20" i="12" s="1"/>
  <c r="G20" i="12"/>
  <c r="K19" i="12"/>
  <c r="G19" i="12"/>
  <c r="K18" i="12"/>
  <c r="Q18" i="12" s="1"/>
  <c r="G18" i="12"/>
  <c r="K17" i="12"/>
  <c r="Q17" i="12" s="1"/>
  <c r="G17" i="12"/>
  <c r="K16" i="12"/>
  <c r="Q16" i="12" s="1"/>
  <c r="G16" i="12"/>
  <c r="K15" i="12"/>
  <c r="Q15" i="12" s="1"/>
  <c r="G15" i="12"/>
  <c r="K14" i="12"/>
  <c r="Q14" i="12" s="1"/>
  <c r="G14" i="12"/>
  <c r="K13" i="12"/>
  <c r="Q13" i="12" s="1"/>
  <c r="G13" i="12"/>
  <c r="K12" i="12"/>
  <c r="Q12" i="12" s="1"/>
  <c r="G12" i="12"/>
  <c r="K11" i="12"/>
  <c r="Q11" i="12" s="1"/>
  <c r="G11" i="12"/>
  <c r="K10" i="12"/>
  <c r="Q10" i="12" s="1"/>
  <c r="G10" i="12"/>
  <c r="K9" i="12"/>
  <c r="Q9" i="12" s="1"/>
  <c r="G9" i="12"/>
  <c r="Q19" i="12" l="1"/>
  <c r="Q23" i="12"/>
  <c r="Q27" i="12"/>
  <c r="Q22" i="12"/>
  <c r="Q26" i="12"/>
  <c r="Q21" i="12"/>
  <c r="P12" i="12"/>
  <c r="P16" i="12"/>
  <c r="P9" i="12"/>
  <c r="P13" i="12"/>
  <c r="P10" i="12"/>
  <c r="P14" i="12"/>
  <c r="P18" i="12"/>
  <c r="P11" i="12"/>
  <c r="P15" i="12"/>
  <c r="P17" i="12"/>
  <c r="P21" i="12"/>
  <c r="P25" i="12"/>
  <c r="P20" i="12"/>
  <c r="P19" i="12"/>
  <c r="P23" i="12"/>
  <c r="P27" i="12"/>
  <c r="P22" i="12"/>
  <c r="P26" i="12"/>
  <c r="P24" i="12"/>
  <c r="J17" i="11"/>
  <c r="J16" i="11"/>
  <c r="J15" i="11"/>
  <c r="J14" i="11"/>
  <c r="J13" i="11"/>
  <c r="J12" i="11"/>
  <c r="J11" i="11"/>
  <c r="J10" i="11"/>
  <c r="J9" i="11"/>
  <c r="K64" i="9"/>
  <c r="K65" i="9"/>
  <c r="K66" i="9"/>
  <c r="G63" i="8"/>
  <c r="G64" i="8"/>
  <c r="G65" i="8"/>
  <c r="I64" i="7"/>
  <c r="I65" i="7"/>
  <c r="I66" i="7"/>
  <c r="K64" i="6"/>
  <c r="K65" i="6"/>
  <c r="K66" i="6"/>
  <c r="H63" i="4"/>
  <c r="H64" i="4" l="1"/>
  <c r="H65" i="4"/>
  <c r="AB64" i="7"/>
  <c r="AB65" i="7"/>
  <c r="AB66" i="7"/>
  <c r="K61" i="9"/>
  <c r="K62" i="9"/>
  <c r="K63" i="9"/>
  <c r="G60" i="8"/>
  <c r="G61" i="8"/>
  <c r="G62" i="8"/>
  <c r="I61" i="7"/>
  <c r="I62" i="7"/>
  <c r="I63" i="7"/>
  <c r="K61" i="6"/>
  <c r="K62" i="6"/>
  <c r="K63" i="6"/>
  <c r="H61" i="4"/>
  <c r="H62" i="4" l="1"/>
  <c r="H60" i="4"/>
  <c r="AB61" i="7"/>
  <c r="AB63" i="7"/>
  <c r="AB62" i="7"/>
  <c r="K58" i="9" l="1"/>
  <c r="K59" i="9"/>
  <c r="K60" i="9"/>
  <c r="G57" i="8"/>
  <c r="G58" i="8"/>
  <c r="G59" i="8"/>
  <c r="I58" i="7"/>
  <c r="AB58" i="7" s="1"/>
  <c r="I59" i="7"/>
  <c r="AB59" i="7" s="1"/>
  <c r="I60" i="7"/>
  <c r="K58" i="6"/>
  <c r="K59" i="6"/>
  <c r="K60" i="6"/>
  <c r="H57" i="4"/>
  <c r="H58" i="4"/>
  <c r="H59" i="4"/>
  <c r="AB60" i="7" l="1"/>
  <c r="K55" i="9"/>
  <c r="K56" i="9"/>
  <c r="K57" i="9"/>
  <c r="G54" i="8"/>
  <c r="G55" i="8"/>
  <c r="G56" i="8"/>
  <c r="I55" i="7"/>
  <c r="I56" i="7"/>
  <c r="I57" i="7"/>
  <c r="K55" i="6"/>
  <c r="K56" i="6"/>
  <c r="K57" i="6"/>
  <c r="AB57" i="7" l="1"/>
  <c r="AB56" i="7"/>
  <c r="AB55" i="7"/>
  <c r="H54" i="4" l="1"/>
  <c r="H55" i="4"/>
  <c r="H56" i="4"/>
  <c r="K54" i="9" l="1"/>
  <c r="K53" i="9"/>
  <c r="K52" i="9"/>
  <c r="K51" i="9"/>
  <c r="K50" i="9"/>
  <c r="K49" i="9"/>
  <c r="K48" i="9"/>
  <c r="K47" i="9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K9" i="9"/>
  <c r="G51" i="8" l="1"/>
  <c r="G52" i="8"/>
  <c r="G53" i="8"/>
  <c r="I52" i="7"/>
  <c r="AB52" i="7" s="1"/>
  <c r="I53" i="7"/>
  <c r="I54" i="7"/>
  <c r="K52" i="6"/>
  <c r="K53" i="6"/>
  <c r="K54" i="6"/>
  <c r="H51" i="4"/>
  <c r="H52" i="4"/>
  <c r="H53" i="4"/>
  <c r="AB53" i="7" l="1"/>
  <c r="AB54" i="7"/>
  <c r="G48" i="8"/>
  <c r="G49" i="8"/>
  <c r="G50" i="8"/>
  <c r="I49" i="7"/>
  <c r="I50" i="7"/>
  <c r="I51" i="7"/>
  <c r="K49" i="6"/>
  <c r="K50" i="6"/>
  <c r="K51" i="6"/>
  <c r="H48" i="4"/>
  <c r="H49" i="4"/>
  <c r="H50" i="4"/>
  <c r="AB51" i="7" l="1"/>
  <c r="AB50" i="7"/>
  <c r="AB49" i="7"/>
  <c r="G45" i="8" l="1"/>
  <c r="G46" i="8"/>
  <c r="G47" i="8"/>
  <c r="I46" i="7"/>
  <c r="I47" i="7"/>
  <c r="I48" i="7"/>
  <c r="K46" i="6"/>
  <c r="K47" i="6"/>
  <c r="K48" i="6"/>
  <c r="H45" i="4"/>
  <c r="H46" i="4"/>
  <c r="H47" i="4"/>
  <c r="AB48" i="7" l="1"/>
  <c r="AB47" i="7"/>
  <c r="AB46" i="7"/>
  <c r="G33" i="8"/>
  <c r="G42" i="8" l="1"/>
  <c r="G43" i="8"/>
  <c r="G44" i="8"/>
  <c r="I43" i="7"/>
  <c r="I44" i="7"/>
  <c r="I45" i="7"/>
  <c r="K43" i="6"/>
  <c r="K44" i="6"/>
  <c r="K45" i="6"/>
  <c r="H42" i="4"/>
  <c r="H43" i="4"/>
  <c r="H44" i="4"/>
  <c r="AB44" i="7" l="1"/>
  <c r="AB43" i="7"/>
  <c r="AB45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G39" i="8"/>
  <c r="G40" i="8"/>
  <c r="G41" i="8"/>
  <c r="K40" i="6"/>
  <c r="K41" i="6"/>
  <c r="K42" i="6"/>
  <c r="AB40" i="7" l="1"/>
  <c r="AB42" i="7"/>
  <c r="AB41" i="7"/>
  <c r="G36" i="8"/>
  <c r="G37" i="8"/>
  <c r="G38" i="8"/>
  <c r="K37" i="6"/>
  <c r="K38" i="6"/>
  <c r="K39" i="6"/>
  <c r="AB39" i="7"/>
  <c r="AB34" i="7"/>
  <c r="AB33" i="7"/>
  <c r="AB31" i="7"/>
  <c r="AB30" i="7"/>
  <c r="AB29" i="7"/>
  <c r="AB28" i="7"/>
  <c r="AB27" i="7"/>
  <c r="AB26" i="7"/>
  <c r="AB25" i="7"/>
  <c r="AB24" i="7"/>
  <c r="AB23" i="7"/>
  <c r="AB22" i="7"/>
  <c r="AB20" i="7"/>
  <c r="AB18" i="7"/>
  <c r="AB16" i="7"/>
  <c r="AB14" i="7"/>
  <c r="AB12" i="7"/>
  <c r="AB10" i="7"/>
  <c r="AB37" i="7"/>
  <c r="AB38" i="7"/>
  <c r="K34" i="6"/>
  <c r="K35" i="6"/>
  <c r="K36" i="6"/>
  <c r="G34" i="8"/>
  <c r="G35" i="8"/>
  <c r="AB35" i="7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AB32" i="7"/>
  <c r="AB21" i="7"/>
  <c r="AB19" i="7"/>
  <c r="AB17" i="7"/>
  <c r="AB15" i="7"/>
  <c r="AB13" i="7"/>
  <c r="AB11" i="7"/>
  <c r="AB9" i="7"/>
  <c r="K33" i="6"/>
  <c r="K32" i="6"/>
  <c r="K31" i="6"/>
  <c r="K30" i="6"/>
  <c r="K29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AB36" i="7" l="1"/>
</calcChain>
</file>

<file path=xl/sharedStrings.xml><?xml version="1.0" encoding="utf-8"?>
<sst xmlns="http://schemas.openxmlformats.org/spreadsheetml/2006/main" count="730" uniqueCount="93">
  <si>
    <t>SERVICIO ACCESO A INTERNET: TOTAL DE CONEXIONES MÓVILES</t>
  </si>
  <si>
    <t>&lt;&lt; VOLVER</t>
  </si>
  <si>
    <t>Conexiones con Tecnología 2G</t>
  </si>
  <si>
    <t>Conexiones con Tecnología 3G</t>
  </si>
  <si>
    <t>Año</t>
  </si>
  <si>
    <t>Mes</t>
  </si>
  <si>
    <t>Total de conexiones 2G</t>
  </si>
  <si>
    <t>Total de conexiones 3G</t>
  </si>
  <si>
    <t>Total de Conexiones Móviles</t>
  </si>
  <si>
    <t>Penetración 2G por cada 100 habitantes</t>
  </si>
  <si>
    <t>Penetración 3G por cada 100 habitantes</t>
  </si>
  <si>
    <t>Penetración Total por cada 100 habitantes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</si>
  <si>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</si>
  <si>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</si>
  <si>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</si>
  <si>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</si>
  <si>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</si>
  <si>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</si>
  <si>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</si>
  <si>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</si>
  <si>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</si>
  <si>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</si>
  <si>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</si>
  <si>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</si>
  <si>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Movistar</t>
  </si>
  <si>
    <t>Claro</t>
  </si>
  <si>
    <t>Entel PCS</t>
  </si>
  <si>
    <t>Hasta 56 kbps</t>
  </si>
  <si>
    <t>Más de 56 kbps y hasta 128 kbps</t>
  </si>
  <si>
    <t>Más de 128 kbps y hasta 256 kbps</t>
  </si>
  <si>
    <t>Más de 256 kbps y hasta 512 kbps</t>
  </si>
  <si>
    <t>Más de 512 kbps y hasta 1 Mbps</t>
  </si>
  <si>
    <t>Más de 1 Mbps y hasta 2 Mbps</t>
  </si>
  <si>
    <t>Más de 2 Mbps</t>
  </si>
  <si>
    <t xml:space="preserve">Total de conexiones </t>
  </si>
  <si>
    <t>CONEXIONES MÓVILES POR TIPO DE TECNOLOGÍA Y EMPRESA</t>
  </si>
  <si>
    <t>Residencial</t>
  </si>
  <si>
    <t>Comercial</t>
  </si>
  <si>
    <t>No identificados</t>
  </si>
  <si>
    <t>Total de Conexiones Móviles 3G</t>
  </si>
  <si>
    <t>SERVICIO ACCESO A INTERNET: TOTAL DE CONEXIONES MÓVILES 3G</t>
  </si>
  <si>
    <t>INDICE</t>
  </si>
  <si>
    <t>&gt;</t>
  </si>
  <si>
    <t>ESTADÍSTICAS SERVICIO DE ACCESO A INTERNET MÓVIL</t>
  </si>
  <si>
    <t>8.3. CONEXIONES MÓVILES POR TIPO DE TECNOLOGÍA Y EMPRESA</t>
  </si>
  <si>
    <t>8.4. CONEXIONES MÓVILES 3G POR TIPO DE CLIENTE (DEFINICIÓN OECD)</t>
  </si>
  <si>
    <t xml:space="preserve"> </t>
  </si>
  <si>
    <t>VTR Móvil</t>
  </si>
  <si>
    <t>GTD Móvil</t>
  </si>
  <si>
    <t>Virgin</t>
  </si>
  <si>
    <t>Falabella</t>
  </si>
  <si>
    <t>TOTAL DE CONEXIONES MÓVILES POR TIPO DE ANCHO DE BANDA (VELOCIDAD INICIAL)</t>
  </si>
  <si>
    <t>CONEXIONES MÓVILES 3G POR TIPO DE ANCHO DE BANDA (VELOCIDAD INICIAL)</t>
  </si>
  <si>
    <t>8.5. CONEXIONES MÓVILES 3G POR TIPO DE ANCHO DE BANDA (VELOCIDAD INICIAL)</t>
  </si>
  <si>
    <t>Total de conexiones 4G</t>
  </si>
  <si>
    <t>Conexiones con Tecnología 4G</t>
  </si>
  <si>
    <t>Penetración 4G por cada 100 habitantes</t>
  </si>
  <si>
    <t>SERVICIO ACCESO A INTERNET: TOTAL DE CONEXIONES MÓVILES (2G+3G+4G)</t>
  </si>
  <si>
    <t>8.2. CONEXIONES MÓVILES POR TIPO DE ANCHO DE BANDA (VELOCIDAD INICIAL) (2G+3G+4G)</t>
  </si>
  <si>
    <t>Telestar</t>
  </si>
  <si>
    <t>SERVICIO ACCESO A INTERNET: TOTAL DE CONEXIONES MÓVILES 4G</t>
  </si>
  <si>
    <t>CONEXIONES MÓVILES 4G POR TIPO DE ANCHO DE BANDA (VELOCIDAD INICIAL)</t>
  </si>
  <si>
    <t>8.6. CONEXIONES MÓVILES 4G POR TIPO DE ANCHO DE BANDA (VELOCIDAD INICIAL)</t>
  </si>
  <si>
    <t>Hasta 256 kbps</t>
  </si>
  <si>
    <t>Más de 2 Mbps y hasta 5 Mbps</t>
  </si>
  <si>
    <t>Más de 5 Mbps</t>
  </si>
  <si>
    <t>8.7. CONEXIONES MÓVILES POR TIPO DE TECNOLOGÍA Y TIPO DE TERMINAL</t>
  </si>
  <si>
    <t>CONEXIONES MÓVILES POR TIPO DE TECNOLOGÍA Y TIPO DE TERMINAL</t>
  </si>
  <si>
    <t>Smartphones (Navegación en Móvil)</t>
  </si>
  <si>
    <t>BAM (USB)</t>
  </si>
  <si>
    <t>Machine To Machine</t>
  </si>
  <si>
    <t>Penetración Total por cada 100 habitantes (2G+3G+4G)</t>
  </si>
  <si>
    <t>Penetración por cada 100 habitantes (3G+4G)</t>
  </si>
  <si>
    <t>Total de Conexiones (2G+3G+4G)</t>
  </si>
  <si>
    <t>Total de Conexiones (3G+4G)</t>
  </si>
  <si>
    <t>CONEXIONES MÓVILES (3G+4G) POR TIPO DE CLIENTE</t>
  </si>
  <si>
    <t>Netline</t>
  </si>
  <si>
    <t>Total de Conexiones Móviles 2G+3G+4G</t>
  </si>
  <si>
    <t>Total de Conexiones Móviles 3G+4G</t>
  </si>
  <si>
    <t>Total de Conexiones 3G+4G</t>
  </si>
  <si>
    <t>CONEXIONES MÓVILES POR TIPO DE TECNOLOGÍA</t>
  </si>
  <si>
    <t>8.1. CONEXIONES MÓVILES POR TIPO DE TECNOLOGÍA</t>
  </si>
  <si>
    <t>Penetración 3G+4G por cada 100 habitantes</t>
  </si>
  <si>
    <t>WOM</t>
  </si>
  <si>
    <t>Simple</t>
  </si>
  <si>
    <t>Entelphone</t>
  </si>
  <si>
    <t>SERVICIO ACCESO A INTERNET: TOTAL DE CONEXIONES MÓVILES (3G+4G) DE ACUERDO A LA DEFINICIÓN DE LA OECD</t>
  </si>
  <si>
    <t>VAR. SEP.15-DIC.15</t>
  </si>
  <si>
    <t>VAR. DIC.14-DIC.15</t>
  </si>
  <si>
    <t>PART. TRAMO-VELOC. DIC.15</t>
  </si>
  <si>
    <t>PART. EMP-TECN.DIC.15</t>
  </si>
  <si>
    <t>PART. TERM.-TECN.DIC.15</t>
  </si>
  <si>
    <t>Conexiones con Tecnología 3G+4G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</si>
</sst>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\ _€_-;\-* #,##0\ _€_-;_-* &quot;-&quot;??\ _€_-;_-@_-"/>
    <numFmt numFmtId="165" formatCode="_-* #,##0.00\ _€_-;\-* #,##0.00\ _€_-;_-* &quot;-&quot;??\ _€_-;_-@_-"/>
    <numFmt numFmtId="166" formatCode="#,##0.00_ ;\-#,##0.00\ "/>
    <numFmt numFmtId="167" formatCode="0.0%"/>
    <numFmt numFmtId="168" formatCode="#,##0_ ;\-#,##0\ "/>
    <numFmt numFmtId="169" formatCode="0.000%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12"/>
      <name val="Arial"/>
      <family val="2"/>
    </font>
    <font>
      <sz val="9"/>
      <name val="Arial"/>
      <family val="2"/>
    </font>
    <font>
      <b/>
      <sz val="9"/>
      <color indexed="44"/>
      <name val="Arial"/>
      <family val="2"/>
    </font>
    <font>
      <sz val="9"/>
      <color indexed="44"/>
      <name val="Arial"/>
      <family val="2"/>
    </font>
    <font>
      <u/>
      <sz val="10"/>
      <color indexed="12"/>
      <name val="Arial"/>
      <family val="2"/>
    </font>
    <font>
      <b/>
      <u/>
      <sz val="8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u/>
      <sz val="8"/>
      <color indexed="9"/>
      <name val="Arial"/>
      <family val="2"/>
    </font>
    <font>
      <b/>
      <sz val="8"/>
      <color indexed="9"/>
      <name val="Arial"/>
      <family val="2"/>
    </font>
    <font>
      <u/>
      <sz val="8"/>
      <color indexed="10"/>
      <name val="Arial"/>
      <family val="2"/>
    </font>
    <font>
      <sz val="8"/>
      <color indexed="10"/>
      <name val="Arial"/>
      <family val="2"/>
    </font>
    <font>
      <sz val="8"/>
      <color indexed="23"/>
      <name val="Arial"/>
      <family val="2"/>
    </font>
    <font>
      <b/>
      <u/>
      <sz val="10"/>
      <color indexed="9"/>
      <name val="Arial"/>
      <family val="2"/>
    </font>
    <font>
      <sz val="11"/>
      <color theme="1"/>
      <name val="Calibri"/>
      <family val="2"/>
      <scheme val="minor"/>
    </font>
    <font>
      <b/>
      <u/>
      <sz val="8"/>
      <color rgb="FFFF0000"/>
      <name val="Arial"/>
      <family val="2"/>
    </font>
    <font>
      <b/>
      <sz val="8"/>
      <color rgb="FF0000FF"/>
      <name val="Arial"/>
      <family val="2"/>
    </font>
    <font>
      <sz val="9"/>
      <color theme="1"/>
      <name val="Calibri"/>
      <family val="2"/>
      <scheme val="minor"/>
    </font>
    <font>
      <b/>
      <sz val="11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  <xf numFmtId="0" fontId="1" fillId="0" borderId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1">
    <xf numFmtId="0" fontId="0" fillId="0" borderId="0" xfId="0"/>
    <xf numFmtId="0" fontId="1" fillId="0" borderId="0" xfId="3" applyFill="1"/>
    <xf numFmtId="0" fontId="1" fillId="0" borderId="0" xfId="3"/>
    <xf numFmtId="0" fontId="2" fillId="0" borderId="0" xfId="3" applyFont="1" applyFill="1" applyBorder="1"/>
    <xf numFmtId="0" fontId="3" fillId="0" borderId="0" xfId="3" applyFont="1" applyFill="1"/>
    <xf numFmtId="0" fontId="4" fillId="0" borderId="0" xfId="3" applyFont="1" applyFill="1" applyBorder="1"/>
    <xf numFmtId="0" fontId="5" fillId="0" borderId="0" xfId="3" applyFont="1" applyFill="1" applyBorder="1"/>
    <xf numFmtId="0" fontId="3" fillId="0" borderId="0" xfId="3" applyFont="1"/>
    <xf numFmtId="0" fontId="7" fillId="0" borderId="0" xfId="1" applyFont="1" applyFill="1" applyAlignment="1" applyProtection="1"/>
    <xf numFmtId="164" fontId="1" fillId="0" borderId="0" xfId="3" applyNumberFormat="1" applyFill="1"/>
    <xf numFmtId="0" fontId="8" fillId="2" borderId="2" xfId="3" applyFont="1" applyFill="1" applyBorder="1" applyAlignment="1">
      <alignment horizontal="center" vertical="center" wrapText="1"/>
    </xf>
    <xf numFmtId="0" fontId="8" fillId="2" borderId="3" xfId="3" applyFont="1" applyFill="1" applyBorder="1" applyAlignment="1">
      <alignment horizontal="center" vertical="center" wrapText="1"/>
    </xf>
    <xf numFmtId="0" fontId="8" fillId="2" borderId="4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/>
    </xf>
    <xf numFmtId="0" fontId="8" fillId="2" borderId="8" xfId="3" applyFont="1" applyFill="1" applyBorder="1" applyAlignment="1">
      <alignment horizontal="center" vertical="center" wrapText="1"/>
    </xf>
    <xf numFmtId="0" fontId="8" fillId="2" borderId="9" xfId="3" applyFont="1" applyFill="1" applyBorder="1" applyAlignment="1">
      <alignment horizontal="center" vertical="center" wrapText="1"/>
    </xf>
    <xf numFmtId="0" fontId="8" fillId="2" borderId="10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9" fillId="0" borderId="4" xfId="3" applyNumberFormat="1" applyFont="1" applyFill="1" applyBorder="1" applyAlignment="1">
      <alignment horizontal="center"/>
    </xf>
    <xf numFmtId="0" fontId="9" fillId="0" borderId="4" xfId="3" applyFont="1" applyFill="1" applyBorder="1" applyAlignment="1">
      <alignment horizontal="center"/>
    </xf>
    <xf numFmtId="164" fontId="3" fillId="0" borderId="11" xfId="2" applyNumberFormat="1" applyFont="1" applyFill="1" applyBorder="1"/>
    <xf numFmtId="164" fontId="3" fillId="0" borderId="12" xfId="3" applyNumberFormat="1" applyFont="1" applyFill="1" applyBorder="1"/>
    <xf numFmtId="166" fontId="3" fillId="0" borderId="4" xfId="3" applyNumberFormat="1" applyFont="1" applyFill="1" applyBorder="1" applyAlignment="1">
      <alignment horizontal="center"/>
    </xf>
    <xf numFmtId="0" fontId="1" fillId="0" borderId="14" xfId="3" applyFill="1" applyBorder="1"/>
    <xf numFmtId="0" fontId="9" fillId="0" borderId="14" xfId="3" applyFont="1" applyFill="1" applyBorder="1" applyAlignment="1">
      <alignment horizontal="center"/>
    </xf>
    <xf numFmtId="164" fontId="3" fillId="0" borderId="15" xfId="2" applyNumberFormat="1" applyFont="1" applyFill="1" applyBorder="1"/>
    <xf numFmtId="164" fontId="3" fillId="0" borderId="0" xfId="3" applyNumberFormat="1" applyFont="1" applyFill="1" applyBorder="1"/>
    <xf numFmtId="166" fontId="3" fillId="0" borderId="14" xfId="3" applyNumberFormat="1" applyFont="1" applyFill="1" applyBorder="1" applyAlignment="1">
      <alignment horizontal="center"/>
    </xf>
    <xf numFmtId="0" fontId="1" fillId="0" borderId="17" xfId="3" applyFill="1" applyBorder="1"/>
    <xf numFmtId="0" fontId="9" fillId="0" borderId="17" xfId="3" applyFont="1" applyFill="1" applyBorder="1" applyAlignment="1">
      <alignment horizontal="center"/>
    </xf>
    <xf numFmtId="164" fontId="3" fillId="0" borderId="18" xfId="2" applyNumberFormat="1" applyFont="1" applyFill="1" applyBorder="1"/>
    <xf numFmtId="164" fontId="3" fillId="0" borderId="19" xfId="3" applyNumberFormat="1" applyFont="1" applyFill="1" applyBorder="1"/>
    <xf numFmtId="166" fontId="3" fillId="0" borderId="17" xfId="3" applyNumberFormat="1" applyFont="1" applyFill="1" applyBorder="1" applyAlignment="1">
      <alignment horizontal="center"/>
    </xf>
    <xf numFmtId="0" fontId="9" fillId="0" borderId="14" xfId="3" applyNumberFormat="1" applyFont="1" applyFill="1" applyBorder="1" applyAlignment="1">
      <alignment horizontal="center"/>
    </xf>
    <xf numFmtId="0" fontId="1" fillId="0" borderId="0" xfId="3" applyFill="1" applyBorder="1"/>
    <xf numFmtId="9" fontId="18" fillId="0" borderId="0" xfId="5" applyFont="1" applyFill="1" applyBorder="1" applyAlignment="1" applyProtection="1"/>
    <xf numFmtId="167" fontId="18" fillId="0" borderId="0" xfId="5" applyNumberFormat="1" applyFont="1" applyFill="1" applyBorder="1" applyAlignment="1" applyProtection="1"/>
    <xf numFmtId="167" fontId="17" fillId="0" borderId="0" xfId="5" applyNumberFormat="1" applyFont="1" applyFill="1" applyBorder="1"/>
    <xf numFmtId="0" fontId="10" fillId="0" borderId="0" xfId="3" applyFont="1" applyFill="1" applyBorder="1"/>
    <xf numFmtId="0" fontId="11" fillId="0" borderId="0" xfId="1" applyFont="1" applyFill="1" applyBorder="1" applyAlignment="1" applyProtection="1"/>
    <xf numFmtId="164" fontId="3" fillId="0" borderId="12" xfId="2" applyNumberFormat="1" applyFont="1" applyFill="1" applyBorder="1"/>
    <xf numFmtId="164" fontId="3" fillId="0" borderId="0" xfId="2" applyNumberFormat="1" applyFont="1" applyFill="1" applyBorder="1"/>
    <xf numFmtId="164" fontId="3" fillId="0" borderId="19" xfId="2" applyNumberFormat="1" applyFont="1" applyFill="1" applyBorder="1"/>
    <xf numFmtId="167" fontId="7" fillId="0" borderId="0" xfId="5" applyNumberFormat="1" applyFont="1" applyFill="1" applyBorder="1" applyAlignment="1" applyProtection="1"/>
    <xf numFmtId="164" fontId="9" fillId="0" borderId="4" xfId="2" applyNumberFormat="1" applyFont="1" applyFill="1" applyBorder="1"/>
    <xf numFmtId="164" fontId="9" fillId="0" borderId="14" xfId="2" applyNumberFormat="1" applyFont="1" applyFill="1" applyBorder="1"/>
    <xf numFmtId="164" fontId="9" fillId="0" borderId="17" xfId="2" applyNumberFormat="1" applyFont="1" applyFill="1" applyBorder="1"/>
    <xf numFmtId="167" fontId="17" fillId="0" borderId="0" xfId="5" applyNumberFormat="1" applyFont="1" applyFill="1"/>
    <xf numFmtId="168" fontId="3" fillId="0" borderId="11" xfId="2" applyNumberFormat="1" applyFont="1" applyFill="1" applyBorder="1"/>
    <xf numFmtId="168" fontId="3" fillId="0" borderId="12" xfId="3" applyNumberFormat="1" applyFont="1" applyFill="1" applyBorder="1"/>
    <xf numFmtId="168" fontId="3" fillId="0" borderId="11" xfId="3" applyNumberFormat="1" applyFont="1" applyFill="1" applyBorder="1"/>
    <xf numFmtId="168" fontId="3" fillId="0" borderId="15" xfId="2" applyNumberFormat="1" applyFont="1" applyFill="1" applyBorder="1"/>
    <xf numFmtId="168" fontId="3" fillId="0" borderId="0" xfId="3" applyNumberFormat="1" applyFont="1" applyFill="1" applyBorder="1"/>
    <xf numFmtId="168" fontId="3" fillId="0" borderId="15" xfId="3" applyNumberFormat="1" applyFont="1" applyFill="1" applyBorder="1"/>
    <xf numFmtId="168" fontId="3" fillId="0" borderId="18" xfId="2" applyNumberFormat="1" applyFont="1" applyFill="1" applyBorder="1"/>
    <xf numFmtId="168" fontId="3" fillId="0" borderId="19" xfId="3" applyNumberFormat="1" applyFont="1" applyFill="1" applyBorder="1"/>
    <xf numFmtId="168" fontId="3" fillId="0" borderId="18" xfId="3" applyNumberFormat="1" applyFont="1" applyFill="1" applyBorder="1"/>
    <xf numFmtId="0" fontId="1" fillId="0" borderId="0" xfId="3" applyFont="1" applyFill="1"/>
    <xf numFmtId="0" fontId="1" fillId="0" borderId="0" xfId="3" applyFont="1"/>
    <xf numFmtId="0" fontId="2" fillId="0" borderId="0" xfId="3" applyFont="1" applyFill="1"/>
    <xf numFmtId="0" fontId="4" fillId="0" borderId="0" xfId="3" applyFont="1" applyFill="1"/>
    <xf numFmtId="0" fontId="12" fillId="0" borderId="0" xfId="3" applyFont="1" applyFill="1" applyAlignment="1">
      <alignment horizontal="center"/>
    </xf>
    <xf numFmtId="0" fontId="11" fillId="0" borderId="0" xfId="1" applyFont="1" applyFill="1" applyAlignment="1" applyProtection="1"/>
    <xf numFmtId="0" fontId="13" fillId="0" borderId="0" xfId="1" applyFont="1" applyFill="1" applyBorder="1" applyAlignment="1" applyProtection="1">
      <alignment horizontal="left"/>
    </xf>
    <xf numFmtId="0" fontId="14" fillId="0" borderId="0" xfId="3" applyFont="1" applyFill="1"/>
    <xf numFmtId="0" fontId="19" fillId="0" borderId="0" xfId="1" applyFont="1" applyFill="1" applyBorder="1" applyAlignment="1" applyProtection="1">
      <alignment horizontal="left"/>
    </xf>
    <xf numFmtId="0" fontId="6" fillId="0" borderId="0" xfId="1" applyAlignment="1" applyProtection="1"/>
    <xf numFmtId="0" fontId="16" fillId="0" borderId="0" xfId="1" applyFont="1" applyFill="1" applyAlignment="1" applyProtection="1">
      <alignment horizontal="right"/>
    </xf>
    <xf numFmtId="0" fontId="16" fillId="0" borderId="0" xfId="1" applyFont="1" applyFill="1" applyAlignment="1" applyProtection="1">
      <alignment horizontal="left"/>
    </xf>
    <xf numFmtId="0" fontId="15" fillId="0" borderId="0" xfId="3" applyFont="1" applyFill="1"/>
    <xf numFmtId="0" fontId="15" fillId="0" borderId="0" xfId="3" applyFont="1"/>
    <xf numFmtId="165" fontId="1" fillId="0" borderId="0" xfId="2" applyFont="1"/>
    <xf numFmtId="0" fontId="6" fillId="0" borderId="0" xfId="1" applyFill="1" applyAlignment="1" applyProtection="1"/>
    <xf numFmtId="0" fontId="9" fillId="0" borderId="0" xfId="3" applyFont="1" applyFill="1" applyBorder="1" applyAlignment="1">
      <alignment horizontal="center"/>
    </xf>
    <xf numFmtId="166" fontId="3" fillId="0" borderId="0" xfId="3" applyNumberFormat="1" applyFont="1" applyFill="1" applyBorder="1" applyAlignment="1">
      <alignment horizontal="center"/>
    </xf>
    <xf numFmtId="0" fontId="9" fillId="0" borderId="5" xfId="0" applyFont="1" applyFill="1" applyBorder="1"/>
    <xf numFmtId="0" fontId="9" fillId="0" borderId="1" xfId="0" applyFont="1" applyFill="1" applyBorder="1" applyAlignment="1">
      <alignment horizontal="center"/>
    </xf>
    <xf numFmtId="164" fontId="9" fillId="0" borderId="0" xfId="2" applyNumberFormat="1" applyFont="1" applyFill="1" applyBorder="1"/>
    <xf numFmtId="167" fontId="9" fillId="0" borderId="0" xfId="4" applyNumberFormat="1" applyFont="1" applyFill="1" applyBorder="1"/>
    <xf numFmtId="167" fontId="9" fillId="0" borderId="1" xfId="4" applyNumberFormat="1" applyFont="1" applyFill="1" applyBorder="1"/>
    <xf numFmtId="167" fontId="9" fillId="0" borderId="6" xfId="4" applyNumberFormat="1" applyFont="1" applyFill="1" applyBorder="1"/>
    <xf numFmtId="0" fontId="9" fillId="0" borderId="5" xfId="0" applyFont="1" applyFill="1" applyBorder="1" applyAlignment="1">
      <alignment horizontal="left"/>
    </xf>
    <xf numFmtId="168" fontId="3" fillId="0" borderId="0" xfId="2" applyNumberFormat="1" applyFont="1" applyFill="1" applyBorder="1"/>
    <xf numFmtId="0" fontId="8" fillId="2" borderId="3" xfId="3" applyFont="1" applyFill="1" applyBorder="1" applyAlignment="1">
      <alignment horizontal="center" vertical="center" wrapText="1"/>
    </xf>
    <xf numFmtId="0" fontId="8" fillId="2" borderId="3" xfId="3" applyFont="1" applyFill="1" applyBorder="1" applyAlignment="1">
      <alignment horizontal="center" vertical="center" wrapText="1"/>
    </xf>
    <xf numFmtId="164" fontId="3" fillId="0" borderId="0" xfId="3" applyNumberFormat="1" applyFont="1" applyFill="1"/>
    <xf numFmtId="0" fontId="8" fillId="2" borderId="2" xfId="3" applyFont="1" applyFill="1" applyBorder="1" applyAlignment="1">
      <alignment horizontal="center" vertical="center" wrapText="1"/>
    </xf>
    <xf numFmtId="0" fontId="9" fillId="0" borderId="12" xfId="3" applyFont="1" applyFill="1" applyBorder="1" applyAlignment="1">
      <alignment horizontal="center"/>
    </xf>
    <xf numFmtId="0" fontId="9" fillId="0" borderId="19" xfId="3" applyFont="1" applyFill="1" applyBorder="1" applyAlignment="1">
      <alignment horizontal="center"/>
    </xf>
    <xf numFmtId="0" fontId="8" fillId="2" borderId="3" xfId="3" applyFont="1" applyFill="1" applyBorder="1" applyAlignment="1">
      <alignment horizontal="center" vertical="center" wrapText="1"/>
    </xf>
    <xf numFmtId="164" fontId="3" fillId="0" borderId="16" xfId="2" applyNumberFormat="1" applyFont="1" applyFill="1" applyBorder="1"/>
    <xf numFmtId="164" fontId="3" fillId="0" borderId="20" xfId="2" applyNumberFormat="1" applyFont="1" applyFill="1" applyBorder="1"/>
    <xf numFmtId="164" fontId="9" fillId="0" borderId="4" xfId="3" applyNumberFormat="1" applyFont="1" applyFill="1" applyBorder="1"/>
    <xf numFmtId="164" fontId="9" fillId="0" borderId="14" xfId="3" applyNumberFormat="1" applyFont="1" applyFill="1" applyBorder="1"/>
    <xf numFmtId="164" fontId="9" fillId="0" borderId="17" xfId="3" applyNumberFormat="1" applyFont="1" applyFill="1" applyBorder="1"/>
    <xf numFmtId="168" fontId="9" fillId="0" borderId="4" xfId="3" applyNumberFormat="1" applyFont="1" applyFill="1" applyBorder="1"/>
    <xf numFmtId="168" fontId="9" fillId="0" borderId="14" xfId="3" applyNumberFormat="1" applyFont="1" applyFill="1" applyBorder="1"/>
    <xf numFmtId="168" fontId="9" fillId="0" borderId="17" xfId="3" applyNumberFormat="1" applyFont="1" applyFill="1" applyBorder="1"/>
    <xf numFmtId="168" fontId="1" fillId="0" borderId="0" xfId="3" applyNumberFormat="1"/>
    <xf numFmtId="167" fontId="9" fillId="0" borderId="1" xfId="4" applyNumberFormat="1" applyFont="1" applyFill="1" applyBorder="1" applyAlignment="1">
      <alignment horizontal="center"/>
    </xf>
    <xf numFmtId="167" fontId="9" fillId="0" borderId="6" xfId="4" applyNumberFormat="1" applyFont="1" applyFill="1" applyBorder="1" applyAlignment="1">
      <alignment horizontal="center"/>
    </xf>
    <xf numFmtId="3" fontId="3" fillId="0" borderId="0" xfId="3" applyNumberFormat="1" applyFont="1" applyFill="1" applyBorder="1" applyAlignment="1">
      <alignment horizontal="center"/>
    </xf>
    <xf numFmtId="3" fontId="3" fillId="0" borderId="15" xfId="2" applyNumberFormat="1" applyFont="1" applyFill="1" applyBorder="1"/>
    <xf numFmtId="3" fontId="3" fillId="0" borderId="0" xfId="2" applyNumberFormat="1" applyFont="1" applyFill="1" applyBorder="1"/>
    <xf numFmtId="3" fontId="3" fillId="0" borderId="18" xfId="2" applyNumberFormat="1" applyFont="1" applyFill="1" applyBorder="1"/>
    <xf numFmtId="3" fontId="3" fillId="0" borderId="12" xfId="3" applyNumberFormat="1" applyFont="1" applyFill="1" applyBorder="1" applyAlignment="1">
      <alignment horizontal="right"/>
    </xf>
    <xf numFmtId="3" fontId="3" fillId="0" borderId="0" xfId="3" applyNumberFormat="1" applyFont="1" applyFill="1" applyBorder="1" applyAlignment="1">
      <alignment horizontal="right"/>
    </xf>
    <xf numFmtId="3" fontId="3" fillId="0" borderId="19" xfId="3" applyNumberFormat="1" applyFont="1" applyFill="1" applyBorder="1" applyAlignment="1">
      <alignment horizontal="right"/>
    </xf>
    <xf numFmtId="3" fontId="3" fillId="0" borderId="0" xfId="2" applyNumberFormat="1" applyFont="1" applyFill="1" applyBorder="1" applyAlignment="1">
      <alignment horizontal="right"/>
    </xf>
    <xf numFmtId="3" fontId="3" fillId="0" borderId="19" xfId="2" applyNumberFormat="1" applyFont="1" applyFill="1" applyBorder="1" applyAlignment="1">
      <alignment horizontal="right"/>
    </xf>
    <xf numFmtId="0" fontId="8" fillId="2" borderId="3" xfId="3" applyFont="1" applyFill="1" applyBorder="1" applyAlignment="1">
      <alignment horizontal="center" vertical="center" wrapText="1"/>
    </xf>
    <xf numFmtId="0" fontId="8" fillId="2" borderId="3" xfId="3" applyFont="1" applyFill="1" applyBorder="1" applyAlignment="1">
      <alignment horizontal="center" vertical="center" wrapText="1"/>
    </xf>
    <xf numFmtId="168" fontId="9" fillId="0" borderId="16" xfId="3" applyNumberFormat="1" applyFont="1" applyFill="1" applyBorder="1"/>
    <xf numFmtId="168" fontId="9" fillId="0" borderId="20" xfId="3" applyNumberFormat="1" applyFont="1" applyFill="1" applyBorder="1"/>
    <xf numFmtId="168" fontId="9" fillId="0" borderId="13" xfId="3" applyNumberFormat="1" applyFont="1" applyFill="1" applyBorder="1"/>
    <xf numFmtId="168" fontId="1" fillId="0" borderId="12" xfId="3" applyNumberFormat="1" applyBorder="1"/>
    <xf numFmtId="168" fontId="1" fillId="0" borderId="0" xfId="3" applyNumberFormat="1" applyBorder="1"/>
    <xf numFmtId="168" fontId="1" fillId="0" borderId="19" xfId="3" applyNumberFormat="1" applyBorder="1"/>
    <xf numFmtId="3" fontId="1" fillId="0" borderId="11" xfId="3" applyNumberFormat="1" applyBorder="1"/>
    <xf numFmtId="3" fontId="1" fillId="0" borderId="12" xfId="3" applyNumberFormat="1" applyBorder="1"/>
    <xf numFmtId="3" fontId="1" fillId="0" borderId="13" xfId="3" applyNumberFormat="1" applyBorder="1"/>
    <xf numFmtId="3" fontId="1" fillId="0" borderId="15" xfId="3" applyNumberFormat="1" applyBorder="1"/>
    <xf numFmtId="3" fontId="1" fillId="0" borderId="0" xfId="3" applyNumberFormat="1" applyBorder="1"/>
    <xf numFmtId="3" fontId="1" fillId="0" borderId="16" xfId="3" applyNumberFormat="1" applyBorder="1"/>
    <xf numFmtId="3" fontId="1" fillId="0" borderId="18" xfId="3" applyNumberFormat="1" applyBorder="1"/>
    <xf numFmtId="3" fontId="1" fillId="0" borderId="19" xfId="3" applyNumberFormat="1" applyBorder="1"/>
    <xf numFmtId="3" fontId="1" fillId="0" borderId="20" xfId="3" applyNumberFormat="1" applyBorder="1"/>
    <xf numFmtId="4" fontId="3" fillId="0" borderId="11" xfId="3" applyNumberFormat="1" applyFont="1" applyFill="1" applyBorder="1"/>
    <xf numFmtId="4" fontId="1" fillId="0" borderId="12" xfId="3" applyNumberFormat="1" applyBorder="1"/>
    <xf numFmtId="4" fontId="1" fillId="0" borderId="13" xfId="3" applyNumberFormat="1" applyBorder="1"/>
    <xf numFmtId="4" fontId="3" fillId="0" borderId="15" xfId="3" applyNumberFormat="1" applyFont="1" applyFill="1" applyBorder="1"/>
    <xf numFmtId="4" fontId="1" fillId="0" borderId="0" xfId="3" applyNumberFormat="1" applyBorder="1"/>
    <xf numFmtId="4" fontId="1" fillId="0" borderId="16" xfId="3" applyNumberFormat="1" applyBorder="1"/>
    <xf numFmtId="4" fontId="3" fillId="0" borderId="18" xfId="3" applyNumberFormat="1" applyFont="1" applyFill="1" applyBorder="1"/>
    <xf numFmtId="4" fontId="1" fillId="0" borderId="19" xfId="3" applyNumberFormat="1" applyBorder="1"/>
    <xf numFmtId="4" fontId="1" fillId="0" borderId="20" xfId="3" applyNumberFormat="1" applyBorder="1"/>
    <xf numFmtId="0" fontId="3" fillId="0" borderId="0" xfId="3" applyFont="1" applyFill="1" applyBorder="1"/>
    <xf numFmtId="0" fontId="20" fillId="0" borderId="1" xfId="0" applyFont="1" applyBorder="1"/>
    <xf numFmtId="0" fontId="8" fillId="2" borderId="3" xfId="3" applyFont="1" applyFill="1" applyBorder="1" applyAlignment="1">
      <alignment horizontal="center" vertical="center" wrapText="1"/>
    </xf>
    <xf numFmtId="0" fontId="1" fillId="0" borderId="6" xfId="3" applyBorder="1"/>
    <xf numFmtId="167" fontId="9" fillId="0" borderId="1" xfId="4" applyNumberFormat="1" applyFont="1" applyFill="1" applyBorder="1" applyAlignment="1">
      <alignment horizontal="right"/>
    </xf>
    <xf numFmtId="167" fontId="9" fillId="0" borderId="6" xfId="4" applyNumberFormat="1" applyFont="1" applyFill="1" applyBorder="1" applyAlignment="1">
      <alignment horizontal="right"/>
    </xf>
    <xf numFmtId="168" fontId="3" fillId="0" borderId="0" xfId="3" applyNumberFormat="1" applyFont="1" applyFill="1"/>
    <xf numFmtId="166" fontId="1" fillId="0" borderId="0" xfId="3" applyNumberFormat="1" applyFill="1"/>
    <xf numFmtId="0" fontId="8" fillId="2" borderId="1" xfId="3" applyFont="1" applyFill="1" applyBorder="1" applyAlignment="1">
      <alignment horizontal="center" vertical="center" wrapText="1"/>
    </xf>
    <xf numFmtId="0" fontId="9" fillId="0" borderId="7" xfId="3" applyNumberFormat="1" applyFont="1" applyFill="1" applyBorder="1" applyAlignment="1">
      <alignment horizontal="center"/>
    </xf>
    <xf numFmtId="0" fontId="9" fillId="0" borderId="7" xfId="3" applyFont="1" applyFill="1" applyBorder="1" applyAlignment="1">
      <alignment horizontal="center"/>
    </xf>
    <xf numFmtId="0" fontId="9" fillId="0" borderId="1" xfId="4" applyNumberFormat="1" applyFont="1" applyFill="1" applyBorder="1" applyAlignment="1">
      <alignment horizontal="right"/>
    </xf>
    <xf numFmtId="164" fontId="3" fillId="0" borderId="6" xfId="3" applyNumberFormat="1" applyFont="1" applyFill="1" applyBorder="1"/>
    <xf numFmtId="164" fontId="3" fillId="0" borderId="17" xfId="3" applyNumberFormat="1" applyFont="1" applyFill="1" applyBorder="1"/>
    <xf numFmtId="164" fontId="3" fillId="0" borderId="20" xfId="3" applyNumberFormat="1" applyFont="1" applyFill="1" applyBorder="1"/>
    <xf numFmtId="164" fontId="3" fillId="0" borderId="16" xfId="3" applyNumberFormat="1" applyFont="1" applyFill="1" applyBorder="1"/>
    <xf numFmtId="164" fontId="3" fillId="0" borderId="14" xfId="3" applyNumberFormat="1" applyFont="1" applyFill="1" applyBorder="1"/>
    <xf numFmtId="164" fontId="3" fillId="0" borderId="13" xfId="3" applyNumberFormat="1" applyFont="1" applyFill="1" applyBorder="1"/>
    <xf numFmtId="164" fontId="3" fillId="0" borderId="4" xfId="3" applyNumberFormat="1" applyFont="1" applyFill="1" applyBorder="1"/>
    <xf numFmtId="10" fontId="9" fillId="0" borderId="1" xfId="4" applyNumberFormat="1" applyFont="1" applyFill="1" applyBorder="1" applyAlignment="1">
      <alignment horizontal="right"/>
    </xf>
    <xf numFmtId="167" fontId="9" fillId="0" borderId="7" xfId="4" applyNumberFormat="1" applyFont="1" applyFill="1" applyBorder="1" applyAlignment="1">
      <alignment horizontal="right"/>
    </xf>
    <xf numFmtId="168" fontId="3" fillId="0" borderId="11" xfId="3" applyNumberFormat="1" applyFont="1" applyFill="1" applyBorder="1" applyAlignment="1">
      <alignment horizontal="right"/>
    </xf>
    <xf numFmtId="169" fontId="9" fillId="0" borderId="1" xfId="4" applyNumberFormat="1" applyFont="1" applyFill="1" applyBorder="1" applyAlignment="1">
      <alignment horizontal="right"/>
    </xf>
    <xf numFmtId="164" fontId="3" fillId="0" borderId="13" xfId="3" applyNumberFormat="1" applyFont="1" applyFill="1" applyBorder="1" applyAlignment="1"/>
    <xf numFmtId="164" fontId="3" fillId="0" borderId="4" xfId="3" applyNumberFormat="1" applyFont="1" applyFill="1" applyBorder="1" applyAlignment="1"/>
    <xf numFmtId="164" fontId="3" fillId="0" borderId="16" xfId="3" applyNumberFormat="1" applyFont="1" applyFill="1" applyBorder="1" applyAlignment="1"/>
    <xf numFmtId="164" fontId="3" fillId="0" borderId="14" xfId="3" applyNumberFormat="1" applyFont="1" applyFill="1" applyBorder="1" applyAlignment="1"/>
    <xf numFmtId="164" fontId="3" fillId="0" borderId="20" xfId="3" applyNumberFormat="1" applyFont="1" applyFill="1" applyBorder="1" applyAlignment="1"/>
    <xf numFmtId="164" fontId="3" fillId="0" borderId="17" xfId="3" applyNumberFormat="1" applyFont="1" applyFill="1" applyBorder="1" applyAlignment="1"/>
    <xf numFmtId="168" fontId="3" fillId="0" borderId="0" xfId="3" applyNumberFormat="1" applyFont="1" applyFill="1" applyBorder="1" applyAlignment="1">
      <alignment horizontal="right"/>
    </xf>
    <xf numFmtId="167" fontId="9" fillId="0" borderId="5" xfId="4" applyNumberFormat="1" applyFont="1" applyFill="1" applyBorder="1" applyAlignment="1">
      <alignment horizontal="right"/>
    </xf>
    <xf numFmtId="167" fontId="9" fillId="0" borderId="18" xfId="4" applyNumberFormat="1" applyFont="1" applyFill="1" applyBorder="1" applyAlignment="1">
      <alignment horizontal="right"/>
    </xf>
    <xf numFmtId="167" fontId="9" fillId="0" borderId="19" xfId="4" applyNumberFormat="1" applyFont="1" applyBorder="1" applyAlignment="1">
      <alignment horizontal="right"/>
    </xf>
    <xf numFmtId="167" fontId="9" fillId="0" borderId="20" xfId="4" applyNumberFormat="1" applyFont="1" applyBorder="1" applyAlignment="1">
      <alignment horizontal="right"/>
    </xf>
    <xf numFmtId="0" fontId="3" fillId="0" borderId="0" xfId="3" applyFont="1" applyAlignment="1">
      <alignment horizontal="right"/>
    </xf>
    <xf numFmtId="0" fontId="21" fillId="2" borderId="5" xfId="3" applyFont="1" applyFill="1" applyBorder="1" applyAlignment="1">
      <alignment horizontal="center" vertical="center" wrapText="1"/>
    </xf>
    <xf numFmtId="0" fontId="21" fillId="2" borderId="1" xfId="3" applyFont="1" applyFill="1" applyBorder="1" applyAlignment="1">
      <alignment horizontal="center" vertical="center" wrapText="1"/>
    </xf>
    <xf numFmtId="0" fontId="21" fillId="2" borderId="6" xfId="3" applyFont="1" applyFill="1" applyBorder="1" applyAlignment="1">
      <alignment horizontal="center" vertical="center" wrapText="1"/>
    </xf>
    <xf numFmtId="0" fontId="8" fillId="2" borderId="5" xfId="3" applyFont="1" applyFill="1" applyBorder="1" applyAlignment="1">
      <alignment horizontal="center" vertical="center"/>
    </xf>
    <xf numFmtId="0" fontId="8" fillId="2" borderId="6" xfId="3" applyFont="1" applyFill="1" applyBorder="1" applyAlignment="1">
      <alignment horizontal="center" vertical="center"/>
    </xf>
    <xf numFmtId="0" fontId="8" fillId="2" borderId="5" xfId="3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6">
    <cellStyle name="Hipervínculo" xfId="1" builtinId="8"/>
    <cellStyle name="Millares 2" xfId="2"/>
    <cellStyle name="Normal" xfId="0" builtinId="0"/>
    <cellStyle name="Normal 2" xfId="3"/>
    <cellStyle name="Porcentaje" xfId="4" builtinId="5"/>
    <cellStyle name="Porcentaj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 sz="1800" b="1">
                <a:latin typeface="+mn-lt"/>
                <a:cs typeface="Arial" panose="020B0604020202020204" pitchFamily="34" charset="0"/>
              </a:rPr>
              <a:t>Conexiones Móviles por Tecnología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2G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'8.1.CO_TEC_MOVIL'!$B$8:$C$80</c:f>
              <c:multiLvlStrCache>
                <c:ptCount val="73"/>
                <c:lvl>
                  <c:pt idx="0">
                    <c:v>Dic</c:v>
                  </c:pt>
                  <c:pt idx="1">
                    <c:v>Ene</c:v>
                  </c:pt>
                  <c:pt idx="2">
                    <c:v>Feb</c:v>
                  </c:pt>
                  <c:pt idx="3">
                    <c:v>Mar</c:v>
                  </c:pt>
                  <c:pt idx="4">
                    <c:v>Abr</c:v>
                  </c:pt>
                  <c:pt idx="5">
                    <c:v>May</c:v>
                  </c:pt>
                  <c:pt idx="6">
                    <c:v>Jun</c:v>
                  </c:pt>
                  <c:pt idx="7">
                    <c:v>Jul</c:v>
                  </c:pt>
                  <c:pt idx="8">
                    <c:v>Ago</c:v>
                  </c:pt>
                  <c:pt idx="9">
                    <c:v>Sep</c:v>
                  </c:pt>
                  <c:pt idx="10">
                    <c:v>Oct</c:v>
                  </c:pt>
                  <c:pt idx="11">
                    <c:v>Nov</c:v>
                  </c:pt>
                  <c:pt idx="12">
                    <c:v>Dic</c:v>
                  </c:pt>
                  <c:pt idx="13">
                    <c:v>Ene</c:v>
                  </c:pt>
                  <c:pt idx="14">
                    <c:v>Feb</c:v>
                  </c:pt>
                  <c:pt idx="15">
                    <c:v>Mar</c:v>
                  </c:pt>
                  <c:pt idx="16">
                    <c:v>Abr</c:v>
                  </c:pt>
                  <c:pt idx="17">
                    <c:v>May</c:v>
                  </c:pt>
                  <c:pt idx="18">
                    <c:v>Jun</c:v>
                  </c:pt>
                  <c:pt idx="19">
                    <c:v>Jul</c:v>
                  </c:pt>
                  <c:pt idx="20">
                    <c:v>Ago</c:v>
                  </c:pt>
                  <c:pt idx="21">
                    <c:v>Sep</c:v>
                  </c:pt>
                  <c:pt idx="22">
                    <c:v>Oct</c:v>
                  </c:pt>
                  <c:pt idx="23">
                    <c:v>Nov</c:v>
                  </c:pt>
                  <c:pt idx="24">
                    <c:v>Dic</c:v>
                  </c:pt>
                  <c:pt idx="25">
                    <c:v>Ene</c:v>
                  </c:pt>
                  <c:pt idx="26">
                    <c:v>Feb</c:v>
                  </c:pt>
                  <c:pt idx="27">
                    <c:v>Mar</c:v>
                  </c:pt>
                  <c:pt idx="28">
                    <c:v>Abr</c:v>
                  </c:pt>
                  <c:pt idx="29">
                    <c:v>May</c:v>
                  </c:pt>
                  <c:pt idx="30">
                    <c:v>Jun</c:v>
                  </c:pt>
                  <c:pt idx="31">
                    <c:v>Jul</c:v>
                  </c:pt>
                  <c:pt idx="32">
                    <c:v>Ago</c:v>
                  </c:pt>
                  <c:pt idx="33">
                    <c:v>Sep</c:v>
                  </c:pt>
                  <c:pt idx="34">
                    <c:v>Oct</c:v>
                  </c:pt>
                  <c:pt idx="35">
                    <c:v>Nov</c:v>
                  </c:pt>
                  <c:pt idx="36">
                    <c:v>Dic</c:v>
                  </c:pt>
                  <c:pt idx="37">
                    <c:v>Ene</c:v>
                  </c:pt>
                  <c:pt idx="38">
                    <c:v>Feb</c:v>
                  </c:pt>
                  <c:pt idx="39">
                    <c:v>Mar</c:v>
                  </c:pt>
                  <c:pt idx="40">
                    <c:v>Abr</c:v>
                  </c:pt>
                  <c:pt idx="41">
                    <c:v>May</c:v>
                  </c:pt>
                  <c:pt idx="42">
                    <c:v>Jun</c:v>
                  </c:pt>
                  <c:pt idx="43">
                    <c:v>Jul</c:v>
                  </c:pt>
                  <c:pt idx="44">
                    <c:v>Ago</c:v>
                  </c:pt>
                  <c:pt idx="45">
                    <c:v>Sep</c:v>
                  </c:pt>
                  <c:pt idx="46">
                    <c:v>Oct</c:v>
                  </c:pt>
                  <c:pt idx="47">
                    <c:v>Nov</c:v>
                  </c:pt>
                  <c:pt idx="48">
                    <c:v>Dic</c:v>
                  </c:pt>
                  <c:pt idx="49">
                    <c:v>Ene</c:v>
                  </c:pt>
                  <c:pt idx="50">
                    <c:v>Feb</c:v>
                  </c:pt>
                  <c:pt idx="51">
                    <c:v>Mar</c:v>
                  </c:pt>
                  <c:pt idx="52">
                    <c:v>Abr</c:v>
                  </c:pt>
                  <c:pt idx="53">
                    <c:v>May</c:v>
                  </c:pt>
                  <c:pt idx="54">
                    <c:v>Jun</c:v>
                  </c:pt>
                  <c:pt idx="55">
                    <c:v>Jul</c:v>
                  </c:pt>
                  <c:pt idx="56">
                    <c:v>Ago</c:v>
                  </c:pt>
                  <c:pt idx="57">
                    <c:v>Sep</c:v>
                  </c:pt>
                  <c:pt idx="58">
                    <c:v>Oct</c:v>
                  </c:pt>
                  <c:pt idx="59">
                    <c:v>Nov</c:v>
                  </c:pt>
                  <c:pt idx="60">
                    <c:v>Dic</c:v>
                  </c:pt>
                  <c:pt idx="61">
                    <c:v>Ene</c:v>
                  </c:pt>
                  <c:pt idx="62">
                    <c:v>Feb</c:v>
                  </c:pt>
                  <c:pt idx="63">
                    <c:v>Mar</c:v>
                  </c:pt>
                  <c:pt idx="64">
                    <c:v>Abr</c:v>
                  </c:pt>
                  <c:pt idx="65">
                    <c:v>May</c:v>
                  </c:pt>
                  <c:pt idx="66">
                    <c:v>Jun</c:v>
                  </c:pt>
                  <c:pt idx="67">
                    <c:v>Jul</c:v>
                  </c:pt>
                  <c:pt idx="68">
                    <c:v>Ago</c:v>
                  </c:pt>
                  <c:pt idx="69">
                    <c:v>Sep</c:v>
                  </c:pt>
                  <c:pt idx="70">
                    <c:v>Oct</c:v>
                  </c:pt>
                  <c:pt idx="71">
                    <c:v>Nov</c:v>
                  </c:pt>
                  <c:pt idx="72">
                    <c:v>Dic</c:v>
                  </c:pt>
                </c:lvl>
                <c:lvl>
                  <c:pt idx="0">
                    <c:v>2009</c:v>
                  </c:pt>
                  <c:pt idx="1">
                    <c:v>2010</c:v>
                  </c:pt>
                  <c:pt idx="13">
                    <c:v>2011</c:v>
                  </c:pt>
                  <c:pt idx="25">
                    <c:v>2012</c:v>
                  </c:pt>
                  <c:pt idx="37">
                    <c:v>2013</c:v>
                  </c:pt>
                  <c:pt idx="49">
                    <c:v>2014</c:v>
                  </c:pt>
                  <c:pt idx="61">
                    <c:v>2015</c:v>
                  </c:pt>
                </c:lvl>
              </c:multiLvlStrCache>
            </c:multiLvlStrRef>
          </c:cat>
          <c:val>
            <c:numRef>
              <c:f>'8.1.CO_TEC_MOVIL'!$D$8:$D$80</c:f>
              <c:numCache>
                <c:formatCode>_-* #,##0\ _€_-;\-* #,##0\ _€_-;_-* "-"??\ _€_-;_-@_-</c:formatCode>
                <c:ptCount val="73"/>
                <c:pt idx="0">
                  <c:v>3052045</c:v>
                </c:pt>
                <c:pt idx="1">
                  <c:v>3025950</c:v>
                </c:pt>
                <c:pt idx="2">
                  <c:v>2976434</c:v>
                </c:pt>
                <c:pt idx="3">
                  <c:v>3032765</c:v>
                </c:pt>
                <c:pt idx="4">
                  <c:v>3024333</c:v>
                </c:pt>
                <c:pt idx="5">
                  <c:v>3212406</c:v>
                </c:pt>
                <c:pt idx="6">
                  <c:v>3284863</c:v>
                </c:pt>
                <c:pt idx="7">
                  <c:v>3445085</c:v>
                </c:pt>
                <c:pt idx="8">
                  <c:v>3361212</c:v>
                </c:pt>
                <c:pt idx="9">
                  <c:v>3367676</c:v>
                </c:pt>
                <c:pt idx="10">
                  <c:v>3527081</c:v>
                </c:pt>
                <c:pt idx="11">
                  <c:v>3617632</c:v>
                </c:pt>
                <c:pt idx="12">
                  <c:v>3809777</c:v>
                </c:pt>
                <c:pt idx="13">
                  <c:v>3540683</c:v>
                </c:pt>
                <c:pt idx="14">
                  <c:v>3482404</c:v>
                </c:pt>
                <c:pt idx="15">
                  <c:v>3509356</c:v>
                </c:pt>
                <c:pt idx="16">
                  <c:v>3507393</c:v>
                </c:pt>
                <c:pt idx="17">
                  <c:v>3533497</c:v>
                </c:pt>
                <c:pt idx="18">
                  <c:v>3750297</c:v>
                </c:pt>
                <c:pt idx="19">
                  <c:v>3949617</c:v>
                </c:pt>
                <c:pt idx="20">
                  <c:v>4201075</c:v>
                </c:pt>
                <c:pt idx="21">
                  <c:v>4288244</c:v>
                </c:pt>
                <c:pt idx="22">
                  <c:v>4347185</c:v>
                </c:pt>
                <c:pt idx="23">
                  <c:v>4394432</c:v>
                </c:pt>
                <c:pt idx="24">
                  <c:v>4802719</c:v>
                </c:pt>
                <c:pt idx="25">
                  <c:v>4439098</c:v>
                </c:pt>
                <c:pt idx="26">
                  <c:v>4298723</c:v>
                </c:pt>
                <c:pt idx="27">
                  <c:v>4396975</c:v>
                </c:pt>
                <c:pt idx="28">
                  <c:v>4341453</c:v>
                </c:pt>
                <c:pt idx="29">
                  <c:v>4202236</c:v>
                </c:pt>
                <c:pt idx="30">
                  <c:v>4117626</c:v>
                </c:pt>
                <c:pt idx="31">
                  <c:v>4172032</c:v>
                </c:pt>
                <c:pt idx="32">
                  <c:v>4322668</c:v>
                </c:pt>
                <c:pt idx="33">
                  <c:v>4301600</c:v>
                </c:pt>
                <c:pt idx="34">
                  <c:v>3992109</c:v>
                </c:pt>
                <c:pt idx="35">
                  <c:v>3942702</c:v>
                </c:pt>
                <c:pt idx="36">
                  <c:v>3988594</c:v>
                </c:pt>
                <c:pt idx="37">
                  <c:v>4066613</c:v>
                </c:pt>
                <c:pt idx="38">
                  <c:v>3855775</c:v>
                </c:pt>
                <c:pt idx="39">
                  <c:v>3757936</c:v>
                </c:pt>
                <c:pt idx="40">
                  <c:v>3748317</c:v>
                </c:pt>
                <c:pt idx="41">
                  <c:v>3786898</c:v>
                </c:pt>
                <c:pt idx="42">
                  <c:v>3840570</c:v>
                </c:pt>
                <c:pt idx="43">
                  <c:v>3719032</c:v>
                </c:pt>
                <c:pt idx="44">
                  <c:v>3705492</c:v>
                </c:pt>
                <c:pt idx="45">
                  <c:v>3673199</c:v>
                </c:pt>
                <c:pt idx="46">
                  <c:v>3474618</c:v>
                </c:pt>
                <c:pt idx="47">
                  <c:v>3488156</c:v>
                </c:pt>
                <c:pt idx="48">
                  <c:v>3444862</c:v>
                </c:pt>
                <c:pt idx="49">
                  <c:v>3344257</c:v>
                </c:pt>
                <c:pt idx="50">
                  <c:v>3210790</c:v>
                </c:pt>
                <c:pt idx="51">
                  <c:v>3150825</c:v>
                </c:pt>
                <c:pt idx="52">
                  <c:v>2853272</c:v>
                </c:pt>
                <c:pt idx="53">
                  <c:v>2794916</c:v>
                </c:pt>
                <c:pt idx="54">
                  <c:v>2603845</c:v>
                </c:pt>
                <c:pt idx="55">
                  <c:v>2320089</c:v>
                </c:pt>
                <c:pt idx="56">
                  <c:v>2120724</c:v>
                </c:pt>
                <c:pt idx="57">
                  <c:v>2157361</c:v>
                </c:pt>
                <c:pt idx="58">
                  <c:v>2018549</c:v>
                </c:pt>
                <c:pt idx="59">
                  <c:v>1830004</c:v>
                </c:pt>
                <c:pt idx="60">
                  <c:v>1744424</c:v>
                </c:pt>
                <c:pt idx="61">
                  <c:v>1561338</c:v>
                </c:pt>
                <c:pt idx="62">
                  <c:v>1456469</c:v>
                </c:pt>
                <c:pt idx="63">
                  <c:v>1386005</c:v>
                </c:pt>
                <c:pt idx="64">
                  <c:v>1323165</c:v>
                </c:pt>
                <c:pt idx="65">
                  <c:v>1262111</c:v>
                </c:pt>
                <c:pt idx="66">
                  <c:v>1113939</c:v>
                </c:pt>
                <c:pt idx="67">
                  <c:v>1070145</c:v>
                </c:pt>
                <c:pt idx="68">
                  <c:v>1138746</c:v>
                </c:pt>
                <c:pt idx="69">
                  <c:v>1088820</c:v>
                </c:pt>
                <c:pt idx="70">
                  <c:v>1016203</c:v>
                </c:pt>
                <c:pt idx="71">
                  <c:v>977166</c:v>
                </c:pt>
                <c:pt idx="72">
                  <c:v>812666</c:v>
                </c:pt>
              </c:numCache>
            </c:numRef>
          </c:val>
          <c:smooth val="0"/>
        </c:ser>
        <c:ser>
          <c:idx val="1"/>
          <c:order val="1"/>
          <c:tx>
            <c:v>3G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'8.1.CO_TEC_MOVIL'!$B$8:$C$80</c:f>
              <c:multiLvlStrCache>
                <c:ptCount val="73"/>
                <c:lvl>
                  <c:pt idx="0">
                    <c:v>Dic</c:v>
                  </c:pt>
                  <c:pt idx="1">
                    <c:v>Ene</c:v>
                  </c:pt>
                  <c:pt idx="2">
                    <c:v>Feb</c:v>
                  </c:pt>
                  <c:pt idx="3">
                    <c:v>Mar</c:v>
                  </c:pt>
                  <c:pt idx="4">
                    <c:v>Abr</c:v>
                  </c:pt>
                  <c:pt idx="5">
                    <c:v>May</c:v>
                  </c:pt>
                  <c:pt idx="6">
                    <c:v>Jun</c:v>
                  </c:pt>
                  <c:pt idx="7">
                    <c:v>Jul</c:v>
                  </c:pt>
                  <c:pt idx="8">
                    <c:v>Ago</c:v>
                  </c:pt>
                  <c:pt idx="9">
                    <c:v>Sep</c:v>
                  </c:pt>
                  <c:pt idx="10">
                    <c:v>Oct</c:v>
                  </c:pt>
                  <c:pt idx="11">
                    <c:v>Nov</c:v>
                  </c:pt>
                  <c:pt idx="12">
                    <c:v>Dic</c:v>
                  </c:pt>
                  <c:pt idx="13">
                    <c:v>Ene</c:v>
                  </c:pt>
                  <c:pt idx="14">
                    <c:v>Feb</c:v>
                  </c:pt>
                  <c:pt idx="15">
                    <c:v>Mar</c:v>
                  </c:pt>
                  <c:pt idx="16">
                    <c:v>Abr</c:v>
                  </c:pt>
                  <c:pt idx="17">
                    <c:v>May</c:v>
                  </c:pt>
                  <c:pt idx="18">
                    <c:v>Jun</c:v>
                  </c:pt>
                  <c:pt idx="19">
                    <c:v>Jul</c:v>
                  </c:pt>
                  <c:pt idx="20">
                    <c:v>Ago</c:v>
                  </c:pt>
                  <c:pt idx="21">
                    <c:v>Sep</c:v>
                  </c:pt>
                  <c:pt idx="22">
                    <c:v>Oct</c:v>
                  </c:pt>
                  <c:pt idx="23">
                    <c:v>Nov</c:v>
                  </c:pt>
                  <c:pt idx="24">
                    <c:v>Dic</c:v>
                  </c:pt>
                  <c:pt idx="25">
                    <c:v>Ene</c:v>
                  </c:pt>
                  <c:pt idx="26">
                    <c:v>Feb</c:v>
                  </c:pt>
                  <c:pt idx="27">
                    <c:v>Mar</c:v>
                  </c:pt>
                  <c:pt idx="28">
                    <c:v>Abr</c:v>
                  </c:pt>
                  <c:pt idx="29">
                    <c:v>May</c:v>
                  </c:pt>
                  <c:pt idx="30">
                    <c:v>Jun</c:v>
                  </c:pt>
                  <c:pt idx="31">
                    <c:v>Jul</c:v>
                  </c:pt>
                  <c:pt idx="32">
                    <c:v>Ago</c:v>
                  </c:pt>
                  <c:pt idx="33">
                    <c:v>Sep</c:v>
                  </c:pt>
                  <c:pt idx="34">
                    <c:v>Oct</c:v>
                  </c:pt>
                  <c:pt idx="35">
                    <c:v>Nov</c:v>
                  </c:pt>
                  <c:pt idx="36">
                    <c:v>Dic</c:v>
                  </c:pt>
                  <c:pt idx="37">
                    <c:v>Ene</c:v>
                  </c:pt>
                  <c:pt idx="38">
                    <c:v>Feb</c:v>
                  </c:pt>
                  <c:pt idx="39">
                    <c:v>Mar</c:v>
                  </c:pt>
                  <c:pt idx="40">
                    <c:v>Abr</c:v>
                  </c:pt>
                  <c:pt idx="41">
                    <c:v>May</c:v>
                  </c:pt>
                  <c:pt idx="42">
                    <c:v>Jun</c:v>
                  </c:pt>
                  <c:pt idx="43">
                    <c:v>Jul</c:v>
                  </c:pt>
                  <c:pt idx="44">
                    <c:v>Ago</c:v>
                  </c:pt>
                  <c:pt idx="45">
                    <c:v>Sep</c:v>
                  </c:pt>
                  <c:pt idx="46">
                    <c:v>Oct</c:v>
                  </c:pt>
                  <c:pt idx="47">
                    <c:v>Nov</c:v>
                  </c:pt>
                  <c:pt idx="48">
                    <c:v>Dic</c:v>
                  </c:pt>
                  <c:pt idx="49">
                    <c:v>Ene</c:v>
                  </c:pt>
                  <c:pt idx="50">
                    <c:v>Feb</c:v>
                  </c:pt>
                  <c:pt idx="51">
                    <c:v>Mar</c:v>
                  </c:pt>
                  <c:pt idx="52">
                    <c:v>Abr</c:v>
                  </c:pt>
                  <c:pt idx="53">
                    <c:v>May</c:v>
                  </c:pt>
                  <c:pt idx="54">
                    <c:v>Jun</c:v>
                  </c:pt>
                  <c:pt idx="55">
                    <c:v>Jul</c:v>
                  </c:pt>
                  <c:pt idx="56">
                    <c:v>Ago</c:v>
                  </c:pt>
                  <c:pt idx="57">
                    <c:v>Sep</c:v>
                  </c:pt>
                  <c:pt idx="58">
                    <c:v>Oct</c:v>
                  </c:pt>
                  <c:pt idx="59">
                    <c:v>Nov</c:v>
                  </c:pt>
                  <c:pt idx="60">
                    <c:v>Dic</c:v>
                  </c:pt>
                  <c:pt idx="61">
                    <c:v>Ene</c:v>
                  </c:pt>
                  <c:pt idx="62">
                    <c:v>Feb</c:v>
                  </c:pt>
                  <c:pt idx="63">
                    <c:v>Mar</c:v>
                  </c:pt>
                  <c:pt idx="64">
                    <c:v>Abr</c:v>
                  </c:pt>
                  <c:pt idx="65">
                    <c:v>May</c:v>
                  </c:pt>
                  <c:pt idx="66">
                    <c:v>Jun</c:v>
                  </c:pt>
                  <c:pt idx="67">
                    <c:v>Jul</c:v>
                  </c:pt>
                  <c:pt idx="68">
                    <c:v>Ago</c:v>
                  </c:pt>
                  <c:pt idx="69">
                    <c:v>Sep</c:v>
                  </c:pt>
                  <c:pt idx="70">
                    <c:v>Oct</c:v>
                  </c:pt>
                  <c:pt idx="71">
                    <c:v>Nov</c:v>
                  </c:pt>
                  <c:pt idx="72">
                    <c:v>Dic</c:v>
                  </c:pt>
                </c:lvl>
                <c:lvl>
                  <c:pt idx="0">
                    <c:v>2009</c:v>
                  </c:pt>
                  <c:pt idx="1">
                    <c:v>2010</c:v>
                  </c:pt>
                  <c:pt idx="13">
                    <c:v>2011</c:v>
                  </c:pt>
                  <c:pt idx="25">
                    <c:v>2012</c:v>
                  </c:pt>
                  <c:pt idx="37">
                    <c:v>2013</c:v>
                  </c:pt>
                  <c:pt idx="49">
                    <c:v>2014</c:v>
                  </c:pt>
                  <c:pt idx="61">
                    <c:v>2015</c:v>
                  </c:pt>
                </c:lvl>
              </c:multiLvlStrCache>
            </c:multiLvlStrRef>
          </c:cat>
          <c:val>
            <c:numRef>
              <c:f>'8.1.CO_TEC_MOVIL'!$E$8:$E$80</c:f>
              <c:numCache>
                <c:formatCode>_-* #,##0\ _€_-;\-* #,##0\ _€_-;_-* "-"??\ _€_-;_-@_-</c:formatCode>
                <c:ptCount val="73"/>
                <c:pt idx="0">
                  <c:v>638787</c:v>
                </c:pt>
                <c:pt idx="1">
                  <c:v>729958</c:v>
                </c:pt>
                <c:pt idx="2">
                  <c:v>780957</c:v>
                </c:pt>
                <c:pt idx="3">
                  <c:v>860017</c:v>
                </c:pt>
                <c:pt idx="4">
                  <c:v>964118</c:v>
                </c:pt>
                <c:pt idx="5">
                  <c:v>1015940</c:v>
                </c:pt>
                <c:pt idx="6">
                  <c:v>1053617</c:v>
                </c:pt>
                <c:pt idx="7">
                  <c:v>1091122</c:v>
                </c:pt>
                <c:pt idx="8">
                  <c:v>1133410</c:v>
                </c:pt>
                <c:pt idx="9">
                  <c:v>1184896</c:v>
                </c:pt>
                <c:pt idx="10">
                  <c:v>1265877</c:v>
                </c:pt>
                <c:pt idx="11">
                  <c:v>1331159</c:v>
                </c:pt>
                <c:pt idx="12">
                  <c:v>1445675</c:v>
                </c:pt>
                <c:pt idx="13">
                  <c:v>1780975</c:v>
                </c:pt>
                <c:pt idx="14">
                  <c:v>1780671</c:v>
                </c:pt>
                <c:pt idx="15">
                  <c:v>1918215</c:v>
                </c:pt>
                <c:pt idx="16">
                  <c:v>2019619</c:v>
                </c:pt>
                <c:pt idx="17">
                  <c:v>2111901</c:v>
                </c:pt>
                <c:pt idx="18">
                  <c:v>2241188</c:v>
                </c:pt>
                <c:pt idx="19">
                  <c:v>2444064</c:v>
                </c:pt>
                <c:pt idx="20">
                  <c:v>2596941</c:v>
                </c:pt>
                <c:pt idx="21">
                  <c:v>2679630</c:v>
                </c:pt>
                <c:pt idx="22">
                  <c:v>2764399</c:v>
                </c:pt>
                <c:pt idx="23">
                  <c:v>2744786</c:v>
                </c:pt>
                <c:pt idx="24">
                  <c:v>3154995</c:v>
                </c:pt>
                <c:pt idx="25">
                  <c:v>3274151</c:v>
                </c:pt>
                <c:pt idx="26">
                  <c:v>3353946</c:v>
                </c:pt>
                <c:pt idx="27">
                  <c:v>3619463</c:v>
                </c:pt>
                <c:pt idx="28">
                  <c:v>3694300</c:v>
                </c:pt>
                <c:pt idx="29">
                  <c:v>3835712</c:v>
                </c:pt>
                <c:pt idx="30">
                  <c:v>3946142</c:v>
                </c:pt>
                <c:pt idx="31">
                  <c:v>4139993</c:v>
                </c:pt>
                <c:pt idx="32">
                  <c:v>4347399</c:v>
                </c:pt>
                <c:pt idx="33">
                  <c:v>4409493</c:v>
                </c:pt>
                <c:pt idx="34">
                  <c:v>4494650</c:v>
                </c:pt>
                <c:pt idx="35">
                  <c:v>4576134</c:v>
                </c:pt>
                <c:pt idx="36">
                  <c:v>4983888</c:v>
                </c:pt>
                <c:pt idx="37">
                  <c:v>5048537</c:v>
                </c:pt>
                <c:pt idx="38">
                  <c:v>5090041</c:v>
                </c:pt>
                <c:pt idx="39">
                  <c:v>5268103</c:v>
                </c:pt>
                <c:pt idx="40">
                  <c:v>5370918</c:v>
                </c:pt>
                <c:pt idx="41">
                  <c:v>5469374</c:v>
                </c:pt>
                <c:pt idx="42">
                  <c:v>5447665</c:v>
                </c:pt>
                <c:pt idx="43">
                  <c:v>5614971</c:v>
                </c:pt>
                <c:pt idx="44">
                  <c:v>5679494</c:v>
                </c:pt>
                <c:pt idx="45">
                  <c:v>5645778</c:v>
                </c:pt>
                <c:pt idx="46">
                  <c:v>5876547</c:v>
                </c:pt>
                <c:pt idx="47">
                  <c:v>5880360</c:v>
                </c:pt>
                <c:pt idx="48">
                  <c:v>6366120</c:v>
                </c:pt>
                <c:pt idx="49">
                  <c:v>6481270</c:v>
                </c:pt>
                <c:pt idx="50">
                  <c:v>6518846</c:v>
                </c:pt>
                <c:pt idx="51">
                  <c:v>6854781</c:v>
                </c:pt>
                <c:pt idx="52">
                  <c:v>7022951</c:v>
                </c:pt>
                <c:pt idx="53">
                  <c:v>7436205</c:v>
                </c:pt>
                <c:pt idx="54">
                  <c:v>7475798</c:v>
                </c:pt>
                <c:pt idx="55">
                  <c:v>7410764</c:v>
                </c:pt>
                <c:pt idx="56">
                  <c:v>7504608</c:v>
                </c:pt>
                <c:pt idx="57">
                  <c:v>7934565</c:v>
                </c:pt>
                <c:pt idx="58">
                  <c:v>8074061</c:v>
                </c:pt>
                <c:pt idx="59">
                  <c:v>8117555</c:v>
                </c:pt>
                <c:pt idx="60">
                  <c:v>8438905</c:v>
                </c:pt>
                <c:pt idx="61">
                  <c:v>8307962</c:v>
                </c:pt>
                <c:pt idx="62">
                  <c:v>8381919</c:v>
                </c:pt>
                <c:pt idx="63">
                  <c:v>8426154</c:v>
                </c:pt>
                <c:pt idx="64">
                  <c:v>8509259</c:v>
                </c:pt>
                <c:pt idx="65">
                  <c:v>8554289</c:v>
                </c:pt>
                <c:pt idx="66">
                  <c:v>8329445</c:v>
                </c:pt>
                <c:pt idx="67">
                  <c:v>8596217</c:v>
                </c:pt>
                <c:pt idx="68">
                  <c:v>8439924</c:v>
                </c:pt>
                <c:pt idx="69">
                  <c:v>8499205</c:v>
                </c:pt>
                <c:pt idx="70">
                  <c:v>8196746</c:v>
                </c:pt>
                <c:pt idx="71">
                  <c:v>7963009</c:v>
                </c:pt>
                <c:pt idx="72">
                  <c:v>8152476</c:v>
                </c:pt>
              </c:numCache>
            </c:numRef>
          </c:val>
          <c:smooth val="0"/>
        </c:ser>
        <c:ser>
          <c:idx val="2"/>
          <c:order val="2"/>
          <c:tx>
            <c:v>4G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'8.1.CO_TEC_MOVIL'!$B$8:$C$80</c:f>
              <c:multiLvlStrCache>
                <c:ptCount val="73"/>
                <c:lvl>
                  <c:pt idx="0">
                    <c:v>Dic</c:v>
                  </c:pt>
                  <c:pt idx="1">
                    <c:v>Ene</c:v>
                  </c:pt>
                  <c:pt idx="2">
                    <c:v>Feb</c:v>
                  </c:pt>
                  <c:pt idx="3">
                    <c:v>Mar</c:v>
                  </c:pt>
                  <c:pt idx="4">
                    <c:v>Abr</c:v>
                  </c:pt>
                  <c:pt idx="5">
                    <c:v>May</c:v>
                  </c:pt>
                  <c:pt idx="6">
                    <c:v>Jun</c:v>
                  </c:pt>
                  <c:pt idx="7">
                    <c:v>Jul</c:v>
                  </c:pt>
                  <c:pt idx="8">
                    <c:v>Ago</c:v>
                  </c:pt>
                  <c:pt idx="9">
                    <c:v>Sep</c:v>
                  </c:pt>
                  <c:pt idx="10">
                    <c:v>Oct</c:v>
                  </c:pt>
                  <c:pt idx="11">
                    <c:v>Nov</c:v>
                  </c:pt>
                  <c:pt idx="12">
                    <c:v>Dic</c:v>
                  </c:pt>
                  <c:pt idx="13">
                    <c:v>Ene</c:v>
                  </c:pt>
                  <c:pt idx="14">
                    <c:v>Feb</c:v>
                  </c:pt>
                  <c:pt idx="15">
                    <c:v>Mar</c:v>
                  </c:pt>
                  <c:pt idx="16">
                    <c:v>Abr</c:v>
                  </c:pt>
                  <c:pt idx="17">
                    <c:v>May</c:v>
                  </c:pt>
                  <c:pt idx="18">
                    <c:v>Jun</c:v>
                  </c:pt>
                  <c:pt idx="19">
                    <c:v>Jul</c:v>
                  </c:pt>
                  <c:pt idx="20">
                    <c:v>Ago</c:v>
                  </c:pt>
                  <c:pt idx="21">
                    <c:v>Sep</c:v>
                  </c:pt>
                  <c:pt idx="22">
                    <c:v>Oct</c:v>
                  </c:pt>
                  <c:pt idx="23">
                    <c:v>Nov</c:v>
                  </c:pt>
                  <c:pt idx="24">
                    <c:v>Dic</c:v>
                  </c:pt>
                  <c:pt idx="25">
                    <c:v>Ene</c:v>
                  </c:pt>
                  <c:pt idx="26">
                    <c:v>Feb</c:v>
                  </c:pt>
                  <c:pt idx="27">
                    <c:v>Mar</c:v>
                  </c:pt>
                  <c:pt idx="28">
                    <c:v>Abr</c:v>
                  </c:pt>
                  <c:pt idx="29">
                    <c:v>May</c:v>
                  </c:pt>
                  <c:pt idx="30">
                    <c:v>Jun</c:v>
                  </c:pt>
                  <c:pt idx="31">
                    <c:v>Jul</c:v>
                  </c:pt>
                  <c:pt idx="32">
                    <c:v>Ago</c:v>
                  </c:pt>
                  <c:pt idx="33">
                    <c:v>Sep</c:v>
                  </c:pt>
                  <c:pt idx="34">
                    <c:v>Oct</c:v>
                  </c:pt>
                  <c:pt idx="35">
                    <c:v>Nov</c:v>
                  </c:pt>
                  <c:pt idx="36">
                    <c:v>Dic</c:v>
                  </c:pt>
                  <c:pt idx="37">
                    <c:v>Ene</c:v>
                  </c:pt>
                  <c:pt idx="38">
                    <c:v>Feb</c:v>
                  </c:pt>
                  <c:pt idx="39">
                    <c:v>Mar</c:v>
                  </c:pt>
                  <c:pt idx="40">
                    <c:v>Abr</c:v>
                  </c:pt>
                  <c:pt idx="41">
                    <c:v>May</c:v>
                  </c:pt>
                  <c:pt idx="42">
                    <c:v>Jun</c:v>
                  </c:pt>
                  <c:pt idx="43">
                    <c:v>Jul</c:v>
                  </c:pt>
                  <c:pt idx="44">
                    <c:v>Ago</c:v>
                  </c:pt>
                  <c:pt idx="45">
                    <c:v>Sep</c:v>
                  </c:pt>
                  <c:pt idx="46">
                    <c:v>Oct</c:v>
                  </c:pt>
                  <c:pt idx="47">
                    <c:v>Nov</c:v>
                  </c:pt>
                  <c:pt idx="48">
                    <c:v>Dic</c:v>
                  </c:pt>
                  <c:pt idx="49">
                    <c:v>Ene</c:v>
                  </c:pt>
                  <c:pt idx="50">
                    <c:v>Feb</c:v>
                  </c:pt>
                  <c:pt idx="51">
                    <c:v>Mar</c:v>
                  </c:pt>
                  <c:pt idx="52">
                    <c:v>Abr</c:v>
                  </c:pt>
                  <c:pt idx="53">
                    <c:v>May</c:v>
                  </c:pt>
                  <c:pt idx="54">
                    <c:v>Jun</c:v>
                  </c:pt>
                  <c:pt idx="55">
                    <c:v>Jul</c:v>
                  </c:pt>
                  <c:pt idx="56">
                    <c:v>Ago</c:v>
                  </c:pt>
                  <c:pt idx="57">
                    <c:v>Sep</c:v>
                  </c:pt>
                  <c:pt idx="58">
                    <c:v>Oct</c:v>
                  </c:pt>
                  <c:pt idx="59">
                    <c:v>Nov</c:v>
                  </c:pt>
                  <c:pt idx="60">
                    <c:v>Dic</c:v>
                  </c:pt>
                  <c:pt idx="61">
                    <c:v>Ene</c:v>
                  </c:pt>
                  <c:pt idx="62">
                    <c:v>Feb</c:v>
                  </c:pt>
                  <c:pt idx="63">
                    <c:v>Mar</c:v>
                  </c:pt>
                  <c:pt idx="64">
                    <c:v>Abr</c:v>
                  </c:pt>
                  <c:pt idx="65">
                    <c:v>May</c:v>
                  </c:pt>
                  <c:pt idx="66">
                    <c:v>Jun</c:v>
                  </c:pt>
                  <c:pt idx="67">
                    <c:v>Jul</c:v>
                  </c:pt>
                  <c:pt idx="68">
                    <c:v>Ago</c:v>
                  </c:pt>
                  <c:pt idx="69">
                    <c:v>Sep</c:v>
                  </c:pt>
                  <c:pt idx="70">
                    <c:v>Oct</c:v>
                  </c:pt>
                  <c:pt idx="71">
                    <c:v>Nov</c:v>
                  </c:pt>
                  <c:pt idx="72">
                    <c:v>Dic</c:v>
                  </c:pt>
                </c:lvl>
                <c:lvl>
                  <c:pt idx="0">
                    <c:v>2009</c:v>
                  </c:pt>
                  <c:pt idx="1">
                    <c:v>2010</c:v>
                  </c:pt>
                  <c:pt idx="13">
                    <c:v>2011</c:v>
                  </c:pt>
                  <c:pt idx="25">
                    <c:v>2012</c:v>
                  </c:pt>
                  <c:pt idx="37">
                    <c:v>2013</c:v>
                  </c:pt>
                  <c:pt idx="49">
                    <c:v>2014</c:v>
                  </c:pt>
                  <c:pt idx="61">
                    <c:v>2015</c:v>
                  </c:pt>
                </c:lvl>
              </c:multiLvlStrCache>
            </c:multiLvlStrRef>
          </c:cat>
          <c:val>
            <c:numRef>
              <c:f>'8.1.CO_TEC_MOVIL'!$F$8:$F$80</c:f>
              <c:numCache>
                <c:formatCode>_-* #,##0\ _€_-;\-* #,##0\ _€_-;_-* "-"??\ _€_-;_-@_-</c:formatCode>
                <c:ptCount val="73"/>
                <c:pt idx="49">
                  <c:v>6485</c:v>
                </c:pt>
                <c:pt idx="50">
                  <c:v>8170</c:v>
                </c:pt>
                <c:pt idx="51">
                  <c:v>9829</c:v>
                </c:pt>
                <c:pt idx="52">
                  <c:v>29536</c:v>
                </c:pt>
                <c:pt idx="53">
                  <c:v>14407</c:v>
                </c:pt>
                <c:pt idx="54">
                  <c:v>184382</c:v>
                </c:pt>
                <c:pt idx="55">
                  <c:v>220443</c:v>
                </c:pt>
                <c:pt idx="56">
                  <c:v>270166</c:v>
                </c:pt>
                <c:pt idx="57">
                  <c:v>345396</c:v>
                </c:pt>
                <c:pt idx="58">
                  <c:v>401649</c:v>
                </c:pt>
                <c:pt idx="59">
                  <c:v>500735</c:v>
                </c:pt>
                <c:pt idx="60">
                  <c:v>545410</c:v>
                </c:pt>
                <c:pt idx="61">
                  <c:v>631312</c:v>
                </c:pt>
                <c:pt idx="62">
                  <c:v>693436</c:v>
                </c:pt>
                <c:pt idx="63">
                  <c:v>888052</c:v>
                </c:pt>
                <c:pt idx="64">
                  <c:v>958294</c:v>
                </c:pt>
                <c:pt idx="65">
                  <c:v>1026867</c:v>
                </c:pt>
                <c:pt idx="66">
                  <c:v>1102739</c:v>
                </c:pt>
                <c:pt idx="67">
                  <c:v>1181592</c:v>
                </c:pt>
                <c:pt idx="68">
                  <c:v>1317988</c:v>
                </c:pt>
                <c:pt idx="69">
                  <c:v>1486280</c:v>
                </c:pt>
                <c:pt idx="70">
                  <c:v>1784629</c:v>
                </c:pt>
                <c:pt idx="71">
                  <c:v>1900436</c:v>
                </c:pt>
                <c:pt idx="72">
                  <c:v>2220439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2455984"/>
        <c:axId val="212456376"/>
      </c:lineChart>
      <c:catAx>
        <c:axId val="212455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212456376"/>
        <c:crosses val="autoZero"/>
        <c:auto val="1"/>
        <c:lblAlgn val="ctr"/>
        <c:lblOffset val="100"/>
        <c:noMultiLvlLbl val="0"/>
      </c:catAx>
      <c:valAx>
        <c:axId val="212456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€_-;\-* #,##0\ _€_-;_-* &quot;-&quot;??\ _€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212455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pattFill prst="pct5">
          <a:fgClr>
            <a:srgbClr val="0070C0"/>
          </a:fgClr>
          <a:bgClr>
            <a:schemeClr val="bg1"/>
          </a:bgClr>
        </a:pattFill>
        <a:ln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/>
              <a:t>Conexiones 3G</a:t>
            </a:r>
          </a:p>
        </c:rich>
      </c:tx>
      <c:layout>
        <c:manualLayout>
          <c:xMode val="edge"/>
          <c:yMode val="edge"/>
          <c:x val="0.3689488476672288"/>
          <c:y val="5.117845117845117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3987473903966596"/>
          <c:y val="4.9645390070921988E-2"/>
          <c:w val="0.84046093403251532"/>
          <c:h val="0.71276595744680848"/>
        </c:manualLayout>
      </c:layout>
      <c:lineChart>
        <c:grouping val="standard"/>
        <c:varyColors val="0"/>
        <c:ser>
          <c:idx val="0"/>
          <c:order val="0"/>
          <c:tx>
            <c:strRef>
              <c:f>'8.3.CO_EMP_TEC_MOVIL'!$J$8</c:f>
              <c:strCache>
                <c:ptCount val="1"/>
                <c:pt idx="0">
                  <c:v>Movistar</c:v>
                </c:pt>
              </c:strCache>
            </c:strRef>
          </c:tx>
          <c:marker>
            <c:symbol val="none"/>
          </c:marker>
          <c:cat>
            <c:multiLvlStrRef>
              <c:f>'8.3.CO_EMP_TEC_MOVIL'!$B$9:$C$81</c:f>
              <c:multiLvlStrCache>
                <c:ptCount val="73"/>
                <c:lvl>
                  <c:pt idx="0">
                    <c:v>Dic</c:v>
                  </c:pt>
                  <c:pt idx="1">
                    <c:v>Ene</c:v>
                  </c:pt>
                  <c:pt idx="2">
                    <c:v>Feb</c:v>
                  </c:pt>
                  <c:pt idx="3">
                    <c:v>Mar</c:v>
                  </c:pt>
                  <c:pt idx="4">
                    <c:v>Abr</c:v>
                  </c:pt>
                  <c:pt idx="5">
                    <c:v>May</c:v>
                  </c:pt>
                  <c:pt idx="6">
                    <c:v>Jun</c:v>
                  </c:pt>
                  <c:pt idx="7">
                    <c:v>Jul</c:v>
                  </c:pt>
                  <c:pt idx="8">
                    <c:v>Ago</c:v>
                  </c:pt>
                  <c:pt idx="9">
                    <c:v>Sep</c:v>
                  </c:pt>
                  <c:pt idx="10">
                    <c:v>Oct</c:v>
                  </c:pt>
                  <c:pt idx="11">
                    <c:v>Nov</c:v>
                  </c:pt>
                  <c:pt idx="12">
                    <c:v>Dic</c:v>
                  </c:pt>
                  <c:pt idx="13">
                    <c:v>Ene</c:v>
                  </c:pt>
                  <c:pt idx="14">
                    <c:v>Feb</c:v>
                  </c:pt>
                  <c:pt idx="15">
                    <c:v>Mar</c:v>
                  </c:pt>
                  <c:pt idx="16">
                    <c:v>Abr</c:v>
                  </c:pt>
                  <c:pt idx="17">
                    <c:v>May</c:v>
                  </c:pt>
                  <c:pt idx="18">
                    <c:v>Jun</c:v>
                  </c:pt>
                  <c:pt idx="19">
                    <c:v>Jul</c:v>
                  </c:pt>
                  <c:pt idx="20">
                    <c:v>Ago</c:v>
                  </c:pt>
                  <c:pt idx="21">
                    <c:v>Sep</c:v>
                  </c:pt>
                  <c:pt idx="22">
                    <c:v>Oct</c:v>
                  </c:pt>
                  <c:pt idx="23">
                    <c:v>Nov</c:v>
                  </c:pt>
                  <c:pt idx="24">
                    <c:v>Dic</c:v>
                  </c:pt>
                  <c:pt idx="25">
                    <c:v>Ene</c:v>
                  </c:pt>
                  <c:pt idx="26">
                    <c:v>Feb</c:v>
                  </c:pt>
                  <c:pt idx="27">
                    <c:v>Mar</c:v>
                  </c:pt>
                  <c:pt idx="28">
                    <c:v>Abr</c:v>
                  </c:pt>
                  <c:pt idx="29">
                    <c:v>May</c:v>
                  </c:pt>
                  <c:pt idx="30">
                    <c:v>Jun</c:v>
                  </c:pt>
                  <c:pt idx="31">
                    <c:v>Jul</c:v>
                  </c:pt>
                  <c:pt idx="32">
                    <c:v>Ago</c:v>
                  </c:pt>
                  <c:pt idx="33">
                    <c:v>Sep</c:v>
                  </c:pt>
                  <c:pt idx="34">
                    <c:v>Oct</c:v>
                  </c:pt>
                  <c:pt idx="35">
                    <c:v>Nov</c:v>
                  </c:pt>
                  <c:pt idx="36">
                    <c:v>Dic</c:v>
                  </c:pt>
                  <c:pt idx="37">
                    <c:v>Ene</c:v>
                  </c:pt>
                  <c:pt idx="38">
                    <c:v>Feb</c:v>
                  </c:pt>
                  <c:pt idx="39">
                    <c:v>Mar</c:v>
                  </c:pt>
                  <c:pt idx="40">
                    <c:v>Abr</c:v>
                  </c:pt>
                  <c:pt idx="41">
                    <c:v>May</c:v>
                  </c:pt>
                  <c:pt idx="42">
                    <c:v>Jun</c:v>
                  </c:pt>
                  <c:pt idx="43">
                    <c:v>Jul</c:v>
                  </c:pt>
                  <c:pt idx="44">
                    <c:v>Ago</c:v>
                  </c:pt>
                  <c:pt idx="45">
                    <c:v>Sep</c:v>
                  </c:pt>
                  <c:pt idx="46">
                    <c:v>Oct</c:v>
                  </c:pt>
                  <c:pt idx="47">
                    <c:v>Nov</c:v>
                  </c:pt>
                  <c:pt idx="48">
                    <c:v>Dic</c:v>
                  </c:pt>
                  <c:pt idx="49">
                    <c:v>Ene</c:v>
                  </c:pt>
                  <c:pt idx="50">
                    <c:v>Feb</c:v>
                  </c:pt>
                  <c:pt idx="51">
                    <c:v>Mar</c:v>
                  </c:pt>
                  <c:pt idx="52">
                    <c:v>Abr</c:v>
                  </c:pt>
                  <c:pt idx="53">
                    <c:v>May</c:v>
                  </c:pt>
                  <c:pt idx="54">
                    <c:v>Jun</c:v>
                  </c:pt>
                  <c:pt idx="55">
                    <c:v>Jul</c:v>
                  </c:pt>
                  <c:pt idx="56">
                    <c:v>Ago</c:v>
                  </c:pt>
                  <c:pt idx="57">
                    <c:v>Sep</c:v>
                  </c:pt>
                  <c:pt idx="58">
                    <c:v>Oct</c:v>
                  </c:pt>
                  <c:pt idx="59">
                    <c:v>Nov</c:v>
                  </c:pt>
                  <c:pt idx="60">
                    <c:v>Dic</c:v>
                  </c:pt>
                  <c:pt idx="61">
                    <c:v>Ene</c:v>
                  </c:pt>
                  <c:pt idx="62">
                    <c:v>Feb</c:v>
                  </c:pt>
                  <c:pt idx="63">
                    <c:v>Mar</c:v>
                  </c:pt>
                  <c:pt idx="64">
                    <c:v>Abr</c:v>
                  </c:pt>
                  <c:pt idx="65">
                    <c:v>May</c:v>
                  </c:pt>
                  <c:pt idx="66">
                    <c:v>Jun</c:v>
                  </c:pt>
                  <c:pt idx="67">
                    <c:v>Jul</c:v>
                  </c:pt>
                  <c:pt idx="68">
                    <c:v>Ago</c:v>
                  </c:pt>
                  <c:pt idx="69">
                    <c:v>Sep</c:v>
                  </c:pt>
                  <c:pt idx="70">
                    <c:v>Oct</c:v>
                  </c:pt>
                  <c:pt idx="71">
                    <c:v>Nov</c:v>
                  </c:pt>
                  <c:pt idx="72">
                    <c:v>Dic</c:v>
                  </c:pt>
                </c:lvl>
                <c:lvl>
                  <c:pt idx="0">
                    <c:v>2009</c:v>
                  </c:pt>
                  <c:pt idx="1">
                    <c:v>2010</c:v>
                  </c:pt>
                  <c:pt idx="13">
                    <c:v>2011</c:v>
                  </c:pt>
                  <c:pt idx="25">
                    <c:v>2012</c:v>
                  </c:pt>
                  <c:pt idx="37">
                    <c:v>2013</c:v>
                  </c:pt>
                  <c:pt idx="49">
                    <c:v>2014</c:v>
                  </c:pt>
                  <c:pt idx="61">
                    <c:v>2015</c:v>
                  </c:pt>
                </c:lvl>
              </c:multiLvlStrCache>
            </c:multiLvlStrRef>
          </c:cat>
          <c:val>
            <c:numRef>
              <c:f>'8.3.CO_EMP_TEC_MOVIL'!$J$9:$J$81</c:f>
              <c:numCache>
                <c:formatCode>#,##0_ ;\-#,##0\ </c:formatCode>
                <c:ptCount val="73"/>
                <c:pt idx="0">
                  <c:v>262770</c:v>
                </c:pt>
                <c:pt idx="1">
                  <c:v>337122</c:v>
                </c:pt>
                <c:pt idx="2">
                  <c:v>352516</c:v>
                </c:pt>
                <c:pt idx="3">
                  <c:v>369838</c:v>
                </c:pt>
                <c:pt idx="4">
                  <c:v>390359</c:v>
                </c:pt>
                <c:pt idx="5">
                  <c:v>380872</c:v>
                </c:pt>
                <c:pt idx="6">
                  <c:v>394412</c:v>
                </c:pt>
                <c:pt idx="7">
                  <c:v>417906</c:v>
                </c:pt>
                <c:pt idx="8">
                  <c:v>436062</c:v>
                </c:pt>
                <c:pt idx="9">
                  <c:v>455829</c:v>
                </c:pt>
                <c:pt idx="10">
                  <c:v>481172</c:v>
                </c:pt>
                <c:pt idx="11">
                  <c:v>508196</c:v>
                </c:pt>
                <c:pt idx="12">
                  <c:v>550694</c:v>
                </c:pt>
                <c:pt idx="13">
                  <c:v>841439</c:v>
                </c:pt>
                <c:pt idx="14">
                  <c:v>829664</c:v>
                </c:pt>
                <c:pt idx="15">
                  <c:v>832481</c:v>
                </c:pt>
                <c:pt idx="16">
                  <c:v>827411</c:v>
                </c:pt>
                <c:pt idx="17">
                  <c:v>890497</c:v>
                </c:pt>
                <c:pt idx="18">
                  <c:v>988883</c:v>
                </c:pt>
                <c:pt idx="19">
                  <c:v>1024601</c:v>
                </c:pt>
                <c:pt idx="20">
                  <c:v>1105877</c:v>
                </c:pt>
                <c:pt idx="21">
                  <c:v>1145118</c:v>
                </c:pt>
                <c:pt idx="22">
                  <c:v>1189614</c:v>
                </c:pt>
                <c:pt idx="23">
                  <c:v>1172774</c:v>
                </c:pt>
                <c:pt idx="24">
                  <c:v>1266875</c:v>
                </c:pt>
                <c:pt idx="25">
                  <c:v>1279083</c:v>
                </c:pt>
                <c:pt idx="26">
                  <c:v>1295653</c:v>
                </c:pt>
                <c:pt idx="27">
                  <c:v>1479713</c:v>
                </c:pt>
                <c:pt idx="28">
                  <c:v>1457949</c:v>
                </c:pt>
                <c:pt idx="29">
                  <c:v>1506764</c:v>
                </c:pt>
                <c:pt idx="30">
                  <c:v>1546225</c:v>
                </c:pt>
                <c:pt idx="31">
                  <c:v>1608843</c:v>
                </c:pt>
                <c:pt idx="32">
                  <c:v>1649554</c:v>
                </c:pt>
                <c:pt idx="33">
                  <c:v>1646046</c:v>
                </c:pt>
                <c:pt idx="34">
                  <c:v>1713606</c:v>
                </c:pt>
                <c:pt idx="35">
                  <c:v>1719504</c:v>
                </c:pt>
                <c:pt idx="36">
                  <c:v>1905372</c:v>
                </c:pt>
                <c:pt idx="37">
                  <c:v>1914548</c:v>
                </c:pt>
                <c:pt idx="38">
                  <c:v>1921873</c:v>
                </c:pt>
                <c:pt idx="39">
                  <c:v>2082027</c:v>
                </c:pt>
                <c:pt idx="40">
                  <c:v>2117286</c:v>
                </c:pt>
                <c:pt idx="41">
                  <c:v>2185443</c:v>
                </c:pt>
                <c:pt idx="42">
                  <c:v>2188373</c:v>
                </c:pt>
                <c:pt idx="43">
                  <c:v>2260223</c:v>
                </c:pt>
                <c:pt idx="44">
                  <c:v>2254564</c:v>
                </c:pt>
                <c:pt idx="45">
                  <c:v>2200772</c:v>
                </c:pt>
                <c:pt idx="46">
                  <c:v>2414420</c:v>
                </c:pt>
                <c:pt idx="47">
                  <c:v>2414667</c:v>
                </c:pt>
                <c:pt idx="48">
                  <c:v>2721623</c:v>
                </c:pt>
                <c:pt idx="49">
                  <c:v>2769261</c:v>
                </c:pt>
                <c:pt idx="50">
                  <c:v>2800659</c:v>
                </c:pt>
                <c:pt idx="51">
                  <c:v>2914200</c:v>
                </c:pt>
                <c:pt idx="52">
                  <c:v>2928618</c:v>
                </c:pt>
                <c:pt idx="53">
                  <c:v>3011935</c:v>
                </c:pt>
                <c:pt idx="54">
                  <c:v>2979182</c:v>
                </c:pt>
                <c:pt idx="55">
                  <c:v>2731092</c:v>
                </c:pt>
                <c:pt idx="56">
                  <c:v>2821346</c:v>
                </c:pt>
                <c:pt idx="57">
                  <c:v>3055708</c:v>
                </c:pt>
                <c:pt idx="58">
                  <c:v>3099718</c:v>
                </c:pt>
                <c:pt idx="59">
                  <c:v>3056849</c:v>
                </c:pt>
                <c:pt idx="60">
                  <c:v>3228279</c:v>
                </c:pt>
                <c:pt idx="61">
                  <c:v>3094453</c:v>
                </c:pt>
                <c:pt idx="62">
                  <c:v>3039305</c:v>
                </c:pt>
                <c:pt idx="63">
                  <c:v>3099451</c:v>
                </c:pt>
                <c:pt idx="64">
                  <c:v>3113690</c:v>
                </c:pt>
                <c:pt idx="65">
                  <c:v>3202695</c:v>
                </c:pt>
                <c:pt idx="66">
                  <c:v>3093164</c:v>
                </c:pt>
                <c:pt idx="67">
                  <c:v>3062691</c:v>
                </c:pt>
                <c:pt idx="68">
                  <c:v>2843034</c:v>
                </c:pt>
                <c:pt idx="69">
                  <c:v>2902897</c:v>
                </c:pt>
                <c:pt idx="70">
                  <c:v>2830147</c:v>
                </c:pt>
                <c:pt idx="71">
                  <c:v>2825665</c:v>
                </c:pt>
                <c:pt idx="72">
                  <c:v>2801220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'8.3.CO_EMP_TEC_MOVIL'!$K$8</c:f>
              <c:strCache>
                <c:ptCount val="1"/>
                <c:pt idx="0">
                  <c:v>Claro</c:v>
                </c:pt>
              </c:strCache>
            </c:strRef>
          </c:tx>
          <c:marker>
            <c:symbol val="none"/>
          </c:marker>
          <c:cat>
            <c:multiLvlStrRef>
              <c:f>'8.3.CO_EMP_TEC_MOVIL'!$B$9:$C$81</c:f>
              <c:multiLvlStrCache>
                <c:ptCount val="73"/>
                <c:lvl>
                  <c:pt idx="0">
                    <c:v>Dic</c:v>
                  </c:pt>
                  <c:pt idx="1">
                    <c:v>Ene</c:v>
                  </c:pt>
                  <c:pt idx="2">
                    <c:v>Feb</c:v>
                  </c:pt>
                  <c:pt idx="3">
                    <c:v>Mar</c:v>
                  </c:pt>
                  <c:pt idx="4">
                    <c:v>Abr</c:v>
                  </c:pt>
                  <c:pt idx="5">
                    <c:v>May</c:v>
                  </c:pt>
                  <c:pt idx="6">
                    <c:v>Jun</c:v>
                  </c:pt>
                  <c:pt idx="7">
                    <c:v>Jul</c:v>
                  </c:pt>
                  <c:pt idx="8">
                    <c:v>Ago</c:v>
                  </c:pt>
                  <c:pt idx="9">
                    <c:v>Sep</c:v>
                  </c:pt>
                  <c:pt idx="10">
                    <c:v>Oct</c:v>
                  </c:pt>
                  <c:pt idx="11">
                    <c:v>Nov</c:v>
                  </c:pt>
                  <c:pt idx="12">
                    <c:v>Dic</c:v>
                  </c:pt>
                  <c:pt idx="13">
                    <c:v>Ene</c:v>
                  </c:pt>
                  <c:pt idx="14">
                    <c:v>Feb</c:v>
                  </c:pt>
                  <c:pt idx="15">
                    <c:v>Mar</c:v>
                  </c:pt>
                  <c:pt idx="16">
                    <c:v>Abr</c:v>
                  </c:pt>
                  <c:pt idx="17">
                    <c:v>May</c:v>
                  </c:pt>
                  <c:pt idx="18">
                    <c:v>Jun</c:v>
                  </c:pt>
                  <c:pt idx="19">
                    <c:v>Jul</c:v>
                  </c:pt>
                  <c:pt idx="20">
                    <c:v>Ago</c:v>
                  </c:pt>
                  <c:pt idx="21">
                    <c:v>Sep</c:v>
                  </c:pt>
                  <c:pt idx="22">
                    <c:v>Oct</c:v>
                  </c:pt>
                  <c:pt idx="23">
                    <c:v>Nov</c:v>
                  </c:pt>
                  <c:pt idx="24">
                    <c:v>Dic</c:v>
                  </c:pt>
                  <c:pt idx="25">
                    <c:v>Ene</c:v>
                  </c:pt>
                  <c:pt idx="26">
                    <c:v>Feb</c:v>
                  </c:pt>
                  <c:pt idx="27">
                    <c:v>Mar</c:v>
                  </c:pt>
                  <c:pt idx="28">
                    <c:v>Abr</c:v>
                  </c:pt>
                  <c:pt idx="29">
                    <c:v>May</c:v>
                  </c:pt>
                  <c:pt idx="30">
                    <c:v>Jun</c:v>
                  </c:pt>
                  <c:pt idx="31">
                    <c:v>Jul</c:v>
                  </c:pt>
                  <c:pt idx="32">
                    <c:v>Ago</c:v>
                  </c:pt>
                  <c:pt idx="33">
                    <c:v>Sep</c:v>
                  </c:pt>
                  <c:pt idx="34">
                    <c:v>Oct</c:v>
                  </c:pt>
                  <c:pt idx="35">
                    <c:v>Nov</c:v>
                  </c:pt>
                  <c:pt idx="36">
                    <c:v>Dic</c:v>
                  </c:pt>
                  <c:pt idx="37">
                    <c:v>Ene</c:v>
                  </c:pt>
                  <c:pt idx="38">
                    <c:v>Feb</c:v>
                  </c:pt>
                  <c:pt idx="39">
                    <c:v>Mar</c:v>
                  </c:pt>
                  <c:pt idx="40">
                    <c:v>Abr</c:v>
                  </c:pt>
                  <c:pt idx="41">
                    <c:v>May</c:v>
                  </c:pt>
                  <c:pt idx="42">
                    <c:v>Jun</c:v>
                  </c:pt>
                  <c:pt idx="43">
                    <c:v>Jul</c:v>
                  </c:pt>
                  <c:pt idx="44">
                    <c:v>Ago</c:v>
                  </c:pt>
                  <c:pt idx="45">
                    <c:v>Sep</c:v>
                  </c:pt>
                  <c:pt idx="46">
                    <c:v>Oct</c:v>
                  </c:pt>
                  <c:pt idx="47">
                    <c:v>Nov</c:v>
                  </c:pt>
                  <c:pt idx="48">
                    <c:v>Dic</c:v>
                  </c:pt>
                  <c:pt idx="49">
                    <c:v>Ene</c:v>
                  </c:pt>
                  <c:pt idx="50">
                    <c:v>Feb</c:v>
                  </c:pt>
                  <c:pt idx="51">
                    <c:v>Mar</c:v>
                  </c:pt>
                  <c:pt idx="52">
                    <c:v>Abr</c:v>
                  </c:pt>
                  <c:pt idx="53">
                    <c:v>May</c:v>
                  </c:pt>
                  <c:pt idx="54">
                    <c:v>Jun</c:v>
                  </c:pt>
                  <c:pt idx="55">
                    <c:v>Jul</c:v>
                  </c:pt>
                  <c:pt idx="56">
                    <c:v>Ago</c:v>
                  </c:pt>
                  <c:pt idx="57">
                    <c:v>Sep</c:v>
                  </c:pt>
                  <c:pt idx="58">
                    <c:v>Oct</c:v>
                  </c:pt>
                  <c:pt idx="59">
                    <c:v>Nov</c:v>
                  </c:pt>
                  <c:pt idx="60">
                    <c:v>Dic</c:v>
                  </c:pt>
                  <c:pt idx="61">
                    <c:v>Ene</c:v>
                  </c:pt>
                  <c:pt idx="62">
                    <c:v>Feb</c:v>
                  </c:pt>
                  <c:pt idx="63">
                    <c:v>Mar</c:v>
                  </c:pt>
                  <c:pt idx="64">
                    <c:v>Abr</c:v>
                  </c:pt>
                  <c:pt idx="65">
                    <c:v>May</c:v>
                  </c:pt>
                  <c:pt idx="66">
                    <c:v>Jun</c:v>
                  </c:pt>
                  <c:pt idx="67">
                    <c:v>Jul</c:v>
                  </c:pt>
                  <c:pt idx="68">
                    <c:v>Ago</c:v>
                  </c:pt>
                  <c:pt idx="69">
                    <c:v>Sep</c:v>
                  </c:pt>
                  <c:pt idx="70">
                    <c:v>Oct</c:v>
                  </c:pt>
                  <c:pt idx="71">
                    <c:v>Nov</c:v>
                  </c:pt>
                  <c:pt idx="72">
                    <c:v>Dic</c:v>
                  </c:pt>
                </c:lvl>
                <c:lvl>
                  <c:pt idx="0">
                    <c:v>2009</c:v>
                  </c:pt>
                  <c:pt idx="1">
                    <c:v>2010</c:v>
                  </c:pt>
                  <c:pt idx="13">
                    <c:v>2011</c:v>
                  </c:pt>
                  <c:pt idx="25">
                    <c:v>2012</c:v>
                  </c:pt>
                  <c:pt idx="37">
                    <c:v>2013</c:v>
                  </c:pt>
                  <c:pt idx="49">
                    <c:v>2014</c:v>
                  </c:pt>
                  <c:pt idx="61">
                    <c:v>2015</c:v>
                  </c:pt>
                </c:lvl>
              </c:multiLvlStrCache>
            </c:multiLvlStrRef>
          </c:cat>
          <c:val>
            <c:numRef>
              <c:f>'8.3.CO_EMP_TEC_MOVIL'!$K$9:$K$81</c:f>
              <c:numCache>
                <c:formatCode>#,##0_ ;\-#,##0\ </c:formatCode>
                <c:ptCount val="73"/>
                <c:pt idx="0">
                  <c:v>130696</c:v>
                </c:pt>
                <c:pt idx="1">
                  <c:v>129017</c:v>
                </c:pt>
                <c:pt idx="2">
                  <c:v>138727</c:v>
                </c:pt>
                <c:pt idx="3">
                  <c:v>158570</c:v>
                </c:pt>
                <c:pt idx="4">
                  <c:v>179813</c:v>
                </c:pt>
                <c:pt idx="5">
                  <c:v>195030</c:v>
                </c:pt>
                <c:pt idx="6">
                  <c:v>212768</c:v>
                </c:pt>
                <c:pt idx="7">
                  <c:v>213863</c:v>
                </c:pt>
                <c:pt idx="8">
                  <c:v>228678</c:v>
                </c:pt>
                <c:pt idx="9">
                  <c:v>233018</c:v>
                </c:pt>
                <c:pt idx="10">
                  <c:v>250851</c:v>
                </c:pt>
                <c:pt idx="11">
                  <c:v>258662</c:v>
                </c:pt>
                <c:pt idx="12">
                  <c:v>275809</c:v>
                </c:pt>
                <c:pt idx="13">
                  <c:v>280238</c:v>
                </c:pt>
                <c:pt idx="14">
                  <c:v>255107</c:v>
                </c:pt>
                <c:pt idx="15">
                  <c:v>347047</c:v>
                </c:pt>
                <c:pt idx="16">
                  <c:v>367813</c:v>
                </c:pt>
                <c:pt idx="17">
                  <c:v>325579</c:v>
                </c:pt>
                <c:pt idx="18">
                  <c:v>316465</c:v>
                </c:pt>
                <c:pt idx="19">
                  <c:v>446910</c:v>
                </c:pt>
                <c:pt idx="20">
                  <c:v>480553</c:v>
                </c:pt>
                <c:pt idx="21">
                  <c:v>506128</c:v>
                </c:pt>
                <c:pt idx="22">
                  <c:v>456940</c:v>
                </c:pt>
                <c:pt idx="23">
                  <c:v>447214</c:v>
                </c:pt>
                <c:pt idx="24">
                  <c:v>693521</c:v>
                </c:pt>
                <c:pt idx="25">
                  <c:v>581004</c:v>
                </c:pt>
                <c:pt idx="26">
                  <c:v>607664</c:v>
                </c:pt>
                <c:pt idx="27">
                  <c:v>639753</c:v>
                </c:pt>
                <c:pt idx="28">
                  <c:v>640251</c:v>
                </c:pt>
                <c:pt idx="29">
                  <c:v>672557</c:v>
                </c:pt>
                <c:pt idx="30">
                  <c:v>686633</c:v>
                </c:pt>
                <c:pt idx="31">
                  <c:v>708633</c:v>
                </c:pt>
                <c:pt idx="32">
                  <c:v>743476</c:v>
                </c:pt>
                <c:pt idx="33">
                  <c:v>756811</c:v>
                </c:pt>
                <c:pt idx="34">
                  <c:v>805426</c:v>
                </c:pt>
                <c:pt idx="35">
                  <c:v>842025</c:v>
                </c:pt>
                <c:pt idx="36">
                  <c:v>1010313</c:v>
                </c:pt>
                <c:pt idx="37">
                  <c:v>999756</c:v>
                </c:pt>
                <c:pt idx="38">
                  <c:v>978357</c:v>
                </c:pt>
                <c:pt idx="39">
                  <c:v>990973</c:v>
                </c:pt>
                <c:pt idx="40">
                  <c:v>1002238</c:v>
                </c:pt>
                <c:pt idx="41">
                  <c:v>994346</c:v>
                </c:pt>
                <c:pt idx="42">
                  <c:v>932276</c:v>
                </c:pt>
                <c:pt idx="43">
                  <c:v>1000129</c:v>
                </c:pt>
                <c:pt idx="44">
                  <c:v>1029449</c:v>
                </c:pt>
                <c:pt idx="45">
                  <c:v>1041173</c:v>
                </c:pt>
                <c:pt idx="46">
                  <c:v>1065886</c:v>
                </c:pt>
                <c:pt idx="47">
                  <c:v>1085167</c:v>
                </c:pt>
                <c:pt idx="48">
                  <c:v>1205087</c:v>
                </c:pt>
                <c:pt idx="49">
                  <c:v>1221058</c:v>
                </c:pt>
                <c:pt idx="50">
                  <c:v>1197713</c:v>
                </c:pt>
                <c:pt idx="51">
                  <c:v>1285394</c:v>
                </c:pt>
                <c:pt idx="52">
                  <c:v>1344664</c:v>
                </c:pt>
                <c:pt idx="53">
                  <c:v>1571347</c:v>
                </c:pt>
                <c:pt idx="54">
                  <c:v>1613058</c:v>
                </c:pt>
                <c:pt idx="55">
                  <c:v>1734279</c:v>
                </c:pt>
                <c:pt idx="56">
                  <c:v>1686214</c:v>
                </c:pt>
                <c:pt idx="57">
                  <c:v>1819594</c:v>
                </c:pt>
                <c:pt idx="58">
                  <c:v>1835693</c:v>
                </c:pt>
                <c:pt idx="59">
                  <c:v>1958350</c:v>
                </c:pt>
                <c:pt idx="60">
                  <c:v>2072635</c:v>
                </c:pt>
                <c:pt idx="61">
                  <c:v>2151503</c:v>
                </c:pt>
                <c:pt idx="62">
                  <c:v>2171130</c:v>
                </c:pt>
                <c:pt idx="63">
                  <c:v>2313910</c:v>
                </c:pt>
                <c:pt idx="64">
                  <c:v>2395924</c:v>
                </c:pt>
                <c:pt idx="65">
                  <c:v>2388727</c:v>
                </c:pt>
                <c:pt idx="66">
                  <c:v>2333636</c:v>
                </c:pt>
                <c:pt idx="67">
                  <c:v>2473766</c:v>
                </c:pt>
                <c:pt idx="68">
                  <c:v>2506094</c:v>
                </c:pt>
                <c:pt idx="69">
                  <c:v>2501618</c:v>
                </c:pt>
                <c:pt idx="70">
                  <c:v>2494304</c:v>
                </c:pt>
                <c:pt idx="71">
                  <c:v>2400803</c:v>
                </c:pt>
                <c:pt idx="72">
                  <c:v>2563986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'8.3.CO_EMP_TEC_MOVIL'!$L$8</c:f>
              <c:strCache>
                <c:ptCount val="1"/>
                <c:pt idx="0">
                  <c:v>Entel PCS</c:v>
                </c:pt>
              </c:strCache>
            </c:strRef>
          </c:tx>
          <c:marker>
            <c:symbol val="none"/>
          </c:marker>
          <c:cat>
            <c:multiLvlStrRef>
              <c:f>'8.3.CO_EMP_TEC_MOVIL'!$B$9:$C$81</c:f>
              <c:multiLvlStrCache>
                <c:ptCount val="73"/>
                <c:lvl>
                  <c:pt idx="0">
                    <c:v>Dic</c:v>
                  </c:pt>
                  <c:pt idx="1">
                    <c:v>Ene</c:v>
                  </c:pt>
                  <c:pt idx="2">
                    <c:v>Feb</c:v>
                  </c:pt>
                  <c:pt idx="3">
                    <c:v>Mar</c:v>
                  </c:pt>
                  <c:pt idx="4">
                    <c:v>Abr</c:v>
                  </c:pt>
                  <c:pt idx="5">
                    <c:v>May</c:v>
                  </c:pt>
                  <c:pt idx="6">
                    <c:v>Jun</c:v>
                  </c:pt>
                  <c:pt idx="7">
                    <c:v>Jul</c:v>
                  </c:pt>
                  <c:pt idx="8">
                    <c:v>Ago</c:v>
                  </c:pt>
                  <c:pt idx="9">
                    <c:v>Sep</c:v>
                  </c:pt>
                  <c:pt idx="10">
                    <c:v>Oct</c:v>
                  </c:pt>
                  <c:pt idx="11">
                    <c:v>Nov</c:v>
                  </c:pt>
                  <c:pt idx="12">
                    <c:v>Dic</c:v>
                  </c:pt>
                  <c:pt idx="13">
                    <c:v>Ene</c:v>
                  </c:pt>
                  <c:pt idx="14">
                    <c:v>Feb</c:v>
                  </c:pt>
                  <c:pt idx="15">
                    <c:v>Mar</c:v>
                  </c:pt>
                  <c:pt idx="16">
                    <c:v>Abr</c:v>
                  </c:pt>
                  <c:pt idx="17">
                    <c:v>May</c:v>
                  </c:pt>
                  <c:pt idx="18">
                    <c:v>Jun</c:v>
                  </c:pt>
                  <c:pt idx="19">
                    <c:v>Jul</c:v>
                  </c:pt>
                  <c:pt idx="20">
                    <c:v>Ago</c:v>
                  </c:pt>
                  <c:pt idx="21">
                    <c:v>Sep</c:v>
                  </c:pt>
                  <c:pt idx="22">
                    <c:v>Oct</c:v>
                  </c:pt>
                  <c:pt idx="23">
                    <c:v>Nov</c:v>
                  </c:pt>
                  <c:pt idx="24">
                    <c:v>Dic</c:v>
                  </c:pt>
                  <c:pt idx="25">
                    <c:v>Ene</c:v>
                  </c:pt>
                  <c:pt idx="26">
                    <c:v>Feb</c:v>
                  </c:pt>
                  <c:pt idx="27">
                    <c:v>Mar</c:v>
                  </c:pt>
                  <c:pt idx="28">
                    <c:v>Abr</c:v>
                  </c:pt>
                  <c:pt idx="29">
                    <c:v>May</c:v>
                  </c:pt>
                  <c:pt idx="30">
                    <c:v>Jun</c:v>
                  </c:pt>
                  <c:pt idx="31">
                    <c:v>Jul</c:v>
                  </c:pt>
                  <c:pt idx="32">
                    <c:v>Ago</c:v>
                  </c:pt>
                  <c:pt idx="33">
                    <c:v>Sep</c:v>
                  </c:pt>
                  <c:pt idx="34">
                    <c:v>Oct</c:v>
                  </c:pt>
                  <c:pt idx="35">
                    <c:v>Nov</c:v>
                  </c:pt>
                  <c:pt idx="36">
                    <c:v>Dic</c:v>
                  </c:pt>
                  <c:pt idx="37">
                    <c:v>Ene</c:v>
                  </c:pt>
                  <c:pt idx="38">
                    <c:v>Feb</c:v>
                  </c:pt>
                  <c:pt idx="39">
                    <c:v>Mar</c:v>
                  </c:pt>
                  <c:pt idx="40">
                    <c:v>Abr</c:v>
                  </c:pt>
                  <c:pt idx="41">
                    <c:v>May</c:v>
                  </c:pt>
                  <c:pt idx="42">
                    <c:v>Jun</c:v>
                  </c:pt>
                  <c:pt idx="43">
                    <c:v>Jul</c:v>
                  </c:pt>
                  <c:pt idx="44">
                    <c:v>Ago</c:v>
                  </c:pt>
                  <c:pt idx="45">
                    <c:v>Sep</c:v>
                  </c:pt>
                  <c:pt idx="46">
                    <c:v>Oct</c:v>
                  </c:pt>
                  <c:pt idx="47">
                    <c:v>Nov</c:v>
                  </c:pt>
                  <c:pt idx="48">
                    <c:v>Dic</c:v>
                  </c:pt>
                  <c:pt idx="49">
                    <c:v>Ene</c:v>
                  </c:pt>
                  <c:pt idx="50">
                    <c:v>Feb</c:v>
                  </c:pt>
                  <c:pt idx="51">
                    <c:v>Mar</c:v>
                  </c:pt>
                  <c:pt idx="52">
                    <c:v>Abr</c:v>
                  </c:pt>
                  <c:pt idx="53">
                    <c:v>May</c:v>
                  </c:pt>
                  <c:pt idx="54">
                    <c:v>Jun</c:v>
                  </c:pt>
                  <c:pt idx="55">
                    <c:v>Jul</c:v>
                  </c:pt>
                  <c:pt idx="56">
                    <c:v>Ago</c:v>
                  </c:pt>
                  <c:pt idx="57">
                    <c:v>Sep</c:v>
                  </c:pt>
                  <c:pt idx="58">
                    <c:v>Oct</c:v>
                  </c:pt>
                  <c:pt idx="59">
                    <c:v>Nov</c:v>
                  </c:pt>
                  <c:pt idx="60">
                    <c:v>Dic</c:v>
                  </c:pt>
                  <c:pt idx="61">
                    <c:v>Ene</c:v>
                  </c:pt>
                  <c:pt idx="62">
                    <c:v>Feb</c:v>
                  </c:pt>
                  <c:pt idx="63">
                    <c:v>Mar</c:v>
                  </c:pt>
                  <c:pt idx="64">
                    <c:v>Abr</c:v>
                  </c:pt>
                  <c:pt idx="65">
                    <c:v>May</c:v>
                  </c:pt>
                  <c:pt idx="66">
                    <c:v>Jun</c:v>
                  </c:pt>
                  <c:pt idx="67">
                    <c:v>Jul</c:v>
                  </c:pt>
                  <c:pt idx="68">
                    <c:v>Ago</c:v>
                  </c:pt>
                  <c:pt idx="69">
                    <c:v>Sep</c:v>
                  </c:pt>
                  <c:pt idx="70">
                    <c:v>Oct</c:v>
                  </c:pt>
                  <c:pt idx="71">
                    <c:v>Nov</c:v>
                  </c:pt>
                  <c:pt idx="72">
                    <c:v>Dic</c:v>
                  </c:pt>
                </c:lvl>
                <c:lvl>
                  <c:pt idx="0">
                    <c:v>2009</c:v>
                  </c:pt>
                  <c:pt idx="1">
                    <c:v>2010</c:v>
                  </c:pt>
                  <c:pt idx="13">
                    <c:v>2011</c:v>
                  </c:pt>
                  <c:pt idx="25">
                    <c:v>2012</c:v>
                  </c:pt>
                  <c:pt idx="37">
                    <c:v>2013</c:v>
                  </c:pt>
                  <c:pt idx="49">
                    <c:v>2014</c:v>
                  </c:pt>
                  <c:pt idx="61">
                    <c:v>2015</c:v>
                  </c:pt>
                </c:lvl>
              </c:multiLvlStrCache>
            </c:multiLvlStrRef>
          </c:cat>
          <c:val>
            <c:numRef>
              <c:f>'8.3.CO_EMP_TEC_MOVIL'!$L$9:$L$81</c:f>
              <c:numCache>
                <c:formatCode>#,##0_ ;\-#,##0\ </c:formatCode>
                <c:ptCount val="73"/>
                <c:pt idx="0">
                  <c:v>245321</c:v>
                </c:pt>
                <c:pt idx="1">
                  <c:v>263819</c:v>
                </c:pt>
                <c:pt idx="2">
                  <c:v>289714</c:v>
                </c:pt>
                <c:pt idx="3">
                  <c:v>331609</c:v>
                </c:pt>
                <c:pt idx="4">
                  <c:v>393946</c:v>
                </c:pt>
                <c:pt idx="5">
                  <c:v>440038</c:v>
                </c:pt>
                <c:pt idx="6">
                  <c:v>446437</c:v>
                </c:pt>
                <c:pt idx="7">
                  <c:v>459353</c:v>
                </c:pt>
                <c:pt idx="8">
                  <c:v>468670</c:v>
                </c:pt>
                <c:pt idx="9">
                  <c:v>496049</c:v>
                </c:pt>
                <c:pt idx="10">
                  <c:v>533854</c:v>
                </c:pt>
                <c:pt idx="11">
                  <c:v>564301</c:v>
                </c:pt>
                <c:pt idx="12">
                  <c:v>619172</c:v>
                </c:pt>
                <c:pt idx="13">
                  <c:v>659298</c:v>
                </c:pt>
                <c:pt idx="14">
                  <c:v>695900</c:v>
                </c:pt>
                <c:pt idx="15">
                  <c:v>738687</c:v>
                </c:pt>
                <c:pt idx="16">
                  <c:v>824395</c:v>
                </c:pt>
                <c:pt idx="17">
                  <c:v>895825</c:v>
                </c:pt>
                <c:pt idx="18">
                  <c:v>935840</c:v>
                </c:pt>
                <c:pt idx="19">
                  <c:v>972553</c:v>
                </c:pt>
                <c:pt idx="20">
                  <c:v>1010511</c:v>
                </c:pt>
                <c:pt idx="21">
                  <c:v>1028384</c:v>
                </c:pt>
                <c:pt idx="22">
                  <c:v>1117845</c:v>
                </c:pt>
                <c:pt idx="23">
                  <c:v>1124798</c:v>
                </c:pt>
                <c:pt idx="24">
                  <c:v>1194599</c:v>
                </c:pt>
                <c:pt idx="25">
                  <c:v>1413690</c:v>
                </c:pt>
                <c:pt idx="26">
                  <c:v>1450237</c:v>
                </c:pt>
                <c:pt idx="27">
                  <c:v>1499997</c:v>
                </c:pt>
                <c:pt idx="28">
                  <c:v>1593752</c:v>
                </c:pt>
                <c:pt idx="29">
                  <c:v>1648661</c:v>
                </c:pt>
                <c:pt idx="30">
                  <c:v>1683619</c:v>
                </c:pt>
                <c:pt idx="31">
                  <c:v>1746563</c:v>
                </c:pt>
                <c:pt idx="32">
                  <c:v>1816818</c:v>
                </c:pt>
                <c:pt idx="33">
                  <c:v>1854434</c:v>
                </c:pt>
                <c:pt idx="34">
                  <c:v>1823870</c:v>
                </c:pt>
                <c:pt idx="35">
                  <c:v>1845832</c:v>
                </c:pt>
                <c:pt idx="36">
                  <c:v>1856012</c:v>
                </c:pt>
                <c:pt idx="37">
                  <c:v>1930363</c:v>
                </c:pt>
                <c:pt idx="38">
                  <c:v>1997444</c:v>
                </c:pt>
                <c:pt idx="39">
                  <c:v>1980744</c:v>
                </c:pt>
                <c:pt idx="40">
                  <c:v>2036982</c:v>
                </c:pt>
                <c:pt idx="41">
                  <c:v>2069614</c:v>
                </c:pt>
                <c:pt idx="42">
                  <c:v>2099301</c:v>
                </c:pt>
                <c:pt idx="43">
                  <c:v>2123497</c:v>
                </c:pt>
                <c:pt idx="44">
                  <c:v>2151682</c:v>
                </c:pt>
                <c:pt idx="45">
                  <c:v>2164434</c:v>
                </c:pt>
                <c:pt idx="46">
                  <c:v>2150896</c:v>
                </c:pt>
                <c:pt idx="47">
                  <c:v>2126003</c:v>
                </c:pt>
                <c:pt idx="48">
                  <c:v>2126923</c:v>
                </c:pt>
                <c:pt idx="49">
                  <c:v>2156943</c:v>
                </c:pt>
                <c:pt idx="50">
                  <c:v>2175428</c:v>
                </c:pt>
                <c:pt idx="51">
                  <c:v>2304916</c:v>
                </c:pt>
                <c:pt idx="52">
                  <c:v>2405937</c:v>
                </c:pt>
                <c:pt idx="53">
                  <c:v>2495624</c:v>
                </c:pt>
                <c:pt idx="54">
                  <c:v>2522217</c:v>
                </c:pt>
                <c:pt idx="55">
                  <c:v>2569233</c:v>
                </c:pt>
                <c:pt idx="56">
                  <c:v>2610577</c:v>
                </c:pt>
                <c:pt idx="57">
                  <c:v>2668495</c:v>
                </c:pt>
                <c:pt idx="58">
                  <c:v>2731200</c:v>
                </c:pt>
                <c:pt idx="59">
                  <c:v>2690127</c:v>
                </c:pt>
                <c:pt idx="60">
                  <c:v>2704107</c:v>
                </c:pt>
                <c:pt idx="61">
                  <c:v>2646978</c:v>
                </c:pt>
                <c:pt idx="62">
                  <c:v>2750037</c:v>
                </c:pt>
                <c:pt idx="63">
                  <c:v>2579461</c:v>
                </c:pt>
                <c:pt idx="64">
                  <c:v>2561204</c:v>
                </c:pt>
                <c:pt idx="65">
                  <c:v>2498532</c:v>
                </c:pt>
                <c:pt idx="66">
                  <c:v>2436620</c:v>
                </c:pt>
                <c:pt idx="67">
                  <c:v>2538399</c:v>
                </c:pt>
                <c:pt idx="68">
                  <c:v>2533845</c:v>
                </c:pt>
                <c:pt idx="69">
                  <c:v>2523376</c:v>
                </c:pt>
                <c:pt idx="70">
                  <c:v>2283013</c:v>
                </c:pt>
                <c:pt idx="71">
                  <c:v>2123096</c:v>
                </c:pt>
                <c:pt idx="72">
                  <c:v>2136090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'8.3.CO_EMP_TEC_MOVIL'!$P$8</c:f>
              <c:strCache>
                <c:ptCount val="1"/>
                <c:pt idx="0">
                  <c:v>WOM</c:v>
                </c:pt>
              </c:strCache>
            </c:strRef>
          </c:tx>
          <c:marker>
            <c:symbol val="none"/>
          </c:marker>
          <c:cat>
            <c:multiLvlStrRef>
              <c:f>'8.3.CO_EMP_TEC_MOVIL'!$B$9:$C$81</c:f>
              <c:multiLvlStrCache>
                <c:ptCount val="73"/>
                <c:lvl>
                  <c:pt idx="0">
                    <c:v>Dic</c:v>
                  </c:pt>
                  <c:pt idx="1">
                    <c:v>Ene</c:v>
                  </c:pt>
                  <c:pt idx="2">
                    <c:v>Feb</c:v>
                  </c:pt>
                  <c:pt idx="3">
                    <c:v>Mar</c:v>
                  </c:pt>
                  <c:pt idx="4">
                    <c:v>Abr</c:v>
                  </c:pt>
                  <c:pt idx="5">
                    <c:v>May</c:v>
                  </c:pt>
                  <c:pt idx="6">
                    <c:v>Jun</c:v>
                  </c:pt>
                  <c:pt idx="7">
                    <c:v>Jul</c:v>
                  </c:pt>
                  <c:pt idx="8">
                    <c:v>Ago</c:v>
                  </c:pt>
                  <c:pt idx="9">
                    <c:v>Sep</c:v>
                  </c:pt>
                  <c:pt idx="10">
                    <c:v>Oct</c:v>
                  </c:pt>
                  <c:pt idx="11">
                    <c:v>Nov</c:v>
                  </c:pt>
                  <c:pt idx="12">
                    <c:v>Dic</c:v>
                  </c:pt>
                  <c:pt idx="13">
                    <c:v>Ene</c:v>
                  </c:pt>
                  <c:pt idx="14">
                    <c:v>Feb</c:v>
                  </c:pt>
                  <c:pt idx="15">
                    <c:v>Mar</c:v>
                  </c:pt>
                  <c:pt idx="16">
                    <c:v>Abr</c:v>
                  </c:pt>
                  <c:pt idx="17">
                    <c:v>May</c:v>
                  </c:pt>
                  <c:pt idx="18">
                    <c:v>Jun</c:v>
                  </c:pt>
                  <c:pt idx="19">
                    <c:v>Jul</c:v>
                  </c:pt>
                  <c:pt idx="20">
                    <c:v>Ago</c:v>
                  </c:pt>
                  <c:pt idx="21">
                    <c:v>Sep</c:v>
                  </c:pt>
                  <c:pt idx="22">
                    <c:v>Oct</c:v>
                  </c:pt>
                  <c:pt idx="23">
                    <c:v>Nov</c:v>
                  </c:pt>
                  <c:pt idx="24">
                    <c:v>Dic</c:v>
                  </c:pt>
                  <c:pt idx="25">
                    <c:v>Ene</c:v>
                  </c:pt>
                  <c:pt idx="26">
                    <c:v>Feb</c:v>
                  </c:pt>
                  <c:pt idx="27">
                    <c:v>Mar</c:v>
                  </c:pt>
                  <c:pt idx="28">
                    <c:v>Abr</c:v>
                  </c:pt>
                  <c:pt idx="29">
                    <c:v>May</c:v>
                  </c:pt>
                  <c:pt idx="30">
                    <c:v>Jun</c:v>
                  </c:pt>
                  <c:pt idx="31">
                    <c:v>Jul</c:v>
                  </c:pt>
                  <c:pt idx="32">
                    <c:v>Ago</c:v>
                  </c:pt>
                  <c:pt idx="33">
                    <c:v>Sep</c:v>
                  </c:pt>
                  <c:pt idx="34">
                    <c:v>Oct</c:v>
                  </c:pt>
                  <c:pt idx="35">
                    <c:v>Nov</c:v>
                  </c:pt>
                  <c:pt idx="36">
                    <c:v>Dic</c:v>
                  </c:pt>
                  <c:pt idx="37">
                    <c:v>Ene</c:v>
                  </c:pt>
                  <c:pt idx="38">
                    <c:v>Feb</c:v>
                  </c:pt>
                  <c:pt idx="39">
                    <c:v>Mar</c:v>
                  </c:pt>
                  <c:pt idx="40">
                    <c:v>Abr</c:v>
                  </c:pt>
                  <c:pt idx="41">
                    <c:v>May</c:v>
                  </c:pt>
                  <c:pt idx="42">
                    <c:v>Jun</c:v>
                  </c:pt>
                  <c:pt idx="43">
                    <c:v>Jul</c:v>
                  </c:pt>
                  <c:pt idx="44">
                    <c:v>Ago</c:v>
                  </c:pt>
                  <c:pt idx="45">
                    <c:v>Sep</c:v>
                  </c:pt>
                  <c:pt idx="46">
                    <c:v>Oct</c:v>
                  </c:pt>
                  <c:pt idx="47">
                    <c:v>Nov</c:v>
                  </c:pt>
                  <c:pt idx="48">
                    <c:v>Dic</c:v>
                  </c:pt>
                  <c:pt idx="49">
                    <c:v>Ene</c:v>
                  </c:pt>
                  <c:pt idx="50">
                    <c:v>Feb</c:v>
                  </c:pt>
                  <c:pt idx="51">
                    <c:v>Mar</c:v>
                  </c:pt>
                  <c:pt idx="52">
                    <c:v>Abr</c:v>
                  </c:pt>
                  <c:pt idx="53">
                    <c:v>May</c:v>
                  </c:pt>
                  <c:pt idx="54">
                    <c:v>Jun</c:v>
                  </c:pt>
                  <c:pt idx="55">
                    <c:v>Jul</c:v>
                  </c:pt>
                  <c:pt idx="56">
                    <c:v>Ago</c:v>
                  </c:pt>
                  <c:pt idx="57">
                    <c:v>Sep</c:v>
                  </c:pt>
                  <c:pt idx="58">
                    <c:v>Oct</c:v>
                  </c:pt>
                  <c:pt idx="59">
                    <c:v>Nov</c:v>
                  </c:pt>
                  <c:pt idx="60">
                    <c:v>Dic</c:v>
                  </c:pt>
                  <c:pt idx="61">
                    <c:v>Ene</c:v>
                  </c:pt>
                  <c:pt idx="62">
                    <c:v>Feb</c:v>
                  </c:pt>
                  <c:pt idx="63">
                    <c:v>Mar</c:v>
                  </c:pt>
                  <c:pt idx="64">
                    <c:v>Abr</c:v>
                  </c:pt>
                  <c:pt idx="65">
                    <c:v>May</c:v>
                  </c:pt>
                  <c:pt idx="66">
                    <c:v>Jun</c:v>
                  </c:pt>
                  <c:pt idx="67">
                    <c:v>Jul</c:v>
                  </c:pt>
                  <c:pt idx="68">
                    <c:v>Ago</c:v>
                  </c:pt>
                  <c:pt idx="69">
                    <c:v>Sep</c:v>
                  </c:pt>
                  <c:pt idx="70">
                    <c:v>Oct</c:v>
                  </c:pt>
                  <c:pt idx="71">
                    <c:v>Nov</c:v>
                  </c:pt>
                  <c:pt idx="72">
                    <c:v>Dic</c:v>
                  </c:pt>
                </c:lvl>
                <c:lvl>
                  <c:pt idx="0">
                    <c:v>2009</c:v>
                  </c:pt>
                  <c:pt idx="1">
                    <c:v>2010</c:v>
                  </c:pt>
                  <c:pt idx="13">
                    <c:v>2011</c:v>
                  </c:pt>
                  <c:pt idx="25">
                    <c:v>2012</c:v>
                  </c:pt>
                  <c:pt idx="37">
                    <c:v>2013</c:v>
                  </c:pt>
                  <c:pt idx="49">
                    <c:v>2014</c:v>
                  </c:pt>
                  <c:pt idx="61">
                    <c:v>2015</c:v>
                  </c:pt>
                </c:lvl>
              </c:multiLvlStrCache>
            </c:multiLvlStrRef>
          </c:cat>
          <c:val>
            <c:numRef>
              <c:f>'8.3.CO_EMP_TEC_MOVIL'!$P$9:$P$81</c:f>
              <c:numCache>
                <c:formatCode>#,##0_ ;\-#,##0\ </c:formatCode>
                <c:ptCount val="73"/>
                <c:pt idx="30">
                  <c:v>16767</c:v>
                </c:pt>
                <c:pt idx="31">
                  <c:v>30493</c:v>
                </c:pt>
                <c:pt idx="32">
                  <c:v>77949</c:v>
                </c:pt>
                <c:pt idx="33">
                  <c:v>82424</c:v>
                </c:pt>
                <c:pt idx="34">
                  <c:v>73952</c:v>
                </c:pt>
                <c:pt idx="35">
                  <c:v>87184</c:v>
                </c:pt>
                <c:pt idx="36">
                  <c:v>108116</c:v>
                </c:pt>
                <c:pt idx="37">
                  <c:v>98009</c:v>
                </c:pt>
                <c:pt idx="38">
                  <c:v>91990</c:v>
                </c:pt>
                <c:pt idx="39">
                  <c:v>111163</c:v>
                </c:pt>
                <c:pt idx="40">
                  <c:v>113220</c:v>
                </c:pt>
                <c:pt idx="41">
                  <c:v>117103</c:v>
                </c:pt>
                <c:pt idx="42">
                  <c:v>122563</c:v>
                </c:pt>
                <c:pt idx="43">
                  <c:v>119814</c:v>
                </c:pt>
                <c:pt idx="44">
                  <c:v>124451</c:v>
                </c:pt>
                <c:pt idx="45">
                  <c:v>117895</c:v>
                </c:pt>
                <c:pt idx="46">
                  <c:v>121082</c:v>
                </c:pt>
                <c:pt idx="47">
                  <c:v>126489</c:v>
                </c:pt>
                <c:pt idx="48">
                  <c:v>128611</c:v>
                </c:pt>
                <c:pt idx="49">
                  <c:v>143773</c:v>
                </c:pt>
                <c:pt idx="50">
                  <c:v>144953</c:v>
                </c:pt>
                <c:pt idx="51">
                  <c:v>147596</c:v>
                </c:pt>
                <c:pt idx="52">
                  <c:v>149596</c:v>
                </c:pt>
                <c:pt idx="53">
                  <c:v>153007</c:v>
                </c:pt>
                <c:pt idx="54">
                  <c:v>157482</c:v>
                </c:pt>
                <c:pt idx="55">
                  <c:v>164169</c:v>
                </c:pt>
                <c:pt idx="56">
                  <c:v>165126</c:v>
                </c:pt>
                <c:pt idx="57">
                  <c:v>166249</c:v>
                </c:pt>
                <c:pt idx="58">
                  <c:v>167860</c:v>
                </c:pt>
                <c:pt idx="59">
                  <c:v>161437</c:v>
                </c:pt>
                <c:pt idx="60">
                  <c:v>156848</c:v>
                </c:pt>
                <c:pt idx="61">
                  <c:v>133763</c:v>
                </c:pt>
                <c:pt idx="62">
                  <c:v>131010</c:v>
                </c:pt>
                <c:pt idx="63">
                  <c:v>131296</c:v>
                </c:pt>
                <c:pt idx="64">
                  <c:v>133465</c:v>
                </c:pt>
                <c:pt idx="65">
                  <c:v>142596</c:v>
                </c:pt>
                <c:pt idx="66">
                  <c:v>146658</c:v>
                </c:pt>
                <c:pt idx="67">
                  <c:v>186172</c:v>
                </c:pt>
                <c:pt idx="68">
                  <c:v>219768</c:v>
                </c:pt>
                <c:pt idx="69">
                  <c:v>226966</c:v>
                </c:pt>
                <c:pt idx="70">
                  <c:v>294139</c:v>
                </c:pt>
                <c:pt idx="71">
                  <c:v>317103</c:v>
                </c:pt>
                <c:pt idx="72">
                  <c:v>348635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'8.3.CO_EMP_TEC_MOVIL'!$N$8</c:f>
              <c:strCache>
                <c:ptCount val="1"/>
                <c:pt idx="0">
                  <c:v>Virgin</c:v>
                </c:pt>
              </c:strCache>
            </c:strRef>
          </c:tx>
          <c:marker>
            <c:symbol val="none"/>
          </c:marker>
          <c:cat>
            <c:multiLvlStrRef>
              <c:f>'8.3.CO_EMP_TEC_MOVIL'!$B$9:$C$81</c:f>
              <c:multiLvlStrCache>
                <c:ptCount val="73"/>
                <c:lvl>
                  <c:pt idx="0">
                    <c:v>Dic</c:v>
                  </c:pt>
                  <c:pt idx="1">
                    <c:v>Ene</c:v>
                  </c:pt>
                  <c:pt idx="2">
                    <c:v>Feb</c:v>
                  </c:pt>
                  <c:pt idx="3">
                    <c:v>Mar</c:v>
                  </c:pt>
                  <c:pt idx="4">
                    <c:v>Abr</c:v>
                  </c:pt>
                  <c:pt idx="5">
                    <c:v>May</c:v>
                  </c:pt>
                  <c:pt idx="6">
                    <c:v>Jun</c:v>
                  </c:pt>
                  <c:pt idx="7">
                    <c:v>Jul</c:v>
                  </c:pt>
                  <c:pt idx="8">
                    <c:v>Ago</c:v>
                  </c:pt>
                  <c:pt idx="9">
                    <c:v>Sep</c:v>
                  </c:pt>
                  <c:pt idx="10">
                    <c:v>Oct</c:v>
                  </c:pt>
                  <c:pt idx="11">
                    <c:v>Nov</c:v>
                  </c:pt>
                  <c:pt idx="12">
                    <c:v>Dic</c:v>
                  </c:pt>
                  <c:pt idx="13">
                    <c:v>Ene</c:v>
                  </c:pt>
                  <c:pt idx="14">
                    <c:v>Feb</c:v>
                  </c:pt>
                  <c:pt idx="15">
                    <c:v>Mar</c:v>
                  </c:pt>
                  <c:pt idx="16">
                    <c:v>Abr</c:v>
                  </c:pt>
                  <c:pt idx="17">
                    <c:v>May</c:v>
                  </c:pt>
                  <c:pt idx="18">
                    <c:v>Jun</c:v>
                  </c:pt>
                  <c:pt idx="19">
                    <c:v>Jul</c:v>
                  </c:pt>
                  <c:pt idx="20">
                    <c:v>Ago</c:v>
                  </c:pt>
                  <c:pt idx="21">
                    <c:v>Sep</c:v>
                  </c:pt>
                  <c:pt idx="22">
                    <c:v>Oct</c:v>
                  </c:pt>
                  <c:pt idx="23">
                    <c:v>Nov</c:v>
                  </c:pt>
                  <c:pt idx="24">
                    <c:v>Dic</c:v>
                  </c:pt>
                  <c:pt idx="25">
                    <c:v>Ene</c:v>
                  </c:pt>
                  <c:pt idx="26">
                    <c:v>Feb</c:v>
                  </c:pt>
                  <c:pt idx="27">
                    <c:v>Mar</c:v>
                  </c:pt>
                  <c:pt idx="28">
                    <c:v>Abr</c:v>
                  </c:pt>
                  <c:pt idx="29">
                    <c:v>May</c:v>
                  </c:pt>
                  <c:pt idx="30">
                    <c:v>Jun</c:v>
                  </c:pt>
                  <c:pt idx="31">
                    <c:v>Jul</c:v>
                  </c:pt>
                  <c:pt idx="32">
                    <c:v>Ago</c:v>
                  </c:pt>
                  <c:pt idx="33">
                    <c:v>Sep</c:v>
                  </c:pt>
                  <c:pt idx="34">
                    <c:v>Oct</c:v>
                  </c:pt>
                  <c:pt idx="35">
                    <c:v>Nov</c:v>
                  </c:pt>
                  <c:pt idx="36">
                    <c:v>Dic</c:v>
                  </c:pt>
                  <c:pt idx="37">
                    <c:v>Ene</c:v>
                  </c:pt>
                  <c:pt idx="38">
                    <c:v>Feb</c:v>
                  </c:pt>
                  <c:pt idx="39">
                    <c:v>Mar</c:v>
                  </c:pt>
                  <c:pt idx="40">
                    <c:v>Abr</c:v>
                  </c:pt>
                  <c:pt idx="41">
                    <c:v>May</c:v>
                  </c:pt>
                  <c:pt idx="42">
                    <c:v>Jun</c:v>
                  </c:pt>
                  <c:pt idx="43">
                    <c:v>Jul</c:v>
                  </c:pt>
                  <c:pt idx="44">
                    <c:v>Ago</c:v>
                  </c:pt>
                  <c:pt idx="45">
                    <c:v>Sep</c:v>
                  </c:pt>
                  <c:pt idx="46">
                    <c:v>Oct</c:v>
                  </c:pt>
                  <c:pt idx="47">
                    <c:v>Nov</c:v>
                  </c:pt>
                  <c:pt idx="48">
                    <c:v>Dic</c:v>
                  </c:pt>
                  <c:pt idx="49">
                    <c:v>Ene</c:v>
                  </c:pt>
                  <c:pt idx="50">
                    <c:v>Feb</c:v>
                  </c:pt>
                  <c:pt idx="51">
                    <c:v>Mar</c:v>
                  </c:pt>
                  <c:pt idx="52">
                    <c:v>Abr</c:v>
                  </c:pt>
                  <c:pt idx="53">
                    <c:v>May</c:v>
                  </c:pt>
                  <c:pt idx="54">
                    <c:v>Jun</c:v>
                  </c:pt>
                  <c:pt idx="55">
                    <c:v>Jul</c:v>
                  </c:pt>
                  <c:pt idx="56">
                    <c:v>Ago</c:v>
                  </c:pt>
                  <c:pt idx="57">
                    <c:v>Sep</c:v>
                  </c:pt>
                  <c:pt idx="58">
                    <c:v>Oct</c:v>
                  </c:pt>
                  <c:pt idx="59">
                    <c:v>Nov</c:v>
                  </c:pt>
                  <c:pt idx="60">
                    <c:v>Dic</c:v>
                  </c:pt>
                  <c:pt idx="61">
                    <c:v>Ene</c:v>
                  </c:pt>
                  <c:pt idx="62">
                    <c:v>Feb</c:v>
                  </c:pt>
                  <c:pt idx="63">
                    <c:v>Mar</c:v>
                  </c:pt>
                  <c:pt idx="64">
                    <c:v>Abr</c:v>
                  </c:pt>
                  <c:pt idx="65">
                    <c:v>May</c:v>
                  </c:pt>
                  <c:pt idx="66">
                    <c:v>Jun</c:v>
                  </c:pt>
                  <c:pt idx="67">
                    <c:v>Jul</c:v>
                  </c:pt>
                  <c:pt idx="68">
                    <c:v>Ago</c:v>
                  </c:pt>
                  <c:pt idx="69">
                    <c:v>Sep</c:v>
                  </c:pt>
                  <c:pt idx="70">
                    <c:v>Oct</c:v>
                  </c:pt>
                  <c:pt idx="71">
                    <c:v>Nov</c:v>
                  </c:pt>
                  <c:pt idx="72">
                    <c:v>Dic</c:v>
                  </c:pt>
                </c:lvl>
                <c:lvl>
                  <c:pt idx="0">
                    <c:v>2009</c:v>
                  </c:pt>
                  <c:pt idx="1">
                    <c:v>2010</c:v>
                  </c:pt>
                  <c:pt idx="13">
                    <c:v>2011</c:v>
                  </c:pt>
                  <c:pt idx="25">
                    <c:v>2012</c:v>
                  </c:pt>
                  <c:pt idx="37">
                    <c:v>2013</c:v>
                  </c:pt>
                  <c:pt idx="49">
                    <c:v>2014</c:v>
                  </c:pt>
                  <c:pt idx="61">
                    <c:v>2015</c:v>
                  </c:pt>
                </c:lvl>
              </c:multiLvlStrCache>
            </c:multiLvlStrRef>
          </c:cat>
          <c:val>
            <c:numRef>
              <c:f>'8.3.CO_EMP_TEC_MOVIL'!$N$9:$N$81</c:f>
              <c:numCache>
                <c:formatCode>#,##0_ ;\-#,##0\ </c:formatCode>
                <c:ptCount val="73"/>
                <c:pt idx="28">
                  <c:v>1877</c:v>
                </c:pt>
                <c:pt idx="29">
                  <c:v>7223</c:v>
                </c:pt>
                <c:pt idx="30">
                  <c:v>12356</c:v>
                </c:pt>
                <c:pt idx="31">
                  <c:v>17265</c:v>
                </c:pt>
                <c:pt idx="32">
                  <c:v>21982</c:v>
                </c:pt>
                <c:pt idx="33">
                  <c:v>25096</c:v>
                </c:pt>
                <c:pt idx="34">
                  <c:v>28094</c:v>
                </c:pt>
                <c:pt idx="35">
                  <c:v>30705</c:v>
                </c:pt>
                <c:pt idx="36">
                  <c:v>40466</c:v>
                </c:pt>
                <c:pt idx="37">
                  <c:v>41084</c:v>
                </c:pt>
                <c:pt idx="38">
                  <c:v>43126</c:v>
                </c:pt>
                <c:pt idx="39">
                  <c:v>44706</c:v>
                </c:pt>
                <c:pt idx="40">
                  <c:v>44986</c:v>
                </c:pt>
                <c:pt idx="41">
                  <c:v>47687</c:v>
                </c:pt>
                <c:pt idx="42">
                  <c:v>50470</c:v>
                </c:pt>
                <c:pt idx="43">
                  <c:v>55914</c:v>
                </c:pt>
                <c:pt idx="44">
                  <c:v>61210</c:v>
                </c:pt>
                <c:pt idx="45">
                  <c:v>65368</c:v>
                </c:pt>
                <c:pt idx="46">
                  <c:v>68750</c:v>
                </c:pt>
                <c:pt idx="47">
                  <c:v>68970</c:v>
                </c:pt>
                <c:pt idx="48">
                  <c:v>75784</c:v>
                </c:pt>
                <c:pt idx="49">
                  <c:v>78202</c:v>
                </c:pt>
                <c:pt idx="50">
                  <c:v>89190</c:v>
                </c:pt>
                <c:pt idx="51">
                  <c:v>88067</c:v>
                </c:pt>
                <c:pt idx="52">
                  <c:v>82143</c:v>
                </c:pt>
                <c:pt idx="53">
                  <c:v>84285</c:v>
                </c:pt>
                <c:pt idx="54">
                  <c:v>84105</c:v>
                </c:pt>
                <c:pt idx="55">
                  <c:v>86854</c:v>
                </c:pt>
                <c:pt idx="56">
                  <c:v>89540</c:v>
                </c:pt>
                <c:pt idx="57">
                  <c:v>91662</c:v>
                </c:pt>
                <c:pt idx="58">
                  <c:v>99434</c:v>
                </c:pt>
                <c:pt idx="59">
                  <c:v>107567</c:v>
                </c:pt>
                <c:pt idx="60">
                  <c:v>116163</c:v>
                </c:pt>
                <c:pt idx="61">
                  <c:v>118420</c:v>
                </c:pt>
                <c:pt idx="62">
                  <c:v>121987</c:v>
                </c:pt>
                <c:pt idx="63">
                  <c:v>125370</c:v>
                </c:pt>
                <c:pt idx="64">
                  <c:v>127192</c:v>
                </c:pt>
                <c:pt idx="65">
                  <c:v>128789</c:v>
                </c:pt>
                <c:pt idx="66">
                  <c:v>132759</c:v>
                </c:pt>
                <c:pt idx="67">
                  <c:v>140009</c:v>
                </c:pt>
                <c:pt idx="68">
                  <c:v>150154</c:v>
                </c:pt>
                <c:pt idx="69">
                  <c:v>156723</c:v>
                </c:pt>
                <c:pt idx="70">
                  <c:v>159177</c:v>
                </c:pt>
                <c:pt idx="71">
                  <c:v>159570</c:v>
                </c:pt>
                <c:pt idx="72">
                  <c:v>164445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2401032"/>
        <c:axId val="332401424"/>
      </c:lineChart>
      <c:catAx>
        <c:axId val="332401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332401424"/>
        <c:crosses val="autoZero"/>
        <c:auto val="1"/>
        <c:lblAlgn val="ctr"/>
        <c:lblOffset val="100"/>
        <c:noMultiLvlLbl val="0"/>
      </c:catAx>
      <c:valAx>
        <c:axId val="332401424"/>
        <c:scaling>
          <c:orientation val="minMax"/>
        </c:scaling>
        <c:delete val="0"/>
        <c:axPos val="l"/>
        <c:majorGridlines/>
        <c:numFmt formatCode="#,##0_ ;\-#,##0\ 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3324010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3189122438953141"/>
          <c:y val="0.19639146732674678"/>
          <c:w val="0.13986553535782731"/>
          <c:h val="0.29289631478991957"/>
        </c:manualLayout>
      </c:layout>
      <c:overlay val="1"/>
      <c:spPr>
        <a:pattFill prst="pct5">
          <a:fgClr>
            <a:schemeClr val="accent1"/>
          </a:fgClr>
          <a:bgClr>
            <a:schemeClr val="bg1"/>
          </a:bgClr>
        </a:pattFill>
        <a:ln>
          <a:solidFill>
            <a:schemeClr val="accent1"/>
          </a:solidFill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/>
              <a:t>Conexiones 4G</a:t>
            </a:r>
          </a:p>
        </c:rich>
      </c:tx>
      <c:layout>
        <c:manualLayout>
          <c:xMode val="edge"/>
          <c:yMode val="edge"/>
          <c:x val="0.3689488476672288"/>
          <c:y val="5.117845117845117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3987473903966596"/>
          <c:y val="4.9645390070921988E-2"/>
          <c:w val="0.84046093403251532"/>
          <c:h val="0.71276595744680848"/>
        </c:manualLayout>
      </c:layout>
      <c:lineChart>
        <c:grouping val="standard"/>
        <c:varyColors val="0"/>
        <c:ser>
          <c:idx val="0"/>
          <c:order val="0"/>
          <c:tx>
            <c:strRef>
              <c:f>'8.3.CO_EMP_TEC_MOVIL'!$W$8</c:f>
              <c:strCache>
                <c:ptCount val="1"/>
                <c:pt idx="0">
                  <c:v>Movistar</c:v>
                </c:pt>
              </c:strCache>
            </c:strRef>
          </c:tx>
          <c:marker>
            <c:symbol val="none"/>
          </c:marker>
          <c:cat>
            <c:multiLvlStrRef>
              <c:f>'8.3.CO_EMP_TEC_MOVIL'!$B$58:$C$81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2014</c:v>
                  </c:pt>
                  <c:pt idx="12">
                    <c:v>2015</c:v>
                  </c:pt>
                </c:lvl>
              </c:multiLvlStrCache>
            </c:multiLvlStrRef>
          </c:cat>
          <c:val>
            <c:numRef>
              <c:f>'8.3.CO_EMP_TEC_MOVIL'!$W$58:$W$81</c:f>
              <c:numCache>
                <c:formatCode>#,##0_ ;\-#,##0\ </c:formatCode>
                <c:ptCount val="24"/>
                <c:pt idx="5">
                  <c:v>92988</c:v>
                </c:pt>
                <c:pt idx="6">
                  <c:v>110501</c:v>
                </c:pt>
                <c:pt idx="7">
                  <c:v>131148</c:v>
                </c:pt>
                <c:pt idx="8">
                  <c:v>151021</c:v>
                </c:pt>
                <c:pt idx="9">
                  <c:v>186794</c:v>
                </c:pt>
                <c:pt idx="10">
                  <c:v>209944</c:v>
                </c:pt>
                <c:pt idx="11">
                  <c:v>238989</c:v>
                </c:pt>
                <c:pt idx="12">
                  <c:v>270715</c:v>
                </c:pt>
                <c:pt idx="13">
                  <c:v>300800</c:v>
                </c:pt>
                <c:pt idx="14">
                  <c:v>332818</c:v>
                </c:pt>
                <c:pt idx="15">
                  <c:v>398553</c:v>
                </c:pt>
                <c:pt idx="16">
                  <c:v>409519</c:v>
                </c:pt>
                <c:pt idx="17">
                  <c:v>442789</c:v>
                </c:pt>
                <c:pt idx="18">
                  <c:v>471295</c:v>
                </c:pt>
                <c:pt idx="19">
                  <c:v>555868</c:v>
                </c:pt>
                <c:pt idx="20">
                  <c:v>643366</c:v>
                </c:pt>
                <c:pt idx="21">
                  <c:v>626660</c:v>
                </c:pt>
                <c:pt idx="22">
                  <c:v>625940</c:v>
                </c:pt>
                <c:pt idx="23">
                  <c:v>775922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'8.3.CO_EMP_TEC_MOVIL'!$X$8</c:f>
              <c:strCache>
                <c:ptCount val="1"/>
                <c:pt idx="0">
                  <c:v>Claro</c:v>
                </c:pt>
              </c:strCache>
            </c:strRef>
          </c:tx>
          <c:marker>
            <c:symbol val="none"/>
          </c:marker>
          <c:cat>
            <c:multiLvlStrRef>
              <c:f>'8.3.CO_EMP_TEC_MOVIL'!$B$58:$C$81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2014</c:v>
                  </c:pt>
                  <c:pt idx="12">
                    <c:v>2015</c:v>
                  </c:pt>
                </c:lvl>
              </c:multiLvlStrCache>
            </c:multiLvlStrRef>
          </c:cat>
          <c:val>
            <c:numRef>
              <c:f>'8.3.CO_EMP_TEC_MOVIL'!$X$58:$X$81</c:f>
              <c:numCache>
                <c:formatCode>#,##0_ ;\-#,##0\ </c:formatCode>
                <c:ptCount val="24"/>
                <c:pt idx="0">
                  <c:v>6485</c:v>
                </c:pt>
                <c:pt idx="1">
                  <c:v>8170</c:v>
                </c:pt>
                <c:pt idx="2">
                  <c:v>9829</c:v>
                </c:pt>
                <c:pt idx="3">
                  <c:v>29536</c:v>
                </c:pt>
                <c:pt idx="4">
                  <c:v>14407</c:v>
                </c:pt>
                <c:pt idx="5">
                  <c:v>14787</c:v>
                </c:pt>
                <c:pt idx="6">
                  <c:v>24342</c:v>
                </c:pt>
                <c:pt idx="7">
                  <c:v>38420</c:v>
                </c:pt>
                <c:pt idx="8">
                  <c:v>51878</c:v>
                </c:pt>
                <c:pt idx="9">
                  <c:v>49081</c:v>
                </c:pt>
                <c:pt idx="10">
                  <c:v>76182</c:v>
                </c:pt>
                <c:pt idx="11">
                  <c:v>76108</c:v>
                </c:pt>
                <c:pt idx="12">
                  <c:v>93968</c:v>
                </c:pt>
                <c:pt idx="13">
                  <c:v>105071</c:v>
                </c:pt>
                <c:pt idx="14">
                  <c:v>111661</c:v>
                </c:pt>
                <c:pt idx="15">
                  <c:v>120125</c:v>
                </c:pt>
                <c:pt idx="16">
                  <c:v>131510</c:v>
                </c:pt>
                <c:pt idx="17">
                  <c:v>143338</c:v>
                </c:pt>
                <c:pt idx="18">
                  <c:v>162103</c:v>
                </c:pt>
                <c:pt idx="19">
                  <c:v>170005</c:v>
                </c:pt>
                <c:pt idx="20">
                  <c:v>188639</c:v>
                </c:pt>
                <c:pt idx="21">
                  <c:v>240538</c:v>
                </c:pt>
                <c:pt idx="22">
                  <c:v>255133</c:v>
                </c:pt>
                <c:pt idx="23">
                  <c:v>327583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'8.3.CO_EMP_TEC_MOVIL'!$Y$8</c:f>
              <c:strCache>
                <c:ptCount val="1"/>
                <c:pt idx="0">
                  <c:v>Entel PCS</c:v>
                </c:pt>
              </c:strCache>
            </c:strRef>
          </c:tx>
          <c:marker>
            <c:symbol val="none"/>
          </c:marker>
          <c:cat>
            <c:multiLvlStrRef>
              <c:f>'8.3.CO_EMP_TEC_MOVIL'!$B$58:$C$81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2014</c:v>
                  </c:pt>
                  <c:pt idx="12">
                    <c:v>2015</c:v>
                  </c:pt>
                </c:lvl>
              </c:multiLvlStrCache>
            </c:multiLvlStrRef>
          </c:cat>
          <c:val>
            <c:numRef>
              <c:f>'8.3.CO_EMP_TEC_MOVIL'!$Y$58:$Y$81</c:f>
              <c:numCache>
                <c:formatCode>#,##0_ ;\-#,##0\ </c:formatCode>
                <c:ptCount val="24"/>
                <c:pt idx="5">
                  <c:v>76607</c:v>
                </c:pt>
                <c:pt idx="6">
                  <c:v>85600</c:v>
                </c:pt>
                <c:pt idx="7">
                  <c:v>100598</c:v>
                </c:pt>
                <c:pt idx="8">
                  <c:v>142497</c:v>
                </c:pt>
                <c:pt idx="9">
                  <c:v>165774</c:v>
                </c:pt>
                <c:pt idx="10">
                  <c:v>214609</c:v>
                </c:pt>
                <c:pt idx="11">
                  <c:v>230313</c:v>
                </c:pt>
                <c:pt idx="12">
                  <c:v>266629</c:v>
                </c:pt>
                <c:pt idx="13">
                  <c:v>287565</c:v>
                </c:pt>
                <c:pt idx="14">
                  <c:v>443573</c:v>
                </c:pt>
                <c:pt idx="15">
                  <c:v>439616</c:v>
                </c:pt>
                <c:pt idx="16">
                  <c:v>485838</c:v>
                </c:pt>
                <c:pt idx="17">
                  <c:v>516612</c:v>
                </c:pt>
                <c:pt idx="18">
                  <c:v>548194</c:v>
                </c:pt>
                <c:pt idx="19">
                  <c:v>578357</c:v>
                </c:pt>
                <c:pt idx="20">
                  <c:v>640675</c:v>
                </c:pt>
                <c:pt idx="21">
                  <c:v>849894</c:v>
                </c:pt>
                <c:pt idx="22">
                  <c:v>951100</c:v>
                </c:pt>
                <c:pt idx="23">
                  <c:v>1048365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2403384"/>
        <c:axId val="332403776"/>
      </c:lineChart>
      <c:catAx>
        <c:axId val="332403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332403776"/>
        <c:crosses val="autoZero"/>
        <c:auto val="1"/>
        <c:lblAlgn val="ctr"/>
        <c:lblOffset val="100"/>
        <c:noMultiLvlLbl val="0"/>
      </c:catAx>
      <c:valAx>
        <c:axId val="332403776"/>
        <c:scaling>
          <c:orientation val="minMax"/>
        </c:scaling>
        <c:delete val="0"/>
        <c:axPos val="l"/>
        <c:majorGridlines/>
        <c:numFmt formatCode="#,##0_ ;\-#,##0\ 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3324033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5887265135699372"/>
          <c:y val="0.25059213343012976"/>
          <c:w val="0.1899791231732777"/>
          <c:h val="0.25531989352394785"/>
        </c:manualLayout>
      </c:layout>
      <c:overlay val="1"/>
      <c:spPr>
        <a:pattFill prst="pct5">
          <a:fgClr>
            <a:schemeClr val="accent1"/>
          </a:fgClr>
          <a:bgClr>
            <a:schemeClr val="bg1"/>
          </a:bgClr>
        </a:pattFill>
        <a:ln>
          <a:solidFill>
            <a:schemeClr val="accent1"/>
          </a:solidFill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/>
              <a:t>Conexiones 3G+4G</a:t>
            </a:r>
          </a:p>
        </c:rich>
      </c:tx>
      <c:layout>
        <c:manualLayout>
          <c:xMode val="edge"/>
          <c:yMode val="edge"/>
          <c:x val="0.3689488476672288"/>
          <c:y val="5.117845117845117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3987473903966596"/>
          <c:y val="4.9645390070921988E-2"/>
          <c:w val="0.84046093403251532"/>
          <c:h val="0.71276595744680848"/>
        </c:manualLayout>
      </c:layout>
      <c:lineChart>
        <c:grouping val="standard"/>
        <c:varyColors val="0"/>
        <c:ser>
          <c:idx val="0"/>
          <c:order val="0"/>
          <c:tx>
            <c:strRef>
              <c:f>'8.3.CO_EMP_TEC_MOVIL'!$AF$8</c:f>
              <c:strCache>
                <c:ptCount val="1"/>
                <c:pt idx="0">
                  <c:v>Movistar</c:v>
                </c:pt>
              </c:strCache>
            </c:strRef>
          </c:tx>
          <c:marker>
            <c:symbol val="none"/>
          </c:marker>
          <c:cat>
            <c:multiLvlStrRef>
              <c:f>'8.3.CO_EMP_TEC_MOVIL'!$B$9:$C$81</c:f>
              <c:multiLvlStrCache>
                <c:ptCount val="73"/>
                <c:lvl>
                  <c:pt idx="0">
                    <c:v>Dic</c:v>
                  </c:pt>
                  <c:pt idx="1">
                    <c:v>Ene</c:v>
                  </c:pt>
                  <c:pt idx="2">
                    <c:v>Feb</c:v>
                  </c:pt>
                  <c:pt idx="3">
                    <c:v>Mar</c:v>
                  </c:pt>
                  <c:pt idx="4">
                    <c:v>Abr</c:v>
                  </c:pt>
                  <c:pt idx="5">
                    <c:v>May</c:v>
                  </c:pt>
                  <c:pt idx="6">
                    <c:v>Jun</c:v>
                  </c:pt>
                  <c:pt idx="7">
                    <c:v>Jul</c:v>
                  </c:pt>
                  <c:pt idx="8">
                    <c:v>Ago</c:v>
                  </c:pt>
                  <c:pt idx="9">
                    <c:v>Sep</c:v>
                  </c:pt>
                  <c:pt idx="10">
                    <c:v>Oct</c:v>
                  </c:pt>
                  <c:pt idx="11">
                    <c:v>Nov</c:v>
                  </c:pt>
                  <c:pt idx="12">
                    <c:v>Dic</c:v>
                  </c:pt>
                  <c:pt idx="13">
                    <c:v>Ene</c:v>
                  </c:pt>
                  <c:pt idx="14">
                    <c:v>Feb</c:v>
                  </c:pt>
                  <c:pt idx="15">
                    <c:v>Mar</c:v>
                  </c:pt>
                  <c:pt idx="16">
                    <c:v>Abr</c:v>
                  </c:pt>
                  <c:pt idx="17">
                    <c:v>May</c:v>
                  </c:pt>
                  <c:pt idx="18">
                    <c:v>Jun</c:v>
                  </c:pt>
                  <c:pt idx="19">
                    <c:v>Jul</c:v>
                  </c:pt>
                  <c:pt idx="20">
                    <c:v>Ago</c:v>
                  </c:pt>
                  <c:pt idx="21">
                    <c:v>Sep</c:v>
                  </c:pt>
                  <c:pt idx="22">
                    <c:v>Oct</c:v>
                  </c:pt>
                  <c:pt idx="23">
                    <c:v>Nov</c:v>
                  </c:pt>
                  <c:pt idx="24">
                    <c:v>Dic</c:v>
                  </c:pt>
                  <c:pt idx="25">
                    <c:v>Ene</c:v>
                  </c:pt>
                  <c:pt idx="26">
                    <c:v>Feb</c:v>
                  </c:pt>
                  <c:pt idx="27">
                    <c:v>Mar</c:v>
                  </c:pt>
                  <c:pt idx="28">
                    <c:v>Abr</c:v>
                  </c:pt>
                  <c:pt idx="29">
                    <c:v>May</c:v>
                  </c:pt>
                  <c:pt idx="30">
                    <c:v>Jun</c:v>
                  </c:pt>
                  <c:pt idx="31">
                    <c:v>Jul</c:v>
                  </c:pt>
                  <c:pt idx="32">
                    <c:v>Ago</c:v>
                  </c:pt>
                  <c:pt idx="33">
                    <c:v>Sep</c:v>
                  </c:pt>
                  <c:pt idx="34">
                    <c:v>Oct</c:v>
                  </c:pt>
                  <c:pt idx="35">
                    <c:v>Nov</c:v>
                  </c:pt>
                  <c:pt idx="36">
                    <c:v>Dic</c:v>
                  </c:pt>
                  <c:pt idx="37">
                    <c:v>Ene</c:v>
                  </c:pt>
                  <c:pt idx="38">
                    <c:v>Feb</c:v>
                  </c:pt>
                  <c:pt idx="39">
                    <c:v>Mar</c:v>
                  </c:pt>
                  <c:pt idx="40">
                    <c:v>Abr</c:v>
                  </c:pt>
                  <c:pt idx="41">
                    <c:v>May</c:v>
                  </c:pt>
                  <c:pt idx="42">
                    <c:v>Jun</c:v>
                  </c:pt>
                  <c:pt idx="43">
                    <c:v>Jul</c:v>
                  </c:pt>
                  <c:pt idx="44">
                    <c:v>Ago</c:v>
                  </c:pt>
                  <c:pt idx="45">
                    <c:v>Sep</c:v>
                  </c:pt>
                  <c:pt idx="46">
                    <c:v>Oct</c:v>
                  </c:pt>
                  <c:pt idx="47">
                    <c:v>Nov</c:v>
                  </c:pt>
                  <c:pt idx="48">
                    <c:v>Dic</c:v>
                  </c:pt>
                  <c:pt idx="49">
                    <c:v>Ene</c:v>
                  </c:pt>
                  <c:pt idx="50">
                    <c:v>Feb</c:v>
                  </c:pt>
                  <c:pt idx="51">
                    <c:v>Mar</c:v>
                  </c:pt>
                  <c:pt idx="52">
                    <c:v>Abr</c:v>
                  </c:pt>
                  <c:pt idx="53">
                    <c:v>May</c:v>
                  </c:pt>
                  <c:pt idx="54">
                    <c:v>Jun</c:v>
                  </c:pt>
                  <c:pt idx="55">
                    <c:v>Jul</c:v>
                  </c:pt>
                  <c:pt idx="56">
                    <c:v>Ago</c:v>
                  </c:pt>
                  <c:pt idx="57">
                    <c:v>Sep</c:v>
                  </c:pt>
                  <c:pt idx="58">
                    <c:v>Oct</c:v>
                  </c:pt>
                  <c:pt idx="59">
                    <c:v>Nov</c:v>
                  </c:pt>
                  <c:pt idx="60">
                    <c:v>Dic</c:v>
                  </c:pt>
                  <c:pt idx="61">
                    <c:v>Ene</c:v>
                  </c:pt>
                  <c:pt idx="62">
                    <c:v>Feb</c:v>
                  </c:pt>
                  <c:pt idx="63">
                    <c:v>Mar</c:v>
                  </c:pt>
                  <c:pt idx="64">
                    <c:v>Abr</c:v>
                  </c:pt>
                  <c:pt idx="65">
                    <c:v>May</c:v>
                  </c:pt>
                  <c:pt idx="66">
                    <c:v>Jun</c:v>
                  </c:pt>
                  <c:pt idx="67">
                    <c:v>Jul</c:v>
                  </c:pt>
                  <c:pt idx="68">
                    <c:v>Ago</c:v>
                  </c:pt>
                  <c:pt idx="69">
                    <c:v>Sep</c:v>
                  </c:pt>
                  <c:pt idx="70">
                    <c:v>Oct</c:v>
                  </c:pt>
                  <c:pt idx="71">
                    <c:v>Nov</c:v>
                  </c:pt>
                  <c:pt idx="72">
                    <c:v>Dic</c:v>
                  </c:pt>
                </c:lvl>
                <c:lvl>
                  <c:pt idx="0">
                    <c:v>2009</c:v>
                  </c:pt>
                  <c:pt idx="1">
                    <c:v>2010</c:v>
                  </c:pt>
                  <c:pt idx="13">
                    <c:v>2011</c:v>
                  </c:pt>
                  <c:pt idx="25">
                    <c:v>2012</c:v>
                  </c:pt>
                  <c:pt idx="37">
                    <c:v>2013</c:v>
                  </c:pt>
                  <c:pt idx="49">
                    <c:v>2014</c:v>
                  </c:pt>
                  <c:pt idx="61">
                    <c:v>2015</c:v>
                  </c:pt>
                </c:lvl>
              </c:multiLvlStrCache>
            </c:multiLvlStrRef>
          </c:cat>
          <c:val>
            <c:numRef>
              <c:f>'8.3.CO_EMP_TEC_MOVIL'!$AF$9:$AF$81</c:f>
              <c:numCache>
                <c:formatCode>#,##0_ ;\-#,##0\ </c:formatCode>
                <c:ptCount val="73"/>
                <c:pt idx="0">
                  <c:v>262770</c:v>
                </c:pt>
                <c:pt idx="1">
                  <c:v>337122</c:v>
                </c:pt>
                <c:pt idx="2">
                  <c:v>352516</c:v>
                </c:pt>
                <c:pt idx="3">
                  <c:v>369838</c:v>
                </c:pt>
                <c:pt idx="4">
                  <c:v>390359</c:v>
                </c:pt>
                <c:pt idx="5">
                  <c:v>380872</c:v>
                </c:pt>
                <c:pt idx="6">
                  <c:v>394412</c:v>
                </c:pt>
                <c:pt idx="7">
                  <c:v>417906</c:v>
                </c:pt>
                <c:pt idx="8">
                  <c:v>436062</c:v>
                </c:pt>
                <c:pt idx="9">
                  <c:v>455829</c:v>
                </c:pt>
                <c:pt idx="10">
                  <c:v>481172</c:v>
                </c:pt>
                <c:pt idx="11">
                  <c:v>508196</c:v>
                </c:pt>
                <c:pt idx="12">
                  <c:v>550694</c:v>
                </c:pt>
                <c:pt idx="13">
                  <c:v>841439</c:v>
                </c:pt>
                <c:pt idx="14">
                  <c:v>829664</c:v>
                </c:pt>
                <c:pt idx="15">
                  <c:v>832481</c:v>
                </c:pt>
                <c:pt idx="16">
                  <c:v>827411</c:v>
                </c:pt>
                <c:pt idx="17">
                  <c:v>890497</c:v>
                </c:pt>
                <c:pt idx="18">
                  <c:v>988883</c:v>
                </c:pt>
                <c:pt idx="19">
                  <c:v>1024601</c:v>
                </c:pt>
                <c:pt idx="20">
                  <c:v>1105877</c:v>
                </c:pt>
                <c:pt idx="21">
                  <c:v>1145118</c:v>
                </c:pt>
                <c:pt idx="22">
                  <c:v>1189614</c:v>
                </c:pt>
                <c:pt idx="23">
                  <c:v>1172774</c:v>
                </c:pt>
                <c:pt idx="24">
                  <c:v>1266875</c:v>
                </c:pt>
                <c:pt idx="25">
                  <c:v>1279083</c:v>
                </c:pt>
                <c:pt idx="26">
                  <c:v>1295653</c:v>
                </c:pt>
                <c:pt idx="27">
                  <c:v>1479713</c:v>
                </c:pt>
                <c:pt idx="28">
                  <c:v>1457949</c:v>
                </c:pt>
                <c:pt idx="29">
                  <c:v>1506764</c:v>
                </c:pt>
                <c:pt idx="30">
                  <c:v>1546225</c:v>
                </c:pt>
                <c:pt idx="31">
                  <c:v>1608843</c:v>
                </c:pt>
                <c:pt idx="32">
                  <c:v>1649554</c:v>
                </c:pt>
                <c:pt idx="33">
                  <c:v>1646046</c:v>
                </c:pt>
                <c:pt idx="34">
                  <c:v>1713606</c:v>
                </c:pt>
                <c:pt idx="35">
                  <c:v>1719504</c:v>
                </c:pt>
                <c:pt idx="36">
                  <c:v>1905372</c:v>
                </c:pt>
                <c:pt idx="37">
                  <c:v>1914548</c:v>
                </c:pt>
                <c:pt idx="38">
                  <c:v>1921873</c:v>
                </c:pt>
                <c:pt idx="39">
                  <c:v>2082027</c:v>
                </c:pt>
                <c:pt idx="40">
                  <c:v>2117286</c:v>
                </c:pt>
                <c:pt idx="41">
                  <c:v>2185443</c:v>
                </c:pt>
                <c:pt idx="42">
                  <c:v>2188373</c:v>
                </c:pt>
                <c:pt idx="43">
                  <c:v>2260223</c:v>
                </c:pt>
                <c:pt idx="44">
                  <c:v>2254564</c:v>
                </c:pt>
                <c:pt idx="45">
                  <c:v>2200772</c:v>
                </c:pt>
                <c:pt idx="46">
                  <c:v>2414420</c:v>
                </c:pt>
                <c:pt idx="47">
                  <c:v>2414667</c:v>
                </c:pt>
                <c:pt idx="48">
                  <c:v>2721623</c:v>
                </c:pt>
                <c:pt idx="49">
                  <c:v>2769261</c:v>
                </c:pt>
                <c:pt idx="50">
                  <c:v>2800659</c:v>
                </c:pt>
                <c:pt idx="51">
                  <c:v>2914200</c:v>
                </c:pt>
                <c:pt idx="52">
                  <c:v>2928618</c:v>
                </c:pt>
                <c:pt idx="53">
                  <c:v>3011935</c:v>
                </c:pt>
                <c:pt idx="54">
                  <c:v>3072170</c:v>
                </c:pt>
                <c:pt idx="55">
                  <c:v>2841593</c:v>
                </c:pt>
                <c:pt idx="56">
                  <c:v>2952494</c:v>
                </c:pt>
                <c:pt idx="57">
                  <c:v>3206729</c:v>
                </c:pt>
                <c:pt idx="58">
                  <c:v>3286512</c:v>
                </c:pt>
                <c:pt idx="59">
                  <c:v>3266793</c:v>
                </c:pt>
                <c:pt idx="60">
                  <c:v>3467268</c:v>
                </c:pt>
                <c:pt idx="61">
                  <c:v>3365168</c:v>
                </c:pt>
                <c:pt idx="62">
                  <c:v>3340105</c:v>
                </c:pt>
                <c:pt idx="63">
                  <c:v>3432269</c:v>
                </c:pt>
                <c:pt idx="64">
                  <c:v>3512243</c:v>
                </c:pt>
                <c:pt idx="65">
                  <c:v>3612214</c:v>
                </c:pt>
                <c:pt idx="66">
                  <c:v>3535953</c:v>
                </c:pt>
                <c:pt idx="67">
                  <c:v>3533986</c:v>
                </c:pt>
                <c:pt idx="68">
                  <c:v>3398902</c:v>
                </c:pt>
                <c:pt idx="69">
                  <c:v>3546263</c:v>
                </c:pt>
                <c:pt idx="70">
                  <c:v>3456807</c:v>
                </c:pt>
                <c:pt idx="71">
                  <c:v>3451605</c:v>
                </c:pt>
                <c:pt idx="72">
                  <c:v>3577142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'8.3.CO_EMP_TEC_MOVIL'!$AG$8</c:f>
              <c:strCache>
                <c:ptCount val="1"/>
                <c:pt idx="0">
                  <c:v>Claro</c:v>
                </c:pt>
              </c:strCache>
            </c:strRef>
          </c:tx>
          <c:marker>
            <c:symbol val="none"/>
          </c:marker>
          <c:cat>
            <c:multiLvlStrRef>
              <c:f>'8.3.CO_EMP_TEC_MOVIL'!$B$9:$C$81</c:f>
              <c:multiLvlStrCache>
                <c:ptCount val="73"/>
                <c:lvl>
                  <c:pt idx="0">
                    <c:v>Dic</c:v>
                  </c:pt>
                  <c:pt idx="1">
                    <c:v>Ene</c:v>
                  </c:pt>
                  <c:pt idx="2">
                    <c:v>Feb</c:v>
                  </c:pt>
                  <c:pt idx="3">
                    <c:v>Mar</c:v>
                  </c:pt>
                  <c:pt idx="4">
                    <c:v>Abr</c:v>
                  </c:pt>
                  <c:pt idx="5">
                    <c:v>May</c:v>
                  </c:pt>
                  <c:pt idx="6">
                    <c:v>Jun</c:v>
                  </c:pt>
                  <c:pt idx="7">
                    <c:v>Jul</c:v>
                  </c:pt>
                  <c:pt idx="8">
                    <c:v>Ago</c:v>
                  </c:pt>
                  <c:pt idx="9">
                    <c:v>Sep</c:v>
                  </c:pt>
                  <c:pt idx="10">
                    <c:v>Oct</c:v>
                  </c:pt>
                  <c:pt idx="11">
                    <c:v>Nov</c:v>
                  </c:pt>
                  <c:pt idx="12">
                    <c:v>Dic</c:v>
                  </c:pt>
                  <c:pt idx="13">
                    <c:v>Ene</c:v>
                  </c:pt>
                  <c:pt idx="14">
                    <c:v>Feb</c:v>
                  </c:pt>
                  <c:pt idx="15">
                    <c:v>Mar</c:v>
                  </c:pt>
                  <c:pt idx="16">
                    <c:v>Abr</c:v>
                  </c:pt>
                  <c:pt idx="17">
                    <c:v>May</c:v>
                  </c:pt>
                  <c:pt idx="18">
                    <c:v>Jun</c:v>
                  </c:pt>
                  <c:pt idx="19">
                    <c:v>Jul</c:v>
                  </c:pt>
                  <c:pt idx="20">
                    <c:v>Ago</c:v>
                  </c:pt>
                  <c:pt idx="21">
                    <c:v>Sep</c:v>
                  </c:pt>
                  <c:pt idx="22">
                    <c:v>Oct</c:v>
                  </c:pt>
                  <c:pt idx="23">
                    <c:v>Nov</c:v>
                  </c:pt>
                  <c:pt idx="24">
                    <c:v>Dic</c:v>
                  </c:pt>
                  <c:pt idx="25">
                    <c:v>Ene</c:v>
                  </c:pt>
                  <c:pt idx="26">
                    <c:v>Feb</c:v>
                  </c:pt>
                  <c:pt idx="27">
                    <c:v>Mar</c:v>
                  </c:pt>
                  <c:pt idx="28">
                    <c:v>Abr</c:v>
                  </c:pt>
                  <c:pt idx="29">
                    <c:v>May</c:v>
                  </c:pt>
                  <c:pt idx="30">
                    <c:v>Jun</c:v>
                  </c:pt>
                  <c:pt idx="31">
                    <c:v>Jul</c:v>
                  </c:pt>
                  <c:pt idx="32">
                    <c:v>Ago</c:v>
                  </c:pt>
                  <c:pt idx="33">
                    <c:v>Sep</c:v>
                  </c:pt>
                  <c:pt idx="34">
                    <c:v>Oct</c:v>
                  </c:pt>
                  <c:pt idx="35">
                    <c:v>Nov</c:v>
                  </c:pt>
                  <c:pt idx="36">
                    <c:v>Dic</c:v>
                  </c:pt>
                  <c:pt idx="37">
                    <c:v>Ene</c:v>
                  </c:pt>
                  <c:pt idx="38">
                    <c:v>Feb</c:v>
                  </c:pt>
                  <c:pt idx="39">
                    <c:v>Mar</c:v>
                  </c:pt>
                  <c:pt idx="40">
                    <c:v>Abr</c:v>
                  </c:pt>
                  <c:pt idx="41">
                    <c:v>May</c:v>
                  </c:pt>
                  <c:pt idx="42">
                    <c:v>Jun</c:v>
                  </c:pt>
                  <c:pt idx="43">
                    <c:v>Jul</c:v>
                  </c:pt>
                  <c:pt idx="44">
                    <c:v>Ago</c:v>
                  </c:pt>
                  <c:pt idx="45">
                    <c:v>Sep</c:v>
                  </c:pt>
                  <c:pt idx="46">
                    <c:v>Oct</c:v>
                  </c:pt>
                  <c:pt idx="47">
                    <c:v>Nov</c:v>
                  </c:pt>
                  <c:pt idx="48">
                    <c:v>Dic</c:v>
                  </c:pt>
                  <c:pt idx="49">
                    <c:v>Ene</c:v>
                  </c:pt>
                  <c:pt idx="50">
                    <c:v>Feb</c:v>
                  </c:pt>
                  <c:pt idx="51">
                    <c:v>Mar</c:v>
                  </c:pt>
                  <c:pt idx="52">
                    <c:v>Abr</c:v>
                  </c:pt>
                  <c:pt idx="53">
                    <c:v>May</c:v>
                  </c:pt>
                  <c:pt idx="54">
                    <c:v>Jun</c:v>
                  </c:pt>
                  <c:pt idx="55">
                    <c:v>Jul</c:v>
                  </c:pt>
                  <c:pt idx="56">
                    <c:v>Ago</c:v>
                  </c:pt>
                  <c:pt idx="57">
                    <c:v>Sep</c:v>
                  </c:pt>
                  <c:pt idx="58">
                    <c:v>Oct</c:v>
                  </c:pt>
                  <c:pt idx="59">
                    <c:v>Nov</c:v>
                  </c:pt>
                  <c:pt idx="60">
                    <c:v>Dic</c:v>
                  </c:pt>
                  <c:pt idx="61">
                    <c:v>Ene</c:v>
                  </c:pt>
                  <c:pt idx="62">
                    <c:v>Feb</c:v>
                  </c:pt>
                  <c:pt idx="63">
                    <c:v>Mar</c:v>
                  </c:pt>
                  <c:pt idx="64">
                    <c:v>Abr</c:v>
                  </c:pt>
                  <c:pt idx="65">
                    <c:v>May</c:v>
                  </c:pt>
                  <c:pt idx="66">
                    <c:v>Jun</c:v>
                  </c:pt>
                  <c:pt idx="67">
                    <c:v>Jul</c:v>
                  </c:pt>
                  <c:pt idx="68">
                    <c:v>Ago</c:v>
                  </c:pt>
                  <c:pt idx="69">
                    <c:v>Sep</c:v>
                  </c:pt>
                  <c:pt idx="70">
                    <c:v>Oct</c:v>
                  </c:pt>
                  <c:pt idx="71">
                    <c:v>Nov</c:v>
                  </c:pt>
                  <c:pt idx="72">
                    <c:v>Dic</c:v>
                  </c:pt>
                </c:lvl>
                <c:lvl>
                  <c:pt idx="0">
                    <c:v>2009</c:v>
                  </c:pt>
                  <c:pt idx="1">
                    <c:v>2010</c:v>
                  </c:pt>
                  <c:pt idx="13">
                    <c:v>2011</c:v>
                  </c:pt>
                  <c:pt idx="25">
                    <c:v>2012</c:v>
                  </c:pt>
                  <c:pt idx="37">
                    <c:v>2013</c:v>
                  </c:pt>
                  <c:pt idx="49">
                    <c:v>2014</c:v>
                  </c:pt>
                  <c:pt idx="61">
                    <c:v>2015</c:v>
                  </c:pt>
                </c:lvl>
              </c:multiLvlStrCache>
            </c:multiLvlStrRef>
          </c:cat>
          <c:val>
            <c:numRef>
              <c:f>'8.3.CO_EMP_TEC_MOVIL'!$AG$9:$AG$81</c:f>
              <c:numCache>
                <c:formatCode>#,##0_ ;\-#,##0\ </c:formatCode>
                <c:ptCount val="73"/>
                <c:pt idx="0">
                  <c:v>130696</c:v>
                </c:pt>
                <c:pt idx="1">
                  <c:v>129017</c:v>
                </c:pt>
                <c:pt idx="2">
                  <c:v>138727</c:v>
                </c:pt>
                <c:pt idx="3">
                  <c:v>158570</c:v>
                </c:pt>
                <c:pt idx="4">
                  <c:v>179813</c:v>
                </c:pt>
                <c:pt idx="5">
                  <c:v>195030</c:v>
                </c:pt>
                <c:pt idx="6">
                  <c:v>212768</c:v>
                </c:pt>
                <c:pt idx="7">
                  <c:v>213863</c:v>
                </c:pt>
                <c:pt idx="8">
                  <c:v>228678</c:v>
                </c:pt>
                <c:pt idx="9">
                  <c:v>233018</c:v>
                </c:pt>
                <c:pt idx="10">
                  <c:v>250851</c:v>
                </c:pt>
                <c:pt idx="11">
                  <c:v>258662</c:v>
                </c:pt>
                <c:pt idx="12">
                  <c:v>275809</c:v>
                </c:pt>
                <c:pt idx="13">
                  <c:v>280238</c:v>
                </c:pt>
                <c:pt idx="14">
                  <c:v>255107</c:v>
                </c:pt>
                <c:pt idx="15">
                  <c:v>347047</c:v>
                </c:pt>
                <c:pt idx="16">
                  <c:v>367813</c:v>
                </c:pt>
                <c:pt idx="17">
                  <c:v>325579</c:v>
                </c:pt>
                <c:pt idx="18">
                  <c:v>316465</c:v>
                </c:pt>
                <c:pt idx="19">
                  <c:v>446910</c:v>
                </c:pt>
                <c:pt idx="20">
                  <c:v>480553</c:v>
                </c:pt>
                <c:pt idx="21">
                  <c:v>506128</c:v>
                </c:pt>
                <c:pt idx="22">
                  <c:v>456940</c:v>
                </c:pt>
                <c:pt idx="23">
                  <c:v>447214</c:v>
                </c:pt>
                <c:pt idx="24">
                  <c:v>693521</c:v>
                </c:pt>
                <c:pt idx="25">
                  <c:v>581004</c:v>
                </c:pt>
                <c:pt idx="26">
                  <c:v>607664</c:v>
                </c:pt>
                <c:pt idx="27">
                  <c:v>639753</c:v>
                </c:pt>
                <c:pt idx="28">
                  <c:v>640251</c:v>
                </c:pt>
                <c:pt idx="29">
                  <c:v>672557</c:v>
                </c:pt>
                <c:pt idx="30">
                  <c:v>686633</c:v>
                </c:pt>
                <c:pt idx="31">
                  <c:v>708633</c:v>
                </c:pt>
                <c:pt idx="32">
                  <c:v>743476</c:v>
                </c:pt>
                <c:pt idx="33">
                  <c:v>756811</c:v>
                </c:pt>
                <c:pt idx="34">
                  <c:v>805426</c:v>
                </c:pt>
                <c:pt idx="35">
                  <c:v>842025</c:v>
                </c:pt>
                <c:pt idx="36">
                  <c:v>1010313</c:v>
                </c:pt>
                <c:pt idx="37">
                  <c:v>999756</c:v>
                </c:pt>
                <c:pt idx="38">
                  <c:v>978357</c:v>
                </c:pt>
                <c:pt idx="39">
                  <c:v>990973</c:v>
                </c:pt>
                <c:pt idx="40">
                  <c:v>1002238</c:v>
                </c:pt>
                <c:pt idx="41">
                  <c:v>994346</c:v>
                </c:pt>
                <c:pt idx="42">
                  <c:v>932276</c:v>
                </c:pt>
                <c:pt idx="43">
                  <c:v>1000129</c:v>
                </c:pt>
                <c:pt idx="44">
                  <c:v>1029449</c:v>
                </c:pt>
                <c:pt idx="45">
                  <c:v>1041173</c:v>
                </c:pt>
                <c:pt idx="46">
                  <c:v>1065886</c:v>
                </c:pt>
                <c:pt idx="47">
                  <c:v>1085167</c:v>
                </c:pt>
                <c:pt idx="48">
                  <c:v>1205087</c:v>
                </c:pt>
                <c:pt idx="49">
                  <c:v>1227543</c:v>
                </c:pt>
                <c:pt idx="50">
                  <c:v>1205883</c:v>
                </c:pt>
                <c:pt idx="51">
                  <c:v>1295223</c:v>
                </c:pt>
                <c:pt idx="52">
                  <c:v>1374200</c:v>
                </c:pt>
                <c:pt idx="53">
                  <c:v>1585754</c:v>
                </c:pt>
                <c:pt idx="54">
                  <c:v>1627845</c:v>
                </c:pt>
                <c:pt idx="55">
                  <c:v>1758621</c:v>
                </c:pt>
                <c:pt idx="56">
                  <c:v>1724634</c:v>
                </c:pt>
                <c:pt idx="57">
                  <c:v>1871472</c:v>
                </c:pt>
                <c:pt idx="58">
                  <c:v>1884774</c:v>
                </c:pt>
                <c:pt idx="59">
                  <c:v>2034532</c:v>
                </c:pt>
                <c:pt idx="60">
                  <c:v>2148743</c:v>
                </c:pt>
                <c:pt idx="61">
                  <c:v>2245471</c:v>
                </c:pt>
                <c:pt idx="62">
                  <c:v>2276201</c:v>
                </c:pt>
                <c:pt idx="63">
                  <c:v>2425571</c:v>
                </c:pt>
                <c:pt idx="64">
                  <c:v>2516049</c:v>
                </c:pt>
                <c:pt idx="65">
                  <c:v>2520237</c:v>
                </c:pt>
                <c:pt idx="66">
                  <c:v>2476974</c:v>
                </c:pt>
                <c:pt idx="67">
                  <c:v>2635869</c:v>
                </c:pt>
                <c:pt idx="68">
                  <c:v>2676099</c:v>
                </c:pt>
                <c:pt idx="69">
                  <c:v>2690257</c:v>
                </c:pt>
                <c:pt idx="70">
                  <c:v>2734842</c:v>
                </c:pt>
                <c:pt idx="71">
                  <c:v>2655936</c:v>
                </c:pt>
                <c:pt idx="72">
                  <c:v>2891569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'8.3.CO_EMP_TEC_MOVIL'!$AH$8</c:f>
              <c:strCache>
                <c:ptCount val="1"/>
                <c:pt idx="0">
                  <c:v>Entel PCS</c:v>
                </c:pt>
              </c:strCache>
            </c:strRef>
          </c:tx>
          <c:marker>
            <c:symbol val="none"/>
          </c:marker>
          <c:cat>
            <c:multiLvlStrRef>
              <c:f>'8.3.CO_EMP_TEC_MOVIL'!$B$9:$C$81</c:f>
              <c:multiLvlStrCache>
                <c:ptCount val="73"/>
                <c:lvl>
                  <c:pt idx="0">
                    <c:v>Dic</c:v>
                  </c:pt>
                  <c:pt idx="1">
                    <c:v>Ene</c:v>
                  </c:pt>
                  <c:pt idx="2">
                    <c:v>Feb</c:v>
                  </c:pt>
                  <c:pt idx="3">
                    <c:v>Mar</c:v>
                  </c:pt>
                  <c:pt idx="4">
                    <c:v>Abr</c:v>
                  </c:pt>
                  <c:pt idx="5">
                    <c:v>May</c:v>
                  </c:pt>
                  <c:pt idx="6">
                    <c:v>Jun</c:v>
                  </c:pt>
                  <c:pt idx="7">
                    <c:v>Jul</c:v>
                  </c:pt>
                  <c:pt idx="8">
                    <c:v>Ago</c:v>
                  </c:pt>
                  <c:pt idx="9">
                    <c:v>Sep</c:v>
                  </c:pt>
                  <c:pt idx="10">
                    <c:v>Oct</c:v>
                  </c:pt>
                  <c:pt idx="11">
                    <c:v>Nov</c:v>
                  </c:pt>
                  <c:pt idx="12">
                    <c:v>Dic</c:v>
                  </c:pt>
                  <c:pt idx="13">
                    <c:v>Ene</c:v>
                  </c:pt>
                  <c:pt idx="14">
                    <c:v>Feb</c:v>
                  </c:pt>
                  <c:pt idx="15">
                    <c:v>Mar</c:v>
                  </c:pt>
                  <c:pt idx="16">
                    <c:v>Abr</c:v>
                  </c:pt>
                  <c:pt idx="17">
                    <c:v>May</c:v>
                  </c:pt>
                  <c:pt idx="18">
                    <c:v>Jun</c:v>
                  </c:pt>
                  <c:pt idx="19">
                    <c:v>Jul</c:v>
                  </c:pt>
                  <c:pt idx="20">
                    <c:v>Ago</c:v>
                  </c:pt>
                  <c:pt idx="21">
                    <c:v>Sep</c:v>
                  </c:pt>
                  <c:pt idx="22">
                    <c:v>Oct</c:v>
                  </c:pt>
                  <c:pt idx="23">
                    <c:v>Nov</c:v>
                  </c:pt>
                  <c:pt idx="24">
                    <c:v>Dic</c:v>
                  </c:pt>
                  <c:pt idx="25">
                    <c:v>Ene</c:v>
                  </c:pt>
                  <c:pt idx="26">
                    <c:v>Feb</c:v>
                  </c:pt>
                  <c:pt idx="27">
                    <c:v>Mar</c:v>
                  </c:pt>
                  <c:pt idx="28">
                    <c:v>Abr</c:v>
                  </c:pt>
                  <c:pt idx="29">
                    <c:v>May</c:v>
                  </c:pt>
                  <c:pt idx="30">
                    <c:v>Jun</c:v>
                  </c:pt>
                  <c:pt idx="31">
                    <c:v>Jul</c:v>
                  </c:pt>
                  <c:pt idx="32">
                    <c:v>Ago</c:v>
                  </c:pt>
                  <c:pt idx="33">
                    <c:v>Sep</c:v>
                  </c:pt>
                  <c:pt idx="34">
                    <c:v>Oct</c:v>
                  </c:pt>
                  <c:pt idx="35">
                    <c:v>Nov</c:v>
                  </c:pt>
                  <c:pt idx="36">
                    <c:v>Dic</c:v>
                  </c:pt>
                  <c:pt idx="37">
                    <c:v>Ene</c:v>
                  </c:pt>
                  <c:pt idx="38">
                    <c:v>Feb</c:v>
                  </c:pt>
                  <c:pt idx="39">
                    <c:v>Mar</c:v>
                  </c:pt>
                  <c:pt idx="40">
                    <c:v>Abr</c:v>
                  </c:pt>
                  <c:pt idx="41">
                    <c:v>May</c:v>
                  </c:pt>
                  <c:pt idx="42">
                    <c:v>Jun</c:v>
                  </c:pt>
                  <c:pt idx="43">
                    <c:v>Jul</c:v>
                  </c:pt>
                  <c:pt idx="44">
                    <c:v>Ago</c:v>
                  </c:pt>
                  <c:pt idx="45">
                    <c:v>Sep</c:v>
                  </c:pt>
                  <c:pt idx="46">
                    <c:v>Oct</c:v>
                  </c:pt>
                  <c:pt idx="47">
                    <c:v>Nov</c:v>
                  </c:pt>
                  <c:pt idx="48">
                    <c:v>Dic</c:v>
                  </c:pt>
                  <c:pt idx="49">
                    <c:v>Ene</c:v>
                  </c:pt>
                  <c:pt idx="50">
                    <c:v>Feb</c:v>
                  </c:pt>
                  <c:pt idx="51">
                    <c:v>Mar</c:v>
                  </c:pt>
                  <c:pt idx="52">
                    <c:v>Abr</c:v>
                  </c:pt>
                  <c:pt idx="53">
                    <c:v>May</c:v>
                  </c:pt>
                  <c:pt idx="54">
                    <c:v>Jun</c:v>
                  </c:pt>
                  <c:pt idx="55">
                    <c:v>Jul</c:v>
                  </c:pt>
                  <c:pt idx="56">
                    <c:v>Ago</c:v>
                  </c:pt>
                  <c:pt idx="57">
                    <c:v>Sep</c:v>
                  </c:pt>
                  <c:pt idx="58">
                    <c:v>Oct</c:v>
                  </c:pt>
                  <c:pt idx="59">
                    <c:v>Nov</c:v>
                  </c:pt>
                  <c:pt idx="60">
                    <c:v>Dic</c:v>
                  </c:pt>
                  <c:pt idx="61">
                    <c:v>Ene</c:v>
                  </c:pt>
                  <c:pt idx="62">
                    <c:v>Feb</c:v>
                  </c:pt>
                  <c:pt idx="63">
                    <c:v>Mar</c:v>
                  </c:pt>
                  <c:pt idx="64">
                    <c:v>Abr</c:v>
                  </c:pt>
                  <c:pt idx="65">
                    <c:v>May</c:v>
                  </c:pt>
                  <c:pt idx="66">
                    <c:v>Jun</c:v>
                  </c:pt>
                  <c:pt idx="67">
                    <c:v>Jul</c:v>
                  </c:pt>
                  <c:pt idx="68">
                    <c:v>Ago</c:v>
                  </c:pt>
                  <c:pt idx="69">
                    <c:v>Sep</c:v>
                  </c:pt>
                  <c:pt idx="70">
                    <c:v>Oct</c:v>
                  </c:pt>
                  <c:pt idx="71">
                    <c:v>Nov</c:v>
                  </c:pt>
                  <c:pt idx="72">
                    <c:v>Dic</c:v>
                  </c:pt>
                </c:lvl>
                <c:lvl>
                  <c:pt idx="0">
                    <c:v>2009</c:v>
                  </c:pt>
                  <c:pt idx="1">
                    <c:v>2010</c:v>
                  </c:pt>
                  <c:pt idx="13">
                    <c:v>2011</c:v>
                  </c:pt>
                  <c:pt idx="25">
                    <c:v>2012</c:v>
                  </c:pt>
                  <c:pt idx="37">
                    <c:v>2013</c:v>
                  </c:pt>
                  <c:pt idx="49">
                    <c:v>2014</c:v>
                  </c:pt>
                  <c:pt idx="61">
                    <c:v>2015</c:v>
                  </c:pt>
                </c:lvl>
              </c:multiLvlStrCache>
            </c:multiLvlStrRef>
          </c:cat>
          <c:val>
            <c:numRef>
              <c:f>'8.3.CO_EMP_TEC_MOVIL'!$AH$9:$AH$81</c:f>
              <c:numCache>
                <c:formatCode>#,##0_ ;\-#,##0\ </c:formatCode>
                <c:ptCount val="73"/>
                <c:pt idx="0">
                  <c:v>245321</c:v>
                </c:pt>
                <c:pt idx="1">
                  <c:v>263819</c:v>
                </c:pt>
                <c:pt idx="2">
                  <c:v>289714</c:v>
                </c:pt>
                <c:pt idx="3">
                  <c:v>331609</c:v>
                </c:pt>
                <c:pt idx="4">
                  <c:v>393946</c:v>
                </c:pt>
                <c:pt idx="5">
                  <c:v>440038</c:v>
                </c:pt>
                <c:pt idx="6">
                  <c:v>446437</c:v>
                </c:pt>
                <c:pt idx="7">
                  <c:v>459353</c:v>
                </c:pt>
                <c:pt idx="8">
                  <c:v>468670</c:v>
                </c:pt>
                <c:pt idx="9">
                  <c:v>496049</c:v>
                </c:pt>
                <c:pt idx="10">
                  <c:v>533854</c:v>
                </c:pt>
                <c:pt idx="11">
                  <c:v>564301</c:v>
                </c:pt>
                <c:pt idx="12">
                  <c:v>619172</c:v>
                </c:pt>
                <c:pt idx="13">
                  <c:v>659298</c:v>
                </c:pt>
                <c:pt idx="14">
                  <c:v>695900</c:v>
                </c:pt>
                <c:pt idx="15">
                  <c:v>738687</c:v>
                </c:pt>
                <c:pt idx="16">
                  <c:v>824395</c:v>
                </c:pt>
                <c:pt idx="17">
                  <c:v>895825</c:v>
                </c:pt>
                <c:pt idx="18">
                  <c:v>935840</c:v>
                </c:pt>
                <c:pt idx="19">
                  <c:v>972553</c:v>
                </c:pt>
                <c:pt idx="20">
                  <c:v>1010511</c:v>
                </c:pt>
                <c:pt idx="21">
                  <c:v>1028384</c:v>
                </c:pt>
                <c:pt idx="22">
                  <c:v>1117845</c:v>
                </c:pt>
                <c:pt idx="23">
                  <c:v>1124798</c:v>
                </c:pt>
                <c:pt idx="24">
                  <c:v>1194599</c:v>
                </c:pt>
                <c:pt idx="25">
                  <c:v>1413690</c:v>
                </c:pt>
                <c:pt idx="26">
                  <c:v>1450237</c:v>
                </c:pt>
                <c:pt idx="27">
                  <c:v>1499997</c:v>
                </c:pt>
                <c:pt idx="28">
                  <c:v>1593752</c:v>
                </c:pt>
                <c:pt idx="29">
                  <c:v>1648661</c:v>
                </c:pt>
                <c:pt idx="30">
                  <c:v>1683619</c:v>
                </c:pt>
                <c:pt idx="31">
                  <c:v>1746563</c:v>
                </c:pt>
                <c:pt idx="32">
                  <c:v>1816818</c:v>
                </c:pt>
                <c:pt idx="33">
                  <c:v>1854434</c:v>
                </c:pt>
                <c:pt idx="34">
                  <c:v>1823870</c:v>
                </c:pt>
                <c:pt idx="35">
                  <c:v>1845832</c:v>
                </c:pt>
                <c:pt idx="36">
                  <c:v>1856012</c:v>
                </c:pt>
                <c:pt idx="37">
                  <c:v>1930363</c:v>
                </c:pt>
                <c:pt idx="38">
                  <c:v>1997444</c:v>
                </c:pt>
                <c:pt idx="39">
                  <c:v>1980744</c:v>
                </c:pt>
                <c:pt idx="40">
                  <c:v>2036982</c:v>
                </c:pt>
                <c:pt idx="41">
                  <c:v>2069614</c:v>
                </c:pt>
                <c:pt idx="42">
                  <c:v>2099301</c:v>
                </c:pt>
                <c:pt idx="43">
                  <c:v>2123497</c:v>
                </c:pt>
                <c:pt idx="44">
                  <c:v>2151682</c:v>
                </c:pt>
                <c:pt idx="45">
                  <c:v>2164434</c:v>
                </c:pt>
                <c:pt idx="46">
                  <c:v>2150896</c:v>
                </c:pt>
                <c:pt idx="47">
                  <c:v>2126003</c:v>
                </c:pt>
                <c:pt idx="48">
                  <c:v>2126923</c:v>
                </c:pt>
                <c:pt idx="49">
                  <c:v>2156943</c:v>
                </c:pt>
                <c:pt idx="50">
                  <c:v>2175428</c:v>
                </c:pt>
                <c:pt idx="51">
                  <c:v>2304916</c:v>
                </c:pt>
                <c:pt idx="52">
                  <c:v>2405937</c:v>
                </c:pt>
                <c:pt idx="53">
                  <c:v>2495624</c:v>
                </c:pt>
                <c:pt idx="54">
                  <c:v>2598824</c:v>
                </c:pt>
                <c:pt idx="55">
                  <c:v>2654833</c:v>
                </c:pt>
                <c:pt idx="56">
                  <c:v>2711175</c:v>
                </c:pt>
                <c:pt idx="57">
                  <c:v>2810992</c:v>
                </c:pt>
                <c:pt idx="58">
                  <c:v>2896974</c:v>
                </c:pt>
                <c:pt idx="59">
                  <c:v>2904736</c:v>
                </c:pt>
                <c:pt idx="60">
                  <c:v>2934420</c:v>
                </c:pt>
                <c:pt idx="61">
                  <c:v>2913607</c:v>
                </c:pt>
                <c:pt idx="62">
                  <c:v>3037602</c:v>
                </c:pt>
                <c:pt idx="63">
                  <c:v>3023034</c:v>
                </c:pt>
                <c:pt idx="64">
                  <c:v>3000820</c:v>
                </c:pt>
                <c:pt idx="65">
                  <c:v>2984370</c:v>
                </c:pt>
                <c:pt idx="66">
                  <c:v>2953232</c:v>
                </c:pt>
                <c:pt idx="67">
                  <c:v>3086593</c:v>
                </c:pt>
                <c:pt idx="68">
                  <c:v>3112202</c:v>
                </c:pt>
                <c:pt idx="69">
                  <c:v>3164051</c:v>
                </c:pt>
                <c:pt idx="70">
                  <c:v>3132907</c:v>
                </c:pt>
                <c:pt idx="71">
                  <c:v>3074196</c:v>
                </c:pt>
                <c:pt idx="72">
                  <c:v>3184455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'8.3.CO_EMP_TEC_MOVIL'!$AL$8</c:f>
              <c:strCache>
                <c:ptCount val="1"/>
                <c:pt idx="0">
                  <c:v>WOM</c:v>
                </c:pt>
              </c:strCache>
            </c:strRef>
          </c:tx>
          <c:marker>
            <c:symbol val="none"/>
          </c:marker>
          <c:cat>
            <c:multiLvlStrRef>
              <c:f>'8.3.CO_EMP_TEC_MOVIL'!$B$9:$C$81</c:f>
              <c:multiLvlStrCache>
                <c:ptCount val="73"/>
                <c:lvl>
                  <c:pt idx="0">
                    <c:v>Dic</c:v>
                  </c:pt>
                  <c:pt idx="1">
                    <c:v>Ene</c:v>
                  </c:pt>
                  <c:pt idx="2">
                    <c:v>Feb</c:v>
                  </c:pt>
                  <c:pt idx="3">
                    <c:v>Mar</c:v>
                  </c:pt>
                  <c:pt idx="4">
                    <c:v>Abr</c:v>
                  </c:pt>
                  <c:pt idx="5">
                    <c:v>May</c:v>
                  </c:pt>
                  <c:pt idx="6">
                    <c:v>Jun</c:v>
                  </c:pt>
                  <c:pt idx="7">
                    <c:v>Jul</c:v>
                  </c:pt>
                  <c:pt idx="8">
                    <c:v>Ago</c:v>
                  </c:pt>
                  <c:pt idx="9">
                    <c:v>Sep</c:v>
                  </c:pt>
                  <c:pt idx="10">
                    <c:v>Oct</c:v>
                  </c:pt>
                  <c:pt idx="11">
                    <c:v>Nov</c:v>
                  </c:pt>
                  <c:pt idx="12">
                    <c:v>Dic</c:v>
                  </c:pt>
                  <c:pt idx="13">
                    <c:v>Ene</c:v>
                  </c:pt>
                  <c:pt idx="14">
                    <c:v>Feb</c:v>
                  </c:pt>
                  <c:pt idx="15">
                    <c:v>Mar</c:v>
                  </c:pt>
                  <c:pt idx="16">
                    <c:v>Abr</c:v>
                  </c:pt>
                  <c:pt idx="17">
                    <c:v>May</c:v>
                  </c:pt>
                  <c:pt idx="18">
                    <c:v>Jun</c:v>
                  </c:pt>
                  <c:pt idx="19">
                    <c:v>Jul</c:v>
                  </c:pt>
                  <c:pt idx="20">
                    <c:v>Ago</c:v>
                  </c:pt>
                  <c:pt idx="21">
                    <c:v>Sep</c:v>
                  </c:pt>
                  <c:pt idx="22">
                    <c:v>Oct</c:v>
                  </c:pt>
                  <c:pt idx="23">
                    <c:v>Nov</c:v>
                  </c:pt>
                  <c:pt idx="24">
                    <c:v>Dic</c:v>
                  </c:pt>
                  <c:pt idx="25">
                    <c:v>Ene</c:v>
                  </c:pt>
                  <c:pt idx="26">
                    <c:v>Feb</c:v>
                  </c:pt>
                  <c:pt idx="27">
                    <c:v>Mar</c:v>
                  </c:pt>
                  <c:pt idx="28">
                    <c:v>Abr</c:v>
                  </c:pt>
                  <c:pt idx="29">
                    <c:v>May</c:v>
                  </c:pt>
                  <c:pt idx="30">
                    <c:v>Jun</c:v>
                  </c:pt>
                  <c:pt idx="31">
                    <c:v>Jul</c:v>
                  </c:pt>
                  <c:pt idx="32">
                    <c:v>Ago</c:v>
                  </c:pt>
                  <c:pt idx="33">
                    <c:v>Sep</c:v>
                  </c:pt>
                  <c:pt idx="34">
                    <c:v>Oct</c:v>
                  </c:pt>
                  <c:pt idx="35">
                    <c:v>Nov</c:v>
                  </c:pt>
                  <c:pt idx="36">
                    <c:v>Dic</c:v>
                  </c:pt>
                  <c:pt idx="37">
                    <c:v>Ene</c:v>
                  </c:pt>
                  <c:pt idx="38">
                    <c:v>Feb</c:v>
                  </c:pt>
                  <c:pt idx="39">
                    <c:v>Mar</c:v>
                  </c:pt>
                  <c:pt idx="40">
                    <c:v>Abr</c:v>
                  </c:pt>
                  <c:pt idx="41">
                    <c:v>May</c:v>
                  </c:pt>
                  <c:pt idx="42">
                    <c:v>Jun</c:v>
                  </c:pt>
                  <c:pt idx="43">
                    <c:v>Jul</c:v>
                  </c:pt>
                  <c:pt idx="44">
                    <c:v>Ago</c:v>
                  </c:pt>
                  <c:pt idx="45">
                    <c:v>Sep</c:v>
                  </c:pt>
                  <c:pt idx="46">
                    <c:v>Oct</c:v>
                  </c:pt>
                  <c:pt idx="47">
                    <c:v>Nov</c:v>
                  </c:pt>
                  <c:pt idx="48">
                    <c:v>Dic</c:v>
                  </c:pt>
                  <c:pt idx="49">
                    <c:v>Ene</c:v>
                  </c:pt>
                  <c:pt idx="50">
                    <c:v>Feb</c:v>
                  </c:pt>
                  <c:pt idx="51">
                    <c:v>Mar</c:v>
                  </c:pt>
                  <c:pt idx="52">
                    <c:v>Abr</c:v>
                  </c:pt>
                  <c:pt idx="53">
                    <c:v>May</c:v>
                  </c:pt>
                  <c:pt idx="54">
                    <c:v>Jun</c:v>
                  </c:pt>
                  <c:pt idx="55">
                    <c:v>Jul</c:v>
                  </c:pt>
                  <c:pt idx="56">
                    <c:v>Ago</c:v>
                  </c:pt>
                  <c:pt idx="57">
                    <c:v>Sep</c:v>
                  </c:pt>
                  <c:pt idx="58">
                    <c:v>Oct</c:v>
                  </c:pt>
                  <c:pt idx="59">
                    <c:v>Nov</c:v>
                  </c:pt>
                  <c:pt idx="60">
                    <c:v>Dic</c:v>
                  </c:pt>
                  <c:pt idx="61">
                    <c:v>Ene</c:v>
                  </c:pt>
                  <c:pt idx="62">
                    <c:v>Feb</c:v>
                  </c:pt>
                  <c:pt idx="63">
                    <c:v>Mar</c:v>
                  </c:pt>
                  <c:pt idx="64">
                    <c:v>Abr</c:v>
                  </c:pt>
                  <c:pt idx="65">
                    <c:v>May</c:v>
                  </c:pt>
                  <c:pt idx="66">
                    <c:v>Jun</c:v>
                  </c:pt>
                  <c:pt idx="67">
                    <c:v>Jul</c:v>
                  </c:pt>
                  <c:pt idx="68">
                    <c:v>Ago</c:v>
                  </c:pt>
                  <c:pt idx="69">
                    <c:v>Sep</c:v>
                  </c:pt>
                  <c:pt idx="70">
                    <c:v>Oct</c:v>
                  </c:pt>
                  <c:pt idx="71">
                    <c:v>Nov</c:v>
                  </c:pt>
                  <c:pt idx="72">
                    <c:v>Dic</c:v>
                  </c:pt>
                </c:lvl>
                <c:lvl>
                  <c:pt idx="0">
                    <c:v>2009</c:v>
                  </c:pt>
                  <c:pt idx="1">
                    <c:v>2010</c:v>
                  </c:pt>
                  <c:pt idx="13">
                    <c:v>2011</c:v>
                  </c:pt>
                  <c:pt idx="25">
                    <c:v>2012</c:v>
                  </c:pt>
                  <c:pt idx="37">
                    <c:v>2013</c:v>
                  </c:pt>
                  <c:pt idx="49">
                    <c:v>2014</c:v>
                  </c:pt>
                  <c:pt idx="61">
                    <c:v>2015</c:v>
                  </c:pt>
                </c:lvl>
              </c:multiLvlStrCache>
            </c:multiLvlStrRef>
          </c:cat>
          <c:val>
            <c:numRef>
              <c:f>'8.3.CO_EMP_TEC_MOVIL'!$AL$9:$AL$81</c:f>
              <c:numCache>
                <c:formatCode>#,##0_ ;\-#,##0\ </c:formatCode>
                <c:ptCount val="73"/>
                <c:pt idx="30">
                  <c:v>16767</c:v>
                </c:pt>
                <c:pt idx="31">
                  <c:v>30493</c:v>
                </c:pt>
                <c:pt idx="32">
                  <c:v>77949</c:v>
                </c:pt>
                <c:pt idx="33">
                  <c:v>82424</c:v>
                </c:pt>
                <c:pt idx="34">
                  <c:v>73952</c:v>
                </c:pt>
                <c:pt idx="35">
                  <c:v>87184</c:v>
                </c:pt>
                <c:pt idx="36">
                  <c:v>108116</c:v>
                </c:pt>
                <c:pt idx="37">
                  <c:v>98009</c:v>
                </c:pt>
                <c:pt idx="38">
                  <c:v>91990</c:v>
                </c:pt>
                <c:pt idx="39">
                  <c:v>111163</c:v>
                </c:pt>
                <c:pt idx="40">
                  <c:v>113220</c:v>
                </c:pt>
                <c:pt idx="41">
                  <c:v>117103</c:v>
                </c:pt>
                <c:pt idx="42">
                  <c:v>122563</c:v>
                </c:pt>
                <c:pt idx="43">
                  <c:v>119814</c:v>
                </c:pt>
                <c:pt idx="44">
                  <c:v>124451</c:v>
                </c:pt>
                <c:pt idx="45">
                  <c:v>117895</c:v>
                </c:pt>
                <c:pt idx="46">
                  <c:v>121082</c:v>
                </c:pt>
                <c:pt idx="47">
                  <c:v>126489</c:v>
                </c:pt>
                <c:pt idx="48">
                  <c:v>128611</c:v>
                </c:pt>
                <c:pt idx="49">
                  <c:v>143773</c:v>
                </c:pt>
                <c:pt idx="50">
                  <c:v>144953</c:v>
                </c:pt>
                <c:pt idx="51">
                  <c:v>147596</c:v>
                </c:pt>
                <c:pt idx="52">
                  <c:v>149596</c:v>
                </c:pt>
                <c:pt idx="53">
                  <c:v>153007</c:v>
                </c:pt>
                <c:pt idx="54">
                  <c:v>157482</c:v>
                </c:pt>
                <c:pt idx="55">
                  <c:v>164169</c:v>
                </c:pt>
                <c:pt idx="56">
                  <c:v>165126</c:v>
                </c:pt>
                <c:pt idx="57">
                  <c:v>166249</c:v>
                </c:pt>
                <c:pt idx="58">
                  <c:v>167860</c:v>
                </c:pt>
                <c:pt idx="59">
                  <c:v>161437</c:v>
                </c:pt>
                <c:pt idx="60">
                  <c:v>156848</c:v>
                </c:pt>
                <c:pt idx="61">
                  <c:v>133763</c:v>
                </c:pt>
                <c:pt idx="62">
                  <c:v>131010</c:v>
                </c:pt>
                <c:pt idx="63">
                  <c:v>131296</c:v>
                </c:pt>
                <c:pt idx="64">
                  <c:v>133465</c:v>
                </c:pt>
                <c:pt idx="65">
                  <c:v>142596</c:v>
                </c:pt>
                <c:pt idx="66">
                  <c:v>146658</c:v>
                </c:pt>
                <c:pt idx="67">
                  <c:v>186172</c:v>
                </c:pt>
                <c:pt idx="68">
                  <c:v>219768</c:v>
                </c:pt>
                <c:pt idx="69">
                  <c:v>226966</c:v>
                </c:pt>
                <c:pt idx="70">
                  <c:v>294139</c:v>
                </c:pt>
                <c:pt idx="71">
                  <c:v>317103</c:v>
                </c:pt>
                <c:pt idx="72">
                  <c:v>348635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'8.3.CO_EMP_TEC_MOVIL'!$AJ$8</c:f>
              <c:strCache>
                <c:ptCount val="1"/>
                <c:pt idx="0">
                  <c:v>Virgin</c:v>
                </c:pt>
              </c:strCache>
            </c:strRef>
          </c:tx>
          <c:marker>
            <c:symbol val="none"/>
          </c:marker>
          <c:cat>
            <c:multiLvlStrRef>
              <c:f>'8.3.CO_EMP_TEC_MOVIL'!$B$9:$C$81</c:f>
              <c:multiLvlStrCache>
                <c:ptCount val="73"/>
                <c:lvl>
                  <c:pt idx="0">
                    <c:v>Dic</c:v>
                  </c:pt>
                  <c:pt idx="1">
                    <c:v>Ene</c:v>
                  </c:pt>
                  <c:pt idx="2">
                    <c:v>Feb</c:v>
                  </c:pt>
                  <c:pt idx="3">
                    <c:v>Mar</c:v>
                  </c:pt>
                  <c:pt idx="4">
                    <c:v>Abr</c:v>
                  </c:pt>
                  <c:pt idx="5">
                    <c:v>May</c:v>
                  </c:pt>
                  <c:pt idx="6">
                    <c:v>Jun</c:v>
                  </c:pt>
                  <c:pt idx="7">
                    <c:v>Jul</c:v>
                  </c:pt>
                  <c:pt idx="8">
                    <c:v>Ago</c:v>
                  </c:pt>
                  <c:pt idx="9">
                    <c:v>Sep</c:v>
                  </c:pt>
                  <c:pt idx="10">
                    <c:v>Oct</c:v>
                  </c:pt>
                  <c:pt idx="11">
                    <c:v>Nov</c:v>
                  </c:pt>
                  <c:pt idx="12">
                    <c:v>Dic</c:v>
                  </c:pt>
                  <c:pt idx="13">
                    <c:v>Ene</c:v>
                  </c:pt>
                  <c:pt idx="14">
                    <c:v>Feb</c:v>
                  </c:pt>
                  <c:pt idx="15">
                    <c:v>Mar</c:v>
                  </c:pt>
                  <c:pt idx="16">
                    <c:v>Abr</c:v>
                  </c:pt>
                  <c:pt idx="17">
                    <c:v>May</c:v>
                  </c:pt>
                  <c:pt idx="18">
                    <c:v>Jun</c:v>
                  </c:pt>
                  <c:pt idx="19">
                    <c:v>Jul</c:v>
                  </c:pt>
                  <c:pt idx="20">
                    <c:v>Ago</c:v>
                  </c:pt>
                  <c:pt idx="21">
                    <c:v>Sep</c:v>
                  </c:pt>
                  <c:pt idx="22">
                    <c:v>Oct</c:v>
                  </c:pt>
                  <c:pt idx="23">
                    <c:v>Nov</c:v>
                  </c:pt>
                  <c:pt idx="24">
                    <c:v>Dic</c:v>
                  </c:pt>
                  <c:pt idx="25">
                    <c:v>Ene</c:v>
                  </c:pt>
                  <c:pt idx="26">
                    <c:v>Feb</c:v>
                  </c:pt>
                  <c:pt idx="27">
                    <c:v>Mar</c:v>
                  </c:pt>
                  <c:pt idx="28">
                    <c:v>Abr</c:v>
                  </c:pt>
                  <c:pt idx="29">
                    <c:v>May</c:v>
                  </c:pt>
                  <c:pt idx="30">
                    <c:v>Jun</c:v>
                  </c:pt>
                  <c:pt idx="31">
                    <c:v>Jul</c:v>
                  </c:pt>
                  <c:pt idx="32">
                    <c:v>Ago</c:v>
                  </c:pt>
                  <c:pt idx="33">
                    <c:v>Sep</c:v>
                  </c:pt>
                  <c:pt idx="34">
                    <c:v>Oct</c:v>
                  </c:pt>
                  <c:pt idx="35">
                    <c:v>Nov</c:v>
                  </c:pt>
                  <c:pt idx="36">
                    <c:v>Dic</c:v>
                  </c:pt>
                  <c:pt idx="37">
                    <c:v>Ene</c:v>
                  </c:pt>
                  <c:pt idx="38">
                    <c:v>Feb</c:v>
                  </c:pt>
                  <c:pt idx="39">
                    <c:v>Mar</c:v>
                  </c:pt>
                  <c:pt idx="40">
                    <c:v>Abr</c:v>
                  </c:pt>
                  <c:pt idx="41">
                    <c:v>May</c:v>
                  </c:pt>
                  <c:pt idx="42">
                    <c:v>Jun</c:v>
                  </c:pt>
                  <c:pt idx="43">
                    <c:v>Jul</c:v>
                  </c:pt>
                  <c:pt idx="44">
                    <c:v>Ago</c:v>
                  </c:pt>
                  <c:pt idx="45">
                    <c:v>Sep</c:v>
                  </c:pt>
                  <c:pt idx="46">
                    <c:v>Oct</c:v>
                  </c:pt>
                  <c:pt idx="47">
                    <c:v>Nov</c:v>
                  </c:pt>
                  <c:pt idx="48">
                    <c:v>Dic</c:v>
                  </c:pt>
                  <c:pt idx="49">
                    <c:v>Ene</c:v>
                  </c:pt>
                  <c:pt idx="50">
                    <c:v>Feb</c:v>
                  </c:pt>
                  <c:pt idx="51">
                    <c:v>Mar</c:v>
                  </c:pt>
                  <c:pt idx="52">
                    <c:v>Abr</c:v>
                  </c:pt>
                  <c:pt idx="53">
                    <c:v>May</c:v>
                  </c:pt>
                  <c:pt idx="54">
                    <c:v>Jun</c:v>
                  </c:pt>
                  <c:pt idx="55">
                    <c:v>Jul</c:v>
                  </c:pt>
                  <c:pt idx="56">
                    <c:v>Ago</c:v>
                  </c:pt>
                  <c:pt idx="57">
                    <c:v>Sep</c:v>
                  </c:pt>
                  <c:pt idx="58">
                    <c:v>Oct</c:v>
                  </c:pt>
                  <c:pt idx="59">
                    <c:v>Nov</c:v>
                  </c:pt>
                  <c:pt idx="60">
                    <c:v>Dic</c:v>
                  </c:pt>
                  <c:pt idx="61">
                    <c:v>Ene</c:v>
                  </c:pt>
                  <c:pt idx="62">
                    <c:v>Feb</c:v>
                  </c:pt>
                  <c:pt idx="63">
                    <c:v>Mar</c:v>
                  </c:pt>
                  <c:pt idx="64">
                    <c:v>Abr</c:v>
                  </c:pt>
                  <c:pt idx="65">
                    <c:v>May</c:v>
                  </c:pt>
                  <c:pt idx="66">
                    <c:v>Jun</c:v>
                  </c:pt>
                  <c:pt idx="67">
                    <c:v>Jul</c:v>
                  </c:pt>
                  <c:pt idx="68">
                    <c:v>Ago</c:v>
                  </c:pt>
                  <c:pt idx="69">
                    <c:v>Sep</c:v>
                  </c:pt>
                  <c:pt idx="70">
                    <c:v>Oct</c:v>
                  </c:pt>
                  <c:pt idx="71">
                    <c:v>Nov</c:v>
                  </c:pt>
                  <c:pt idx="72">
                    <c:v>Dic</c:v>
                  </c:pt>
                </c:lvl>
                <c:lvl>
                  <c:pt idx="0">
                    <c:v>2009</c:v>
                  </c:pt>
                  <c:pt idx="1">
                    <c:v>2010</c:v>
                  </c:pt>
                  <c:pt idx="13">
                    <c:v>2011</c:v>
                  </c:pt>
                  <c:pt idx="25">
                    <c:v>2012</c:v>
                  </c:pt>
                  <c:pt idx="37">
                    <c:v>2013</c:v>
                  </c:pt>
                  <c:pt idx="49">
                    <c:v>2014</c:v>
                  </c:pt>
                  <c:pt idx="61">
                    <c:v>2015</c:v>
                  </c:pt>
                </c:lvl>
              </c:multiLvlStrCache>
            </c:multiLvlStrRef>
          </c:cat>
          <c:val>
            <c:numRef>
              <c:f>'8.3.CO_EMP_TEC_MOVIL'!$AJ$9:$AJ$81</c:f>
              <c:numCache>
                <c:formatCode>#,##0_ ;\-#,##0\ </c:formatCode>
                <c:ptCount val="73"/>
                <c:pt idx="28">
                  <c:v>1877</c:v>
                </c:pt>
                <c:pt idx="29">
                  <c:v>7223</c:v>
                </c:pt>
                <c:pt idx="30">
                  <c:v>12356</c:v>
                </c:pt>
                <c:pt idx="31">
                  <c:v>17265</c:v>
                </c:pt>
                <c:pt idx="32">
                  <c:v>21982</c:v>
                </c:pt>
                <c:pt idx="33">
                  <c:v>25096</c:v>
                </c:pt>
                <c:pt idx="34">
                  <c:v>28094</c:v>
                </c:pt>
                <c:pt idx="35">
                  <c:v>30705</c:v>
                </c:pt>
                <c:pt idx="36">
                  <c:v>40466</c:v>
                </c:pt>
                <c:pt idx="37">
                  <c:v>41084</c:v>
                </c:pt>
                <c:pt idx="38">
                  <c:v>43126</c:v>
                </c:pt>
                <c:pt idx="39">
                  <c:v>44706</c:v>
                </c:pt>
                <c:pt idx="40">
                  <c:v>44986</c:v>
                </c:pt>
                <c:pt idx="41">
                  <c:v>47687</c:v>
                </c:pt>
                <c:pt idx="42">
                  <c:v>50470</c:v>
                </c:pt>
                <c:pt idx="43">
                  <c:v>55914</c:v>
                </c:pt>
                <c:pt idx="44">
                  <c:v>61210</c:v>
                </c:pt>
                <c:pt idx="45">
                  <c:v>65368</c:v>
                </c:pt>
                <c:pt idx="46">
                  <c:v>68750</c:v>
                </c:pt>
                <c:pt idx="47">
                  <c:v>68970</c:v>
                </c:pt>
                <c:pt idx="48">
                  <c:v>75784</c:v>
                </c:pt>
                <c:pt idx="49">
                  <c:v>78202</c:v>
                </c:pt>
                <c:pt idx="50">
                  <c:v>89190</c:v>
                </c:pt>
                <c:pt idx="51">
                  <c:v>88067</c:v>
                </c:pt>
                <c:pt idx="52">
                  <c:v>82143</c:v>
                </c:pt>
                <c:pt idx="53">
                  <c:v>84285</c:v>
                </c:pt>
                <c:pt idx="54">
                  <c:v>84105</c:v>
                </c:pt>
                <c:pt idx="55">
                  <c:v>86854</c:v>
                </c:pt>
                <c:pt idx="56">
                  <c:v>89540</c:v>
                </c:pt>
                <c:pt idx="57">
                  <c:v>91662</c:v>
                </c:pt>
                <c:pt idx="58">
                  <c:v>99434</c:v>
                </c:pt>
                <c:pt idx="59">
                  <c:v>107567</c:v>
                </c:pt>
                <c:pt idx="60">
                  <c:v>116163</c:v>
                </c:pt>
                <c:pt idx="61">
                  <c:v>118420</c:v>
                </c:pt>
                <c:pt idx="62">
                  <c:v>121987</c:v>
                </c:pt>
                <c:pt idx="63">
                  <c:v>125370</c:v>
                </c:pt>
                <c:pt idx="64">
                  <c:v>127192</c:v>
                </c:pt>
                <c:pt idx="65">
                  <c:v>128789</c:v>
                </c:pt>
                <c:pt idx="66">
                  <c:v>132759</c:v>
                </c:pt>
                <c:pt idx="67">
                  <c:v>140009</c:v>
                </c:pt>
                <c:pt idx="68">
                  <c:v>150154</c:v>
                </c:pt>
                <c:pt idx="69">
                  <c:v>156723</c:v>
                </c:pt>
                <c:pt idx="70">
                  <c:v>159177</c:v>
                </c:pt>
                <c:pt idx="71">
                  <c:v>159570</c:v>
                </c:pt>
                <c:pt idx="72">
                  <c:v>164445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2402600"/>
        <c:axId val="332402208"/>
      </c:lineChart>
      <c:catAx>
        <c:axId val="332402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332402208"/>
        <c:crosses val="autoZero"/>
        <c:auto val="1"/>
        <c:lblAlgn val="ctr"/>
        <c:lblOffset val="100"/>
        <c:noMultiLvlLbl val="0"/>
      </c:catAx>
      <c:valAx>
        <c:axId val="332402208"/>
        <c:scaling>
          <c:orientation val="minMax"/>
        </c:scaling>
        <c:delete val="0"/>
        <c:axPos val="l"/>
        <c:majorGridlines/>
        <c:numFmt formatCode="#,##0_ ;\-#,##0\ 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3324026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3189122438953141"/>
          <c:y val="0.19639146732674678"/>
          <c:w val="0.13986553535782731"/>
          <c:h val="0.29289631478991957"/>
        </c:manualLayout>
      </c:layout>
      <c:overlay val="1"/>
      <c:spPr>
        <a:pattFill prst="pct5">
          <a:fgClr>
            <a:schemeClr val="accent1"/>
          </a:fgClr>
          <a:bgClr>
            <a:schemeClr val="bg1"/>
          </a:bgClr>
        </a:pattFill>
        <a:ln>
          <a:solidFill>
            <a:schemeClr val="accent1"/>
          </a:solidFill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 b="1">
                <a:latin typeface="+mn-lt"/>
                <a:cs typeface="Arial" panose="020B0604020202020204" pitchFamily="34" charset="0"/>
              </a:rPr>
              <a:t>Conexiones Móviles por Dispositivo 3G+4G </a:t>
            </a:r>
            <a:r>
              <a:rPr lang="es-CL" sz="1100" b="1">
                <a:latin typeface="+mn-lt"/>
                <a:cs typeface="Arial" panose="020B0604020202020204" pitchFamily="34" charset="0"/>
              </a:rPr>
              <a:t>(Dic.2015)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Arial" panose="020B0604020202020204" pitchFamily="34" charset="0"/>
                    </a:defRPr>
                  </a:pPr>
                  <a:endParaRPr lang="es-CL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14927646544181983"/>
                  <c:y val="6.59722222222222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2100699912510936"/>
                  <c:y val="8.91203703703703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es-C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'8.7.CO_EMP_TEC_TER_MOVIL'!$AA$8:$AC$8</c:f>
              <c:strCache>
                <c:ptCount val="3"/>
                <c:pt idx="0">
                  <c:v>Smartphones (Navegación en Móvil)</c:v>
                </c:pt>
                <c:pt idx="1">
                  <c:v>BAM (USB)</c:v>
                </c:pt>
                <c:pt idx="2">
                  <c:v>Machine To Machine</c:v>
                </c:pt>
              </c:strCache>
            </c:strRef>
          </c:cat>
          <c:val>
            <c:numRef>
              <c:f>'8.7.CO_EMP_TEC_TER_MOVIL'!$AA$42:$AC$42</c:f>
              <c:numCache>
                <c:formatCode>#,##0_ ;\-#,##0\ </c:formatCode>
                <c:ptCount val="3"/>
                <c:pt idx="0">
                  <c:v>9840310</c:v>
                </c:pt>
                <c:pt idx="1">
                  <c:v>516455</c:v>
                </c:pt>
                <c:pt idx="2">
                  <c:v>16150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1.6666666666666666E-2"/>
          <c:y val="0.40266039661708952"/>
          <c:w val="0.22777777777777777"/>
          <c:h val="0.538197725284339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image" Target="../media/image2.jpeg"/><Relationship Id="rId4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7261" name="Rectangle 3"/>
        <xdr:cNvSpPr>
          <a:spLocks noChangeArrowheads="1"/>
        </xdr:cNvSpPr>
      </xdr:nvSpPr>
      <xdr:spPr bwMode="auto">
        <a:xfrm rot="5400000">
          <a:off x="814387" y="528638"/>
          <a:ext cx="10382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57150</xdr:colOff>
      <xdr:row>0</xdr:row>
      <xdr:rowOff>76200</xdr:rowOff>
    </xdr:from>
    <xdr:to>
      <xdr:col>0</xdr:col>
      <xdr:colOff>1171575</xdr:colOff>
      <xdr:row>5</xdr:row>
      <xdr:rowOff>28575</xdr:rowOff>
    </xdr:to>
    <xdr:pic>
      <xdr:nvPicPr>
        <xdr:cNvPr id="7262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76200"/>
          <a:ext cx="11144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76200</xdr:rowOff>
    </xdr:from>
    <xdr:to>
      <xdr:col>0</xdr:col>
      <xdr:colOff>1171575</xdr:colOff>
      <xdr:row>4</xdr:row>
      <xdr:rowOff>104775</xdr:rowOff>
    </xdr:to>
    <xdr:pic>
      <xdr:nvPicPr>
        <xdr:cNvPr id="1209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0"/>
          <a:ext cx="11239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38099</xdr:colOff>
      <xdr:row>87</xdr:row>
      <xdr:rowOff>55245</xdr:rowOff>
    </xdr:from>
    <xdr:to>
      <xdr:col>4</xdr:col>
      <xdr:colOff>466725</xdr:colOff>
      <xdr:row>114</xdr:row>
      <xdr:rowOff>95250</xdr:rowOff>
    </xdr:to>
    <xdr:sp macro="" textlink="">
      <xdr:nvSpPr>
        <xdr:cNvPr id="4" name="Text Box 66"/>
        <xdr:cNvSpPr txBox="1">
          <a:spLocks noChangeArrowheads="1"/>
        </xdr:cNvSpPr>
      </xdr:nvSpPr>
      <xdr:spPr bwMode="auto">
        <a:xfrm>
          <a:off x="1381124" y="14942820"/>
          <a:ext cx="2838451" cy="4411980"/>
        </a:xfrm>
        <a:prstGeom prst="rect">
          <a:avLst/>
        </a:prstGeom>
        <a:solidFill>
          <a:srgbClr val="CCE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los operadores y cargada en el Sistema de Transferencia de Información hasta el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02/03/16.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Notas: 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Total de conexiones móviles.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 partir de Enero 2009, los operadores comienzan a informar las conexiones móviles.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3/ Las conexiones móviles corresponden al número de usuarios distintos que se han conectado a internet en forma dedicada en las redes móviles celulares dentro del período que se informa. Se contabiliza para cada cliente y/o usuario sólo una conexión, independiente del número de veces que se conecte a Internet dentro del período a informar (mes).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4/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Para efectos de clasificación por tecnología, se considera la tecnología más avanzada dentro del mes, por ejemplo, si un usuario se conecta por 2G dentro del mes y además se conecta como 3G, sólo se contabiliza una conexión por 3G.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5/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Penetración cada 100 hab., calculada como el número de conexiones por habitante multiplicado por 100. Los cálculos de penetración por habitantes es una estimación propia y se ha obtenido en forma mensual, empleando para ello los datos proyectados de Población anual del Instituto Nacional de Estadísticas. Los valores mensuales se interpolaron linealmente.</a:t>
          </a: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695325</xdr:colOff>
      <xdr:row>87</xdr:row>
      <xdr:rowOff>64769</xdr:rowOff>
    </xdr:from>
    <xdr:to>
      <xdr:col>7</xdr:col>
      <xdr:colOff>400050</xdr:colOff>
      <xdr:row>114</xdr:row>
      <xdr:rowOff>104775</xdr:rowOff>
    </xdr:to>
    <xdr:sp macro="" textlink="">
      <xdr:nvSpPr>
        <xdr:cNvPr id="5" name="Text Box 66"/>
        <xdr:cNvSpPr txBox="1">
          <a:spLocks noChangeArrowheads="1"/>
        </xdr:cNvSpPr>
      </xdr:nvSpPr>
      <xdr:spPr bwMode="auto">
        <a:xfrm>
          <a:off x="4448175" y="14952344"/>
          <a:ext cx="2705100" cy="4411981"/>
        </a:xfrm>
        <a:prstGeom prst="rect">
          <a:avLst/>
        </a:prstGeom>
        <a:solidFill>
          <a:srgbClr val="CCE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marL="0" indent="0" algn="just" rtl="0" eaLnBrk="1" fontAlgn="auto" latinLnBrk="0" hangingPunct="1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Las cifras de conexiones móviles de todo el periodo de Movistar han sido corregidas de acuerdo a estimaciones de la empresa, debidamente justificadas ante Subtel. </a:t>
          </a:r>
        </a:p>
        <a:p>
          <a:pPr marL="0" indent="0" algn="just" rtl="0" eaLnBrk="1" fontAlgn="auto" latinLnBrk="0" hangingPunct="1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3/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Las conexiones de la Empresa Entelphone del producto Entel Hogar se incluyeron en esta serie a partir de Diciembre 2013.</a:t>
          </a:r>
        </a:p>
      </xdr:txBody>
    </xdr:sp>
    <xdr:clientData/>
  </xdr:twoCellAnchor>
  <xdr:twoCellAnchor>
    <xdr:from>
      <xdr:col>7</xdr:col>
      <xdr:colOff>752475</xdr:colOff>
      <xdr:row>87</xdr:row>
      <xdr:rowOff>71436</xdr:rowOff>
    </xdr:from>
    <xdr:to>
      <xdr:col>13</xdr:col>
      <xdr:colOff>714375</xdr:colOff>
      <xdr:row>110</xdr:row>
      <xdr:rowOff>123824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76200</xdr:rowOff>
    </xdr:from>
    <xdr:to>
      <xdr:col>0</xdr:col>
      <xdr:colOff>1171575</xdr:colOff>
      <xdr:row>4</xdr:row>
      <xdr:rowOff>104775</xdr:rowOff>
    </xdr:to>
    <xdr:pic>
      <xdr:nvPicPr>
        <xdr:cNvPr id="3257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0"/>
          <a:ext cx="11239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88</xdr:row>
      <xdr:rowOff>57150</xdr:rowOff>
    </xdr:from>
    <xdr:to>
      <xdr:col>4</xdr:col>
      <xdr:colOff>396147</xdr:colOff>
      <xdr:row>112</xdr:row>
      <xdr:rowOff>38100</xdr:rowOff>
    </xdr:to>
    <xdr:sp macro="" textlink="">
      <xdr:nvSpPr>
        <xdr:cNvPr id="4" name="Text Box 66"/>
        <xdr:cNvSpPr txBox="1">
          <a:spLocks noChangeArrowheads="1"/>
        </xdr:cNvSpPr>
      </xdr:nvSpPr>
      <xdr:spPr bwMode="auto">
        <a:xfrm>
          <a:off x="1438275" y="11763375"/>
          <a:ext cx="3282222" cy="3867150"/>
        </a:xfrm>
        <a:prstGeom prst="rect">
          <a:avLst/>
        </a:prstGeom>
        <a:solidFill>
          <a:srgbClr val="CCE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los operadores y cargada en el Sistema de Transferencia de Información hasta el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02/03/16.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Notas: 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Total de conexiones móviles.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 partir de Enero 2009, cambia el diseño de la consulta de conexiones a internet, incorporándose en el STI las conexiones móviles.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3/ Las conexiones móviles corresponden al número de usuarios distintos que se han conectado a internet en forma dedicada en las redes móviles celulares dentro del período que se informa. Se contabiliza para cada cliente y/o usuario sólo una conexión, independiente del número de veces que se conecte a Internet dentro del período a informar (mes).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4/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Esta clasificación de intervalos de ancho de banda es sólo referencial y provisoria, pudiendo cambiar en la medida de que se consideren distintos intervalos a futuros.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5/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La clasificación de velocidad a partir del mes de Marzo 2013 se hace en base a la velocidad inicial del plan. Sin embargo, los planes de internet móvil incorporan la restricción de una cuota de descarga mensual, a partir de la cual la velocidad cae drásticamente.</a:t>
          </a:r>
        </a:p>
        <a:p>
          <a:pPr algn="l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742950</xdr:colOff>
      <xdr:row>88</xdr:row>
      <xdr:rowOff>66674</xdr:rowOff>
    </xdr:from>
    <xdr:to>
      <xdr:col>7</xdr:col>
      <xdr:colOff>644684</xdr:colOff>
      <xdr:row>112</xdr:row>
      <xdr:rowOff>57149</xdr:rowOff>
    </xdr:to>
    <xdr:sp macro="" textlink="">
      <xdr:nvSpPr>
        <xdr:cNvPr id="5" name="Text Box 66"/>
        <xdr:cNvSpPr txBox="1">
          <a:spLocks noChangeArrowheads="1"/>
        </xdr:cNvSpPr>
      </xdr:nvSpPr>
      <xdr:spPr bwMode="auto">
        <a:xfrm>
          <a:off x="5067300" y="13411199"/>
          <a:ext cx="3416459" cy="3876675"/>
        </a:xfrm>
        <a:prstGeom prst="rect">
          <a:avLst/>
        </a:prstGeom>
        <a:solidFill>
          <a:srgbClr val="CCE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marL="0" indent="0" algn="just" rtl="0" eaLnBrk="1" fontAlgn="auto" latinLnBrk="0" hangingPunct="1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Las cifras de conexiones móviles de todo el periodo de Movistar han sido corregidas de acuerdo a estimaciones de la empresa, debidamente justificadas ante Subtel. </a:t>
          </a:r>
        </a:p>
        <a:p>
          <a:pPr marL="0" indent="0" algn="just" rtl="0" eaLnBrk="1" fontAlgn="auto" latinLnBrk="0" hangingPunct="1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3/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Las conexiones de la Empresa Entelphone del producto Entel Hogar se incluyeron en esta serie a partir de Diciembre 2013.</a:t>
          </a:r>
        </a:p>
        <a:p>
          <a:pPr marL="0" indent="0" algn="just" rtl="0" eaLnBrk="1" fontAlgn="auto" latinLnBrk="0" hangingPunct="1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indent="0" algn="just" rtl="0" eaLnBrk="1" fontAlgn="auto" latinLnBrk="0" hangingPunct="1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l" rtl="0">
            <a:lnSpc>
              <a:spcPts val="900"/>
            </a:lnSpc>
            <a:defRPr sz="1000"/>
          </a:pPr>
          <a:endParaRPr lang="es-CL" sz="900" b="1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76200</xdr:rowOff>
    </xdr:from>
    <xdr:to>
      <xdr:col>0</xdr:col>
      <xdr:colOff>1171575</xdr:colOff>
      <xdr:row>4</xdr:row>
      <xdr:rowOff>104775</xdr:rowOff>
    </xdr:to>
    <xdr:pic>
      <xdr:nvPicPr>
        <xdr:cNvPr id="4373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0"/>
          <a:ext cx="11239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38101</xdr:colOff>
      <xdr:row>87</xdr:row>
      <xdr:rowOff>180242</xdr:rowOff>
    </xdr:from>
    <xdr:to>
      <xdr:col>4</xdr:col>
      <xdr:colOff>666751</xdr:colOff>
      <xdr:row>107</xdr:row>
      <xdr:rowOff>47625</xdr:rowOff>
    </xdr:to>
    <xdr:sp macro="" textlink="">
      <xdr:nvSpPr>
        <xdr:cNvPr id="4" name="Text Box 66"/>
        <xdr:cNvSpPr txBox="1">
          <a:spLocks noChangeArrowheads="1"/>
        </xdr:cNvSpPr>
      </xdr:nvSpPr>
      <xdr:spPr bwMode="auto">
        <a:xfrm>
          <a:off x="1419226" y="11667392"/>
          <a:ext cx="3409950" cy="3134458"/>
        </a:xfrm>
        <a:prstGeom prst="rect">
          <a:avLst/>
        </a:prstGeom>
        <a:solidFill>
          <a:srgbClr val="CCE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los operadores y cargada en el Sistema de Transferencia de Información hasta el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02/03/16 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Notas: 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Total de conexiones móviles.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 partir de Enero 2009, cambia el diseño de la consulta de conexiones a internet, incorporándose en el STI las conexiones móviles.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3/ Las conexiones móviles corresponden al número de usuarios distintos que se han conectado a internet en forma dedicada en las redes móviles celulares dentro del período que se informa. Se contabiliza para cada cliente y/o usuario sólo una conexión, independiente del número de veces que se conecte a Internet dentro del período a informar (mes).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4/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Para efectos de clasificación por tecnología, se considera la tecnología más avanzada dentro del mes, por ejemplo, si un usuario se conecta por 2G dentro del mes y además se conecta como 3G, sólo se contabiliza una conexión por 3G.</a:t>
          </a:r>
        </a:p>
      </xdr:txBody>
    </xdr:sp>
    <xdr:clientData/>
  </xdr:twoCellAnchor>
  <xdr:twoCellAnchor>
    <xdr:from>
      <xdr:col>4</xdr:col>
      <xdr:colOff>1104900</xdr:colOff>
      <xdr:row>87</xdr:row>
      <xdr:rowOff>189767</xdr:rowOff>
    </xdr:from>
    <xdr:to>
      <xdr:col>7</xdr:col>
      <xdr:colOff>738652</xdr:colOff>
      <xdr:row>107</xdr:row>
      <xdr:rowOff>57150</xdr:rowOff>
    </xdr:to>
    <xdr:sp macro="" textlink="">
      <xdr:nvSpPr>
        <xdr:cNvPr id="5" name="Text Box 66"/>
        <xdr:cNvSpPr txBox="1">
          <a:spLocks noChangeArrowheads="1"/>
        </xdr:cNvSpPr>
      </xdr:nvSpPr>
      <xdr:spPr bwMode="auto">
        <a:xfrm>
          <a:off x="5267325" y="11676917"/>
          <a:ext cx="3405652" cy="3134458"/>
        </a:xfrm>
        <a:prstGeom prst="rect">
          <a:avLst/>
        </a:prstGeom>
        <a:solidFill>
          <a:srgbClr val="CCE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Las cifras de conexiones móviles de todo el periodo de Movistar han sido corregidas de acuerdo a estimaciones de la empresa, debidamente justificadas ante Subtel. 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3/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Las conexiones de la Empresa Entelphone del producto Entel Hogar se incluyeron en esta serie a partir de Diciembre 2013.</a:t>
          </a:r>
        </a:p>
        <a:p>
          <a:pPr algn="just" rtl="0">
            <a:defRPr sz="1000"/>
          </a:pPr>
          <a:endParaRPr lang="es-CL" sz="9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es-CL" sz="9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45</xdr:col>
      <xdr:colOff>295275</xdr:colOff>
      <xdr:row>5</xdr:row>
      <xdr:rowOff>152400</xdr:rowOff>
    </xdr:from>
    <xdr:to>
      <xdr:col>61</xdr:col>
      <xdr:colOff>304800</xdr:colOff>
      <xdr:row>26</xdr:row>
      <xdr:rowOff>57150</xdr:rowOff>
    </xdr:to>
    <xdr:graphicFrame macro="">
      <xdr:nvGraphicFramePr>
        <xdr:cNvPr id="437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45</xdr:col>
      <xdr:colOff>295275</xdr:colOff>
      <xdr:row>28</xdr:row>
      <xdr:rowOff>133351</xdr:rowOff>
    </xdr:from>
    <xdr:to>
      <xdr:col>61</xdr:col>
      <xdr:colOff>304800</xdr:colOff>
      <xdr:row>48</xdr:row>
      <xdr:rowOff>57151</xdr:rowOff>
    </xdr:to>
    <xdr:graphicFrame macro="">
      <xdr:nvGraphicFramePr>
        <xdr:cNvPr id="6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46</xdr:col>
      <xdr:colOff>0</xdr:colOff>
      <xdr:row>51</xdr:row>
      <xdr:rowOff>0</xdr:rowOff>
    </xdr:from>
    <xdr:to>
      <xdr:col>62</xdr:col>
      <xdr:colOff>9525</xdr:colOff>
      <xdr:row>72</xdr:row>
      <xdr:rowOff>95250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76200</xdr:rowOff>
    </xdr:from>
    <xdr:to>
      <xdr:col>0</xdr:col>
      <xdr:colOff>1171575</xdr:colOff>
      <xdr:row>4</xdr:row>
      <xdr:rowOff>104775</xdr:rowOff>
    </xdr:to>
    <xdr:pic>
      <xdr:nvPicPr>
        <xdr:cNvPr id="5305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0"/>
          <a:ext cx="11239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47625</xdr:colOff>
      <xdr:row>86</xdr:row>
      <xdr:rowOff>66675</xdr:rowOff>
    </xdr:from>
    <xdr:to>
      <xdr:col>4</xdr:col>
      <xdr:colOff>911960</xdr:colOff>
      <xdr:row>107</xdr:row>
      <xdr:rowOff>124653</xdr:rowOff>
    </xdr:to>
    <xdr:sp macro="" textlink="">
      <xdr:nvSpPr>
        <xdr:cNvPr id="4" name="Text Box 66"/>
        <xdr:cNvSpPr txBox="1">
          <a:spLocks noChangeArrowheads="1"/>
        </xdr:cNvSpPr>
      </xdr:nvSpPr>
      <xdr:spPr bwMode="auto">
        <a:xfrm>
          <a:off x="1390650" y="11715750"/>
          <a:ext cx="3274160" cy="3458403"/>
        </a:xfrm>
        <a:prstGeom prst="rect">
          <a:avLst/>
        </a:prstGeom>
        <a:solidFill>
          <a:srgbClr val="CCE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los operadores y cargada en el Sistema de Transferencia de Información hasta el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02/03/16.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Notas: 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 La definición de conexiones de Banda Ancha de la OECD incluye todas aquellas conexiones a internet con velocidades iniciales iguales o superiores a 256 kbps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Total de conexiones móviles.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 partir de Enero 2009, cambia el diseño de la consulta de conexiones a internet, incorporándose en el STI las conexiones móviles.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4/ Las conexiones móviles corresponden al número de usuarios distintos que se han conectado a internet en forma dedicada en las redes móviles celulares dentro del período que se informa. Se contabiliza para cada cliente y/o usuario sólo una conexión, independiente del número de veces que se conecte a Internet dentro del período a informar (mes).</a:t>
          </a:r>
        </a:p>
      </xdr:txBody>
    </xdr:sp>
    <xdr:clientData/>
  </xdr:twoCellAnchor>
  <xdr:twoCellAnchor>
    <xdr:from>
      <xdr:col>5</xdr:col>
      <xdr:colOff>193710</xdr:colOff>
      <xdr:row>86</xdr:row>
      <xdr:rowOff>70402</xdr:rowOff>
    </xdr:from>
    <xdr:to>
      <xdr:col>8</xdr:col>
      <xdr:colOff>599863</xdr:colOff>
      <xdr:row>107</xdr:row>
      <xdr:rowOff>141219</xdr:rowOff>
    </xdr:to>
    <xdr:sp macro="" textlink="">
      <xdr:nvSpPr>
        <xdr:cNvPr id="5" name="Text Box 66"/>
        <xdr:cNvSpPr txBox="1">
          <a:spLocks noChangeArrowheads="1"/>
        </xdr:cNvSpPr>
      </xdr:nvSpPr>
      <xdr:spPr bwMode="auto">
        <a:xfrm>
          <a:off x="4946685" y="11719477"/>
          <a:ext cx="3406528" cy="3471242"/>
        </a:xfrm>
        <a:prstGeom prst="rect">
          <a:avLst/>
        </a:prstGeom>
        <a:solidFill>
          <a:srgbClr val="CCE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marL="0" indent="0" algn="just" rtl="0" eaLnBrk="1" fontAlgn="auto" latinLnBrk="0" hangingPunct="1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Las cifras de conexiones móviles de todo el periodo de Movistar han sido corregidas de acuerdo a estimaciones de la empresa, debidamente justificadas ante Subtel. </a:t>
          </a:r>
        </a:p>
        <a:p>
          <a:pPr marL="0" indent="0" algn="just" rtl="0" eaLnBrk="1" fontAlgn="auto" latinLnBrk="0" hangingPunct="1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3/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Las conexiones de la Empresa Entelphone del producto Entel Hogar se incluyeron en esta serie a partir de Diciembre 2013.</a:t>
          </a:r>
        </a:p>
        <a:p>
          <a:pPr marL="0" indent="0" algn="just" rtl="0" eaLnBrk="1" fontAlgn="auto" latinLnBrk="0" hangingPunct="1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indent="0" algn="just" rtl="0" eaLnBrk="1" fontAlgn="auto" latinLnBrk="0" hangingPunct="1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76200</xdr:rowOff>
    </xdr:from>
    <xdr:to>
      <xdr:col>0</xdr:col>
      <xdr:colOff>1171575</xdr:colOff>
      <xdr:row>4</xdr:row>
      <xdr:rowOff>104775</xdr:rowOff>
    </xdr:to>
    <xdr:pic>
      <xdr:nvPicPr>
        <xdr:cNvPr id="6329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0"/>
          <a:ext cx="11239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43975</xdr:colOff>
      <xdr:row>88</xdr:row>
      <xdr:rowOff>9525</xdr:rowOff>
    </xdr:from>
    <xdr:to>
      <xdr:col>4</xdr:col>
      <xdr:colOff>1152525</xdr:colOff>
      <xdr:row>108</xdr:row>
      <xdr:rowOff>85725</xdr:rowOff>
    </xdr:to>
    <xdr:sp macro="" textlink="">
      <xdr:nvSpPr>
        <xdr:cNvPr id="4" name="Text Box 66"/>
        <xdr:cNvSpPr txBox="1">
          <a:spLocks noChangeArrowheads="1"/>
        </xdr:cNvSpPr>
      </xdr:nvSpPr>
      <xdr:spPr bwMode="auto">
        <a:xfrm>
          <a:off x="1425100" y="14468475"/>
          <a:ext cx="3794600" cy="3314700"/>
        </a:xfrm>
        <a:prstGeom prst="rect">
          <a:avLst/>
        </a:prstGeom>
        <a:solidFill>
          <a:srgbClr val="CCE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los operadores y cargada en el Sistema de Transferencia de Información hasta el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02/03/16.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Notas: </a:t>
          </a:r>
        </a:p>
        <a:p>
          <a:pPr algn="just" rtl="0">
            <a:lnSpc>
              <a:spcPct val="100000"/>
            </a:lnSpc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Total de conexiones móviles 3G.</a:t>
          </a:r>
        </a:p>
        <a:p>
          <a:pPr algn="just" rtl="0">
            <a:lnSpc>
              <a:spcPct val="100000"/>
            </a:lnSpc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 partir de Enero 2009, cambia el diseño de la consulta de conexiones a internet, incorporándose en el STI las conexiones móviles.</a:t>
          </a:r>
        </a:p>
        <a:p>
          <a:pPr algn="just" rtl="0">
            <a:lnSpc>
              <a:spcPct val="100000"/>
            </a:lnSpc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3/ Las conexiones móviles corresponden al número de usuarios distintos que se han conectado a internet en forma dedicada en las redes móviles celulares dentro del período que se informa. Se contabiliza para cada cliente y/o usuario sólo una conexión, independiente del número de veces que se conecte a Internet dentro del período a informar (mes).</a:t>
          </a:r>
        </a:p>
        <a:p>
          <a:pPr algn="just" rtl="0">
            <a:lnSpc>
              <a:spcPct val="100000"/>
            </a:lnSpc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4/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Esta clasificación de intervalos de ancho de banda es sólo referencial y provisoria, pudiendo cambiar en la medida de que se consideren distintos intervalos a futuros.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5/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clasificación de velocidad a partir del mes de Marzo 2013 se hace en base a la velocidad inicial del plan. Sin embargo, los planes de internet móvil incorporan la restricción de una cuota de descarga mensual, a partir de la cual la velocidad cae drásticamente.</a:t>
          </a: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295300</xdr:colOff>
      <xdr:row>88</xdr:row>
      <xdr:rowOff>19050</xdr:rowOff>
    </xdr:from>
    <xdr:to>
      <xdr:col>8</xdr:col>
      <xdr:colOff>197035</xdr:colOff>
      <xdr:row>108</xdr:row>
      <xdr:rowOff>85725</xdr:rowOff>
    </xdr:to>
    <xdr:sp macro="" textlink="">
      <xdr:nvSpPr>
        <xdr:cNvPr id="5" name="Text Box 66"/>
        <xdr:cNvSpPr txBox="1">
          <a:spLocks noChangeArrowheads="1"/>
        </xdr:cNvSpPr>
      </xdr:nvSpPr>
      <xdr:spPr bwMode="auto">
        <a:xfrm>
          <a:off x="5534050" y="14478000"/>
          <a:ext cx="3416460" cy="3305175"/>
        </a:xfrm>
        <a:prstGeom prst="rect">
          <a:avLst/>
        </a:prstGeom>
        <a:solidFill>
          <a:srgbClr val="CCE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marL="0" indent="0" algn="just" rtl="0" eaLnBrk="1" fontAlgn="auto" latinLnBrk="0" hangingPunct="1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Las cifras de conexiones móviles de todo el periodo de Movistar han sido corregidas de acuerdo a estimaciones de la empresa, debidamente justificadas ante Subtel. </a:t>
          </a:r>
        </a:p>
        <a:p>
          <a:pPr marL="0" indent="0" algn="just" rtl="0" eaLnBrk="1" fontAlgn="auto" latinLnBrk="0" hangingPunct="1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3/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Las conexiones de la Empresa Entelphone del producto Entel Hogar se incluyeron en esta serie a partir de Diciembre 2013.</a:t>
          </a:r>
        </a:p>
        <a:p>
          <a:pPr marL="0" indent="0" algn="just" rtl="0" eaLnBrk="1" fontAlgn="auto" latinLnBrk="0" hangingPunct="1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indent="0" algn="just" rtl="0" eaLnBrk="1" fontAlgn="auto" latinLnBrk="0" hangingPunct="1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l" rtl="0">
            <a:lnSpc>
              <a:spcPts val="900"/>
            </a:lnSpc>
            <a:defRPr sz="1000"/>
          </a:pPr>
          <a:endParaRPr lang="es-CL" sz="900" b="1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76200</xdr:rowOff>
    </xdr:from>
    <xdr:to>
      <xdr:col>0</xdr:col>
      <xdr:colOff>1171575</xdr:colOff>
      <xdr:row>4</xdr:row>
      <xdr:rowOff>104775</xdr:rowOff>
    </xdr:to>
    <xdr:pic>
      <xdr:nvPicPr>
        <xdr:cNvPr id="2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0"/>
          <a:ext cx="11239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43975</xdr:colOff>
      <xdr:row>39</xdr:row>
      <xdr:rowOff>9525</xdr:rowOff>
    </xdr:from>
    <xdr:to>
      <xdr:col>4</xdr:col>
      <xdr:colOff>1104900</xdr:colOff>
      <xdr:row>59</xdr:row>
      <xdr:rowOff>104775</xdr:rowOff>
    </xdr:to>
    <xdr:sp macro="" textlink="">
      <xdr:nvSpPr>
        <xdr:cNvPr id="3" name="Text Box 66"/>
        <xdr:cNvSpPr txBox="1">
          <a:spLocks noChangeArrowheads="1"/>
        </xdr:cNvSpPr>
      </xdr:nvSpPr>
      <xdr:spPr bwMode="auto">
        <a:xfrm>
          <a:off x="1425100" y="6486525"/>
          <a:ext cx="4080350" cy="3333750"/>
        </a:xfrm>
        <a:prstGeom prst="rect">
          <a:avLst/>
        </a:prstGeom>
        <a:solidFill>
          <a:srgbClr val="CCE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los operadores y cargada en el Sistema de Transferencia de Información hasta el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02/03/16.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Notas: </a:t>
          </a:r>
        </a:p>
        <a:p>
          <a:pPr algn="just" rtl="0">
            <a:lnSpc>
              <a:spcPct val="100000"/>
            </a:lnSpc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Total de conexiones móviles 4G.</a:t>
          </a:r>
        </a:p>
        <a:p>
          <a:pPr algn="just" rtl="0">
            <a:lnSpc>
              <a:spcPct val="100000"/>
            </a:lnSpc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 partir de Enero 2009, cambia el diseño de la consulta de conexiones a internet, incorporándose en el STI las conexiones móviles.</a:t>
          </a:r>
        </a:p>
        <a:p>
          <a:pPr algn="just" rtl="0">
            <a:lnSpc>
              <a:spcPct val="100000"/>
            </a:lnSpc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3/ Las conexiones móviles corresponden al número de usuarios distintos que se han conectado a internet en forma dedicada en las redes móviles celulares dentro del período que se informa. Se contabiliza para cada cliente y/o usuario sólo una conexión, independiente del número de veces que se conecte a Internet dentro del período a informar (mes).</a:t>
          </a:r>
        </a:p>
        <a:p>
          <a:pPr algn="just" rtl="0">
            <a:lnSpc>
              <a:spcPct val="100000"/>
            </a:lnSpc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4/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Esta clasificación de intervalos de ancho de banda es sólo referencial y provisoria, pudiendo cambiar en la medida de que se consideren distintos intervalos a futuros.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5/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clasificación de velocidad a partir del mes de Marzo 2013 se hace en base a la velocidad inicial del plan. Sin embargo, los planes de internet móvil incorporan la restricción de una cuota de descarga mensual, a partir de la cual la velocidad cae drásticamente.</a:t>
          </a: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276250</xdr:colOff>
      <xdr:row>39</xdr:row>
      <xdr:rowOff>9525</xdr:rowOff>
    </xdr:from>
    <xdr:to>
      <xdr:col>8</xdr:col>
      <xdr:colOff>177985</xdr:colOff>
      <xdr:row>59</xdr:row>
      <xdr:rowOff>114300</xdr:rowOff>
    </xdr:to>
    <xdr:sp macro="" textlink="">
      <xdr:nvSpPr>
        <xdr:cNvPr id="4" name="Text Box 66"/>
        <xdr:cNvSpPr txBox="1">
          <a:spLocks noChangeArrowheads="1"/>
        </xdr:cNvSpPr>
      </xdr:nvSpPr>
      <xdr:spPr bwMode="auto">
        <a:xfrm>
          <a:off x="5848375" y="6486525"/>
          <a:ext cx="3416460" cy="3343275"/>
        </a:xfrm>
        <a:prstGeom prst="rect">
          <a:avLst/>
        </a:prstGeom>
        <a:solidFill>
          <a:srgbClr val="CCE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marL="0" indent="0" algn="just" rtl="0" eaLnBrk="1" fontAlgn="auto" latinLnBrk="0" hangingPunct="1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Las cifras de conexiones móviles de todo el periodo de Movistar han sido corregidas de acuerdo a estimaciones de la empresa, debidamente justificadas ante Subtel. </a:t>
          </a:r>
        </a:p>
        <a:p>
          <a:pPr marL="0" indent="0" algn="just" rtl="0" eaLnBrk="1" fontAlgn="auto" latinLnBrk="0" hangingPunct="1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3/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Las conexiones de la Empresa Entelphone del producto Entel Hogar se incluyeron en esta serie a partir de Diciembre 2013.</a:t>
          </a:r>
        </a:p>
        <a:p>
          <a:pPr marL="0" indent="0" algn="just" rtl="0" eaLnBrk="1" fontAlgn="auto" latinLnBrk="0" hangingPunct="1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indent="0" algn="just" rtl="0" eaLnBrk="1" fontAlgn="auto" latinLnBrk="0" hangingPunct="1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l" rtl="0">
            <a:lnSpc>
              <a:spcPts val="900"/>
            </a:lnSpc>
            <a:defRPr sz="1000"/>
          </a:pPr>
          <a:endParaRPr lang="es-CL" sz="900" b="1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76200</xdr:rowOff>
    </xdr:from>
    <xdr:to>
      <xdr:col>0</xdr:col>
      <xdr:colOff>1171575</xdr:colOff>
      <xdr:row>4</xdr:row>
      <xdr:rowOff>104775</xdr:rowOff>
    </xdr:to>
    <xdr:pic>
      <xdr:nvPicPr>
        <xdr:cNvPr id="2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0"/>
          <a:ext cx="11239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38101</xdr:colOff>
      <xdr:row>48</xdr:row>
      <xdr:rowOff>180242</xdr:rowOff>
    </xdr:from>
    <xdr:to>
      <xdr:col>4</xdr:col>
      <xdr:colOff>666751</xdr:colOff>
      <xdr:row>68</xdr:row>
      <xdr:rowOff>47625</xdr:rowOff>
    </xdr:to>
    <xdr:sp macro="" textlink="">
      <xdr:nvSpPr>
        <xdr:cNvPr id="3" name="Text Box 66"/>
        <xdr:cNvSpPr txBox="1">
          <a:spLocks noChangeArrowheads="1"/>
        </xdr:cNvSpPr>
      </xdr:nvSpPr>
      <xdr:spPr bwMode="auto">
        <a:xfrm>
          <a:off x="1419226" y="14277242"/>
          <a:ext cx="3409950" cy="3134458"/>
        </a:xfrm>
        <a:prstGeom prst="rect">
          <a:avLst/>
        </a:prstGeom>
        <a:solidFill>
          <a:srgbClr val="CCE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los operadores y cargada en el Sistema de Transferencia de Información hasta el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02/03/16 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Notas: 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Total de conexiones móviles.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 partir de Enero 2009, cambia el diseño de la consulta de conexiones a internet, incorporándose en el STI las conexiones móviles.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3/ Las conexiones móviles corresponden al número de usuarios distintos que se han conectado a internet en forma dedicada en las redes móviles celulares dentro del período que se informa. Se contabiliza para cada cliente y/o usuario sólo una conexión, independiente del número de veces que se conecte a Internet dentro del período a informar (mes).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4/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Para efectos de clasificación por tecnología, se considera la tecnología más avanzada dentro del mes, por ejemplo, si un usuario se conecta por 2G dentro del mes y además se conecta como 3G, sólo se contabiliza una conexión por 3G.</a:t>
          </a:r>
        </a:p>
      </xdr:txBody>
    </xdr:sp>
    <xdr:clientData/>
  </xdr:twoCellAnchor>
  <xdr:twoCellAnchor>
    <xdr:from>
      <xdr:col>4</xdr:col>
      <xdr:colOff>1104899</xdr:colOff>
      <xdr:row>48</xdr:row>
      <xdr:rowOff>189767</xdr:rowOff>
    </xdr:from>
    <xdr:to>
      <xdr:col>7</xdr:col>
      <xdr:colOff>847724</xdr:colOff>
      <xdr:row>68</xdr:row>
      <xdr:rowOff>57150</xdr:rowOff>
    </xdr:to>
    <xdr:sp macro="" textlink="">
      <xdr:nvSpPr>
        <xdr:cNvPr id="4" name="Text Box 66"/>
        <xdr:cNvSpPr txBox="1">
          <a:spLocks noChangeArrowheads="1"/>
        </xdr:cNvSpPr>
      </xdr:nvSpPr>
      <xdr:spPr bwMode="auto">
        <a:xfrm>
          <a:off x="4524374" y="6180992"/>
          <a:ext cx="3571875" cy="3134458"/>
        </a:xfrm>
        <a:prstGeom prst="rect">
          <a:avLst/>
        </a:prstGeom>
        <a:solidFill>
          <a:srgbClr val="CCE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Las cifras de conexiones móviles de todo el periodo de Movistar han sido corregidas de acuerdo a estimaciones de la empresa, debidamente justificadas ante Subtel. 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3/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Las conexiones de la Empresa Entelphone del producto Entel Hogar se incluyeron en esta serie a partir de Diciembre 2013.</a:t>
          </a:r>
        </a:p>
        <a:p>
          <a:pPr algn="just" rtl="0">
            <a:defRPr sz="1000"/>
          </a:pPr>
          <a:endParaRPr lang="es-CL" sz="9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es-CL" sz="9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25</xdr:col>
      <xdr:colOff>571500</xdr:colOff>
      <xdr:row>47</xdr:row>
      <xdr:rowOff>47625</xdr:rowOff>
    </xdr:from>
    <xdr:to>
      <xdr:col>29</xdr:col>
      <xdr:colOff>219075</xdr:colOff>
      <xdr:row>68</xdr:row>
      <xdr:rowOff>66675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5"/>
  <sheetViews>
    <sheetView showGridLines="0" zoomScaleSheetLayoutView="100" workbookViewId="0">
      <selection activeCell="F17" sqref="F17"/>
    </sheetView>
  </sheetViews>
  <sheetFormatPr baseColWidth="10" defaultColWidth="0" defaultRowHeight="12.75" customHeight="1" zeroHeight="1" x14ac:dyDescent="0.2"/>
  <cols>
    <col min="1" max="1" width="20" style="57" customWidth="1"/>
    <col min="2" max="2" width="2" style="58" customWidth="1"/>
    <col min="3" max="3" width="5.42578125" style="58" customWidth="1"/>
    <col min="4" max="4" width="5.28515625" style="58" customWidth="1"/>
    <col min="5" max="5" width="16.42578125" style="58" customWidth="1"/>
    <col min="6" max="6" width="19.28515625" style="58" customWidth="1"/>
    <col min="7" max="7" width="23.140625" style="58" customWidth="1"/>
    <col min="8" max="8" width="26.28515625" style="58" customWidth="1"/>
    <col min="9" max="9" width="10.85546875" style="58" hidden="1" customWidth="1"/>
    <col min="10" max="10" width="16.7109375" style="58" hidden="1" customWidth="1"/>
    <col min="11" max="16384" width="11.42578125" style="58" hidden="1"/>
  </cols>
  <sheetData>
    <row r="1" spans="2:11" x14ac:dyDescent="0.2">
      <c r="B1" s="57"/>
      <c r="C1" s="57"/>
      <c r="D1" s="57"/>
      <c r="E1" s="57"/>
      <c r="F1" s="57"/>
      <c r="G1" s="57"/>
      <c r="H1" s="57"/>
      <c r="I1" s="57"/>
      <c r="J1" s="4"/>
      <c r="K1" s="4"/>
    </row>
    <row r="2" spans="2:11" ht="33.75" customHeight="1" x14ac:dyDescent="0.25">
      <c r="B2" s="59" t="s">
        <v>43</v>
      </c>
      <c r="C2" s="60"/>
      <c r="D2" s="4"/>
      <c r="E2" s="4"/>
      <c r="F2" s="4"/>
      <c r="G2" s="57"/>
      <c r="H2" s="57"/>
      <c r="I2" s="57"/>
      <c r="J2" s="4"/>
      <c r="K2" s="4"/>
    </row>
    <row r="3" spans="2:11" ht="12.75" customHeight="1" x14ac:dyDescent="0.2">
      <c r="B3" s="60"/>
      <c r="C3" s="60"/>
      <c r="D3" s="4"/>
      <c r="E3" s="4"/>
      <c r="F3" s="4"/>
      <c r="G3" s="57"/>
      <c r="H3" s="57"/>
      <c r="I3" s="57"/>
      <c r="J3" s="4"/>
      <c r="K3" s="4"/>
    </row>
    <row r="4" spans="2:11" ht="10.5" customHeight="1" x14ac:dyDescent="0.2">
      <c r="B4" s="4"/>
      <c r="C4" s="4"/>
      <c r="D4" s="4"/>
      <c r="E4" s="4"/>
      <c r="F4" s="4"/>
      <c r="G4" s="57"/>
      <c r="H4" s="57"/>
      <c r="I4" s="57"/>
      <c r="J4" s="4"/>
      <c r="K4" s="4"/>
    </row>
    <row r="5" spans="2:11" ht="12.75" customHeight="1" x14ac:dyDescent="0.2">
      <c r="B5" s="57"/>
      <c r="C5" s="61" t="s">
        <v>41</v>
      </c>
      <c r="D5" s="57"/>
      <c r="E5" s="57"/>
      <c r="F5" s="57"/>
      <c r="G5" s="57"/>
      <c r="H5" s="57"/>
      <c r="I5" s="57"/>
      <c r="J5" s="4"/>
      <c r="K5" s="4"/>
    </row>
    <row r="6" spans="2:11" x14ac:dyDescent="0.2">
      <c r="B6" s="62"/>
      <c r="C6" s="62"/>
      <c r="D6" s="57"/>
      <c r="E6" s="57"/>
      <c r="F6" s="57"/>
      <c r="G6" s="57"/>
      <c r="H6" s="57"/>
      <c r="I6" s="57"/>
      <c r="J6" s="4"/>
      <c r="K6" s="4"/>
    </row>
    <row r="7" spans="2:11" x14ac:dyDescent="0.2">
      <c r="B7" s="63"/>
      <c r="C7" s="57"/>
      <c r="D7" s="57"/>
      <c r="E7" s="57"/>
      <c r="F7" s="57"/>
      <c r="G7" s="57"/>
      <c r="H7" s="57"/>
      <c r="I7" s="64"/>
      <c r="J7" s="4"/>
      <c r="K7" s="4"/>
    </row>
    <row r="8" spans="2:11" x14ac:dyDescent="0.2">
      <c r="B8" s="65" t="s">
        <v>42</v>
      </c>
      <c r="C8" s="72" t="s">
        <v>81</v>
      </c>
      <c r="D8" s="57"/>
      <c r="E8" s="57"/>
      <c r="F8" s="57"/>
      <c r="G8" s="57"/>
      <c r="H8" s="57"/>
      <c r="I8" s="64"/>
      <c r="J8" s="4"/>
      <c r="K8" s="4"/>
    </row>
    <row r="9" spans="2:11" x14ac:dyDescent="0.2">
      <c r="B9" s="65" t="s">
        <v>42</v>
      </c>
      <c r="C9" s="72" t="s">
        <v>58</v>
      </c>
      <c r="D9" s="57"/>
      <c r="E9" s="57"/>
      <c r="F9" s="57"/>
      <c r="G9" s="57"/>
      <c r="H9" s="57"/>
      <c r="I9" s="64"/>
      <c r="J9" s="4"/>
      <c r="K9" s="4"/>
    </row>
    <row r="10" spans="2:11" x14ac:dyDescent="0.2">
      <c r="B10" s="65" t="s">
        <v>42</v>
      </c>
      <c r="C10" s="72" t="s">
        <v>44</v>
      </c>
      <c r="D10" s="57"/>
      <c r="E10" s="57"/>
      <c r="F10" s="57"/>
      <c r="G10" s="57"/>
      <c r="H10" s="57"/>
      <c r="I10" s="64"/>
      <c r="J10" s="4"/>
      <c r="K10" s="4"/>
    </row>
    <row r="11" spans="2:11" x14ac:dyDescent="0.2">
      <c r="B11" s="65" t="s">
        <v>42</v>
      </c>
      <c r="C11" s="66" t="s">
        <v>45</v>
      </c>
      <c r="D11" s="57"/>
      <c r="E11" s="57"/>
      <c r="F11" s="57"/>
      <c r="G11" s="67"/>
      <c r="H11" s="68"/>
      <c r="I11" s="57"/>
      <c r="J11" s="4"/>
      <c r="K11" s="4"/>
    </row>
    <row r="12" spans="2:11" x14ac:dyDescent="0.2">
      <c r="B12" s="65" t="s">
        <v>42</v>
      </c>
      <c r="C12" s="66" t="s">
        <v>53</v>
      </c>
      <c r="D12" s="57"/>
      <c r="E12" s="57"/>
      <c r="F12" s="57"/>
      <c r="G12" s="67"/>
      <c r="H12" s="68"/>
      <c r="I12" s="57"/>
      <c r="J12" s="4"/>
      <c r="K12" s="4"/>
    </row>
    <row r="13" spans="2:11" x14ac:dyDescent="0.2">
      <c r="B13" s="65" t="s">
        <v>42</v>
      </c>
      <c r="C13" s="66" t="s">
        <v>62</v>
      </c>
      <c r="D13" s="57"/>
      <c r="E13" s="57"/>
      <c r="F13" s="57"/>
      <c r="G13" s="57"/>
      <c r="H13" s="57"/>
      <c r="I13" s="57"/>
      <c r="J13" s="4"/>
      <c r="K13" s="4"/>
    </row>
    <row r="14" spans="2:11" x14ac:dyDescent="0.2">
      <c r="B14" s="65" t="s">
        <v>42</v>
      </c>
      <c r="C14" s="66" t="s">
        <v>66</v>
      </c>
      <c r="I14" s="69"/>
      <c r="J14" s="70"/>
      <c r="K14" s="70"/>
    </row>
    <row r="15" spans="2:11" x14ac:dyDescent="0.2">
      <c r="B15" s="57"/>
      <c r="I15" s="69"/>
      <c r="J15" s="70"/>
      <c r="K15" s="70"/>
    </row>
    <row r="16" spans="2:11" x14ac:dyDescent="0.2">
      <c r="B16" s="57"/>
      <c r="E16" s="71"/>
      <c r="I16" s="69"/>
      <c r="J16" s="70"/>
      <c r="K16" s="70"/>
    </row>
    <row r="17" spans="2:9" x14ac:dyDescent="0.2">
      <c r="B17" s="57"/>
      <c r="I17" s="57"/>
    </row>
    <row r="18" spans="2:9" x14ac:dyDescent="0.2"/>
    <row r="19" spans="2:9" hidden="1" x14ac:dyDescent="0.2"/>
    <row r="20" spans="2:9" hidden="1" x14ac:dyDescent="0.2"/>
    <row r="21" spans="2:9" hidden="1" x14ac:dyDescent="0.2">
      <c r="B21" s="57"/>
      <c r="C21" s="57"/>
      <c r="D21" s="57"/>
      <c r="E21" s="57"/>
      <c r="F21" s="57"/>
      <c r="G21" s="57"/>
      <c r="H21" s="57"/>
      <c r="I21" s="57"/>
    </row>
    <row r="22" spans="2:9" hidden="1" x14ac:dyDescent="0.2">
      <c r="B22" s="57"/>
      <c r="C22" s="57"/>
      <c r="D22" s="57"/>
      <c r="E22" s="57"/>
      <c r="F22" s="57"/>
      <c r="G22" s="57"/>
      <c r="H22" s="57"/>
      <c r="I22" s="57"/>
    </row>
    <row r="23" spans="2:9" hidden="1" x14ac:dyDescent="0.2">
      <c r="B23" s="57"/>
      <c r="C23" s="57"/>
      <c r="D23" s="57"/>
      <c r="E23" s="57"/>
      <c r="F23" s="57"/>
      <c r="G23" s="57"/>
      <c r="H23" s="57"/>
      <c r="I23" s="57"/>
    </row>
    <row r="24" spans="2:9" hidden="1" x14ac:dyDescent="0.2">
      <c r="B24" s="57"/>
      <c r="C24" s="57"/>
      <c r="D24" s="57"/>
      <c r="E24" s="57"/>
      <c r="F24" s="57"/>
      <c r="G24" s="57"/>
      <c r="H24" s="57"/>
      <c r="I24" s="57"/>
    </row>
    <row r="25" spans="2:9" hidden="1" x14ac:dyDescent="0.2">
      <c r="B25" s="57"/>
      <c r="C25" s="57"/>
      <c r="D25" s="57"/>
      <c r="E25" s="57"/>
      <c r="F25" s="57"/>
      <c r="G25" s="57"/>
      <c r="H25" s="57"/>
      <c r="I25" s="57"/>
    </row>
    <row r="26" spans="2:9" hidden="1" x14ac:dyDescent="0.2">
      <c r="B26" s="57"/>
      <c r="C26" s="57"/>
      <c r="D26" s="57"/>
      <c r="E26" s="57"/>
      <c r="F26" s="57"/>
      <c r="G26" s="57"/>
      <c r="H26" s="57"/>
      <c r="I26" s="57"/>
    </row>
    <row r="27" spans="2:9" hidden="1" x14ac:dyDescent="0.2">
      <c r="B27" s="57"/>
      <c r="C27" s="57"/>
      <c r="D27" s="57"/>
      <c r="E27" s="57"/>
      <c r="F27" s="57"/>
      <c r="G27" s="57"/>
      <c r="H27" s="57"/>
      <c r="I27" s="57"/>
    </row>
    <row r="28" spans="2:9" hidden="1" x14ac:dyDescent="0.2">
      <c r="B28" s="57"/>
      <c r="C28" s="57"/>
      <c r="D28" s="57"/>
      <c r="E28" s="57"/>
      <c r="F28" s="57"/>
      <c r="G28" s="57"/>
      <c r="H28" s="57"/>
      <c r="I28" s="57"/>
    </row>
    <row r="29" spans="2:9" hidden="1" x14ac:dyDescent="0.2">
      <c r="B29" s="57"/>
      <c r="C29" s="57"/>
      <c r="D29" s="57"/>
      <c r="E29" s="57"/>
      <c r="F29" s="57"/>
      <c r="G29" s="57"/>
      <c r="H29" s="57"/>
      <c r="I29" s="57"/>
    </row>
    <row r="30" spans="2:9" hidden="1" x14ac:dyDescent="0.2">
      <c r="B30" s="57"/>
      <c r="C30" s="57"/>
      <c r="D30" s="57"/>
      <c r="E30" s="57"/>
      <c r="F30" s="57"/>
      <c r="G30" s="57"/>
      <c r="H30" s="57"/>
      <c r="I30" s="57"/>
    </row>
    <row r="31" spans="2:9" hidden="1" x14ac:dyDescent="0.2">
      <c r="B31" s="57"/>
      <c r="C31" s="57"/>
      <c r="D31" s="57"/>
      <c r="E31" s="57"/>
      <c r="F31" s="57"/>
      <c r="G31" s="57"/>
      <c r="H31" s="57"/>
      <c r="I31" s="57"/>
    </row>
    <row r="32" spans="2:9" hidden="1" x14ac:dyDescent="0.2">
      <c r="B32" s="57"/>
      <c r="C32" s="57"/>
      <c r="D32" s="57"/>
      <c r="E32" s="57"/>
      <c r="F32" s="57"/>
      <c r="G32" s="57"/>
      <c r="H32" s="57"/>
      <c r="I32" s="57"/>
    </row>
    <row r="33" spans="2:9" hidden="1" x14ac:dyDescent="0.2">
      <c r="B33" s="57"/>
      <c r="C33" s="57"/>
      <c r="D33" s="57"/>
      <c r="E33" s="57"/>
      <c r="F33" s="57"/>
      <c r="G33" s="57"/>
      <c r="H33" s="57"/>
      <c r="I33" s="57"/>
    </row>
    <row r="34" spans="2:9" hidden="1" x14ac:dyDescent="0.2">
      <c r="B34" s="57"/>
      <c r="C34" s="57"/>
      <c r="D34" s="57"/>
      <c r="E34" s="57"/>
      <c r="F34" s="57"/>
      <c r="G34" s="57"/>
      <c r="H34" s="57"/>
      <c r="I34" s="57"/>
    </row>
    <row r="35" spans="2:9" hidden="1" x14ac:dyDescent="0.2">
      <c r="B35" s="57"/>
      <c r="C35" s="57"/>
      <c r="D35" s="57"/>
      <c r="E35" s="57"/>
      <c r="F35" s="57"/>
      <c r="G35" s="57"/>
      <c r="H35" s="57"/>
      <c r="I35" s="57"/>
    </row>
    <row r="36" spans="2:9" hidden="1" x14ac:dyDescent="0.2">
      <c r="B36" s="57"/>
      <c r="C36" s="57"/>
      <c r="D36" s="57"/>
      <c r="E36" s="57"/>
      <c r="F36" s="57"/>
      <c r="G36" s="57"/>
      <c r="H36" s="57"/>
      <c r="I36" s="57"/>
    </row>
    <row r="37" spans="2:9" hidden="1" x14ac:dyDescent="0.2">
      <c r="B37" s="57"/>
      <c r="C37" s="57"/>
      <c r="D37" s="57"/>
      <c r="E37" s="57"/>
      <c r="F37" s="57"/>
      <c r="G37" s="57"/>
      <c r="H37" s="57"/>
      <c r="I37" s="57"/>
    </row>
    <row r="38" spans="2:9" hidden="1" x14ac:dyDescent="0.2">
      <c r="B38" s="57"/>
      <c r="C38" s="57"/>
      <c r="D38" s="57"/>
      <c r="E38" s="57"/>
      <c r="F38" s="57"/>
      <c r="G38" s="57"/>
      <c r="H38" s="57"/>
      <c r="I38" s="57"/>
    </row>
    <row r="39" spans="2:9" hidden="1" x14ac:dyDescent="0.2">
      <c r="B39" s="57"/>
      <c r="C39" s="57"/>
      <c r="D39" s="57"/>
      <c r="E39" s="57"/>
      <c r="F39" s="57"/>
      <c r="G39" s="57"/>
      <c r="H39" s="57"/>
      <c r="I39" s="57"/>
    </row>
    <row r="40" spans="2:9" hidden="1" x14ac:dyDescent="0.2">
      <c r="B40" s="57"/>
      <c r="C40" s="57"/>
      <c r="D40" s="57"/>
      <c r="E40" s="57"/>
      <c r="F40" s="57"/>
      <c r="G40" s="57"/>
      <c r="H40" s="57"/>
      <c r="I40" s="57"/>
    </row>
    <row r="41" spans="2:9" hidden="1" x14ac:dyDescent="0.2">
      <c r="B41" s="57"/>
      <c r="C41" s="57"/>
      <c r="D41" s="57"/>
      <c r="E41" s="57"/>
      <c r="F41" s="57"/>
      <c r="G41" s="57"/>
      <c r="H41" s="57"/>
      <c r="I41" s="57"/>
    </row>
    <row r="42" spans="2:9" hidden="1" x14ac:dyDescent="0.2">
      <c r="B42" s="57"/>
      <c r="C42" s="57"/>
      <c r="D42" s="57"/>
      <c r="E42" s="57"/>
      <c r="F42" s="57"/>
      <c r="G42" s="57"/>
      <c r="H42" s="57"/>
      <c r="I42" s="57"/>
    </row>
    <row r="43" spans="2:9" hidden="1" x14ac:dyDescent="0.2">
      <c r="B43" s="57"/>
      <c r="C43" s="57"/>
      <c r="D43" s="57"/>
      <c r="E43" s="57"/>
      <c r="F43" s="57"/>
      <c r="G43" s="57"/>
      <c r="H43" s="57"/>
      <c r="I43" s="57"/>
    </row>
    <row r="44" spans="2:9" hidden="1" x14ac:dyDescent="0.2">
      <c r="B44" s="57"/>
      <c r="C44" s="57"/>
      <c r="D44" s="57"/>
      <c r="E44" s="57"/>
      <c r="F44" s="57"/>
      <c r="G44" s="57"/>
      <c r="H44" s="57"/>
      <c r="I44" s="57"/>
    </row>
    <row r="45" spans="2:9" hidden="1" x14ac:dyDescent="0.2">
      <c r="B45" s="57"/>
      <c r="C45" s="57"/>
      <c r="D45" s="57"/>
      <c r="E45" s="57"/>
      <c r="F45" s="57"/>
      <c r="G45" s="57"/>
      <c r="H45" s="57"/>
      <c r="I45" s="57"/>
    </row>
    <row r="46" spans="2:9" hidden="1" x14ac:dyDescent="0.2">
      <c r="B46" s="57"/>
      <c r="C46" s="57"/>
      <c r="D46" s="57"/>
      <c r="E46" s="57"/>
      <c r="F46" s="57"/>
      <c r="G46" s="57"/>
      <c r="H46" s="57"/>
      <c r="I46" s="57"/>
    </row>
    <row r="47" spans="2:9" hidden="1" x14ac:dyDescent="0.2">
      <c r="B47" s="57"/>
      <c r="C47" s="57"/>
      <c r="D47" s="57"/>
      <c r="E47" s="57"/>
      <c r="F47" s="57"/>
      <c r="G47" s="57"/>
      <c r="H47" s="57"/>
      <c r="I47" s="57"/>
    </row>
    <row r="48" spans="2:9" hidden="1" x14ac:dyDescent="0.2">
      <c r="B48" s="57"/>
      <c r="C48" s="57"/>
      <c r="D48" s="57"/>
      <c r="E48" s="57"/>
      <c r="F48" s="57"/>
      <c r="G48" s="57"/>
      <c r="H48" s="57"/>
      <c r="I48" s="57"/>
    </row>
    <row r="49" spans="2:9" hidden="1" x14ac:dyDescent="0.2">
      <c r="B49" s="57"/>
      <c r="C49" s="57"/>
      <c r="D49" s="57"/>
      <c r="E49" s="57"/>
      <c r="F49" s="57"/>
      <c r="G49" s="57"/>
      <c r="H49" s="57"/>
      <c r="I49" s="57"/>
    </row>
    <row r="50" spans="2:9" hidden="1" x14ac:dyDescent="0.2">
      <c r="B50" s="57"/>
      <c r="C50" s="57"/>
      <c r="D50" s="57"/>
      <c r="E50" s="57"/>
      <c r="F50" s="57"/>
      <c r="G50" s="57"/>
      <c r="H50" s="57"/>
      <c r="I50" s="57"/>
    </row>
    <row r="51" spans="2:9" hidden="1" x14ac:dyDescent="0.2">
      <c r="B51" s="57"/>
      <c r="C51" s="57"/>
      <c r="D51" s="57"/>
      <c r="E51" s="57"/>
      <c r="F51" s="57"/>
      <c r="G51" s="57"/>
      <c r="H51" s="57"/>
      <c r="I51" s="57"/>
    </row>
    <row r="52" spans="2:9" hidden="1" x14ac:dyDescent="0.2">
      <c r="B52" s="57"/>
      <c r="C52" s="57"/>
      <c r="D52" s="57"/>
      <c r="E52" s="57"/>
      <c r="F52" s="57"/>
      <c r="G52" s="57"/>
      <c r="H52" s="57"/>
      <c r="I52" s="57"/>
    </row>
    <row r="53" spans="2:9" hidden="1" x14ac:dyDescent="0.2">
      <c r="B53" s="57"/>
      <c r="C53" s="57"/>
      <c r="D53" s="57"/>
      <c r="E53" s="57"/>
      <c r="F53" s="57"/>
      <c r="G53" s="57"/>
      <c r="H53" s="57"/>
      <c r="I53" s="57"/>
    </row>
    <row r="54" spans="2:9" hidden="1" x14ac:dyDescent="0.2">
      <c r="B54" s="57"/>
      <c r="C54" s="57"/>
      <c r="D54" s="57"/>
      <c r="E54" s="57"/>
      <c r="F54" s="57"/>
      <c r="G54" s="57"/>
      <c r="H54" s="57"/>
      <c r="I54" s="57"/>
    </row>
    <row r="55" spans="2:9" hidden="1" x14ac:dyDescent="0.2">
      <c r="B55" s="57"/>
      <c r="C55" s="57"/>
      <c r="D55" s="57"/>
      <c r="E55" s="57"/>
      <c r="F55" s="57"/>
      <c r="G55" s="57"/>
      <c r="H55" s="57"/>
      <c r="I55" s="57"/>
    </row>
    <row r="56" spans="2:9" hidden="1" x14ac:dyDescent="0.2">
      <c r="B56" s="57"/>
      <c r="C56" s="57"/>
      <c r="D56" s="57"/>
      <c r="E56" s="57"/>
      <c r="F56" s="57"/>
      <c r="G56" s="57"/>
      <c r="H56" s="57"/>
      <c r="I56" s="57"/>
    </row>
    <row r="57" spans="2:9" hidden="1" x14ac:dyDescent="0.2">
      <c r="B57" s="57"/>
      <c r="C57" s="57"/>
      <c r="D57" s="57"/>
      <c r="E57" s="57"/>
      <c r="F57" s="57"/>
      <c r="G57" s="57"/>
      <c r="H57" s="57"/>
      <c r="I57" s="57"/>
    </row>
    <row r="58" spans="2:9" hidden="1" x14ac:dyDescent="0.2">
      <c r="B58" s="57"/>
      <c r="C58" s="57"/>
      <c r="D58" s="57"/>
      <c r="E58" s="57"/>
      <c r="F58" s="57"/>
      <c r="G58" s="57"/>
      <c r="H58" s="57"/>
      <c r="I58" s="57"/>
    </row>
    <row r="59" spans="2:9" hidden="1" x14ac:dyDescent="0.2">
      <c r="B59" s="57"/>
      <c r="C59" s="57"/>
      <c r="D59" s="57"/>
      <c r="E59" s="57"/>
      <c r="F59" s="57"/>
      <c r="G59" s="57"/>
      <c r="H59" s="57"/>
      <c r="I59" s="57"/>
    </row>
    <row r="60" spans="2:9" hidden="1" x14ac:dyDescent="0.2">
      <c r="B60" s="57"/>
      <c r="C60" s="57"/>
      <c r="D60" s="57"/>
      <c r="E60" s="57"/>
      <c r="F60" s="57"/>
      <c r="G60" s="57"/>
      <c r="H60" s="57"/>
      <c r="I60" s="57"/>
    </row>
    <row r="61" spans="2:9" hidden="1" x14ac:dyDescent="0.2">
      <c r="B61" s="57"/>
      <c r="C61" s="57"/>
      <c r="D61" s="57"/>
      <c r="E61" s="57"/>
      <c r="F61" s="57"/>
      <c r="G61" s="57"/>
      <c r="H61" s="57"/>
      <c r="I61" s="57"/>
    </row>
    <row r="62" spans="2:9" hidden="1" x14ac:dyDescent="0.2">
      <c r="B62" s="57"/>
      <c r="C62" s="57"/>
      <c r="D62" s="57"/>
      <c r="E62" s="57"/>
      <c r="F62" s="57"/>
      <c r="G62" s="57"/>
      <c r="H62" s="57"/>
      <c r="I62" s="57"/>
    </row>
    <row r="63" spans="2:9" hidden="1" x14ac:dyDescent="0.2">
      <c r="B63" s="57"/>
      <c r="C63" s="57"/>
      <c r="D63" s="57"/>
      <c r="E63" s="57"/>
      <c r="F63" s="57"/>
      <c r="G63" s="57"/>
      <c r="H63" s="57"/>
      <c r="I63" s="57"/>
    </row>
    <row r="64" spans="2:9" hidden="1" x14ac:dyDescent="0.2">
      <c r="B64" s="57"/>
      <c r="C64" s="57"/>
      <c r="D64" s="57"/>
      <c r="E64" s="57"/>
      <c r="F64" s="57"/>
      <c r="G64" s="57"/>
      <c r="H64" s="57"/>
      <c r="I64" s="57"/>
    </row>
    <row r="65" spans="2:9" hidden="1" x14ac:dyDescent="0.2">
      <c r="B65" s="57"/>
      <c r="C65" s="57"/>
      <c r="D65" s="57"/>
      <c r="E65" s="57"/>
      <c r="F65" s="57"/>
      <c r="G65" s="57"/>
      <c r="H65" s="57"/>
      <c r="I65" s="57"/>
    </row>
    <row r="66" spans="2:9" hidden="1" x14ac:dyDescent="0.2">
      <c r="B66" s="57"/>
      <c r="C66" s="57"/>
      <c r="D66" s="57"/>
      <c r="E66" s="57"/>
      <c r="F66" s="57"/>
      <c r="G66" s="57"/>
      <c r="H66" s="57"/>
      <c r="I66" s="57"/>
    </row>
    <row r="67" spans="2:9" hidden="1" x14ac:dyDescent="0.2">
      <c r="B67" s="57"/>
      <c r="C67" s="57"/>
      <c r="D67" s="57"/>
      <c r="E67" s="57"/>
      <c r="F67" s="57"/>
      <c r="G67" s="57"/>
      <c r="H67" s="57"/>
      <c r="I67" s="57"/>
    </row>
    <row r="68" spans="2:9" hidden="1" x14ac:dyDescent="0.2">
      <c r="B68" s="57"/>
      <c r="C68" s="57"/>
      <c r="D68" s="57"/>
      <c r="E68" s="57"/>
      <c r="F68" s="57"/>
      <c r="G68" s="57"/>
      <c r="H68" s="57"/>
      <c r="I68" s="57"/>
    </row>
    <row r="69" spans="2:9" hidden="1" x14ac:dyDescent="0.2">
      <c r="B69" s="57"/>
      <c r="C69" s="57"/>
      <c r="D69" s="57"/>
      <c r="E69" s="57"/>
      <c r="F69" s="57"/>
      <c r="G69" s="57"/>
      <c r="H69" s="57"/>
      <c r="I69" s="57"/>
    </row>
    <row r="70" spans="2:9" hidden="1" x14ac:dyDescent="0.2">
      <c r="B70" s="57"/>
      <c r="C70" s="57"/>
      <c r="D70" s="57"/>
      <c r="E70" s="57"/>
      <c r="F70" s="57"/>
      <c r="G70" s="57"/>
      <c r="H70" s="57"/>
      <c r="I70" s="57"/>
    </row>
    <row r="71" spans="2:9" hidden="1" x14ac:dyDescent="0.2">
      <c r="B71" s="57"/>
      <c r="C71" s="57"/>
      <c r="D71" s="57"/>
      <c r="E71" s="57"/>
      <c r="F71" s="57"/>
      <c r="G71" s="57"/>
      <c r="H71" s="57"/>
      <c r="I71" s="57"/>
    </row>
    <row r="72" spans="2:9" hidden="1" x14ac:dyDescent="0.2">
      <c r="B72" s="57"/>
      <c r="C72" s="57"/>
      <c r="D72" s="57"/>
      <c r="E72" s="57"/>
      <c r="F72" s="57"/>
      <c r="G72" s="57"/>
      <c r="H72" s="57"/>
      <c r="I72" s="57"/>
    </row>
    <row r="73" spans="2:9" hidden="1" x14ac:dyDescent="0.2">
      <c r="B73" s="57"/>
      <c r="C73" s="57"/>
      <c r="D73" s="57"/>
      <c r="E73" s="57"/>
      <c r="F73" s="57"/>
      <c r="G73" s="57"/>
      <c r="H73" s="57"/>
      <c r="I73" s="57"/>
    </row>
    <row r="74" spans="2:9" hidden="1" x14ac:dyDescent="0.2">
      <c r="B74" s="57"/>
      <c r="C74" s="57"/>
      <c r="D74" s="57"/>
      <c r="E74" s="57"/>
      <c r="F74" s="57"/>
      <c r="G74" s="57"/>
      <c r="H74" s="57"/>
      <c r="I74" s="57"/>
    </row>
    <row r="75" spans="2:9" hidden="1" x14ac:dyDescent="0.2">
      <c r="B75" s="57"/>
      <c r="C75" s="57"/>
      <c r="D75" s="57"/>
      <c r="E75" s="57"/>
      <c r="F75" s="57"/>
      <c r="G75" s="57"/>
      <c r="H75" s="57"/>
      <c r="I75" s="57"/>
    </row>
    <row r="76" spans="2:9" hidden="1" x14ac:dyDescent="0.2">
      <c r="B76" s="57"/>
      <c r="C76" s="57"/>
      <c r="D76" s="57"/>
      <c r="E76" s="57"/>
      <c r="F76" s="57"/>
      <c r="G76" s="57"/>
      <c r="H76" s="57"/>
      <c r="I76" s="57"/>
    </row>
    <row r="77" spans="2:9" hidden="1" x14ac:dyDescent="0.2">
      <c r="B77" s="57"/>
      <c r="C77" s="57"/>
      <c r="D77" s="57"/>
      <c r="E77" s="57"/>
      <c r="F77" s="57"/>
      <c r="G77" s="57"/>
      <c r="H77" s="57"/>
      <c r="I77" s="57"/>
    </row>
    <row r="78" spans="2:9" hidden="1" x14ac:dyDescent="0.2">
      <c r="B78" s="57"/>
      <c r="C78" s="57"/>
      <c r="D78" s="57"/>
      <c r="E78" s="57"/>
      <c r="F78" s="57"/>
      <c r="G78" s="57"/>
      <c r="H78" s="57"/>
      <c r="I78" s="57"/>
    </row>
    <row r="79" spans="2:9" hidden="1" x14ac:dyDescent="0.2">
      <c r="B79" s="57"/>
      <c r="C79" s="57"/>
      <c r="D79" s="57"/>
      <c r="E79" s="57"/>
      <c r="F79" s="57"/>
      <c r="G79" s="57"/>
      <c r="H79" s="57"/>
      <c r="I79" s="57"/>
    </row>
    <row r="80" spans="2:9" hidden="1" x14ac:dyDescent="0.2">
      <c r="B80" s="57"/>
      <c r="C80" s="57"/>
      <c r="D80" s="57"/>
      <c r="E80" s="57"/>
      <c r="F80" s="57"/>
      <c r="G80" s="57"/>
      <c r="H80" s="57"/>
      <c r="I80" s="57"/>
    </row>
    <row r="81" spans="2:9" hidden="1" x14ac:dyDescent="0.2">
      <c r="B81" s="57"/>
      <c r="C81" s="57"/>
      <c r="D81" s="57"/>
      <c r="E81" s="57"/>
      <c r="F81" s="57"/>
      <c r="G81" s="57"/>
      <c r="H81" s="57"/>
      <c r="I81" s="57"/>
    </row>
    <row r="82" spans="2:9" hidden="1" x14ac:dyDescent="0.2">
      <c r="B82" s="57"/>
      <c r="C82" s="57"/>
      <c r="D82" s="57"/>
      <c r="E82" s="57"/>
      <c r="F82" s="57"/>
      <c r="G82" s="57"/>
      <c r="H82" s="57"/>
      <c r="I82" s="57"/>
    </row>
    <row r="83" spans="2:9" hidden="1" x14ac:dyDescent="0.2">
      <c r="B83" s="57"/>
      <c r="C83" s="57"/>
      <c r="D83" s="57"/>
      <c r="E83" s="57"/>
      <c r="F83" s="57"/>
      <c r="G83" s="57"/>
      <c r="H83" s="57"/>
      <c r="I83" s="57"/>
    </row>
    <row r="84" spans="2:9" hidden="1" x14ac:dyDescent="0.2">
      <c r="B84" s="57"/>
      <c r="C84" s="57"/>
      <c r="D84" s="57"/>
      <c r="E84" s="57"/>
      <c r="F84" s="57"/>
      <c r="G84" s="57"/>
      <c r="H84" s="57"/>
      <c r="I84" s="57"/>
    </row>
    <row r="85" spans="2:9" hidden="1" x14ac:dyDescent="0.2">
      <c r="B85" s="57"/>
      <c r="C85" s="57"/>
      <c r="D85" s="57"/>
      <c r="E85" s="57"/>
      <c r="F85" s="57"/>
      <c r="G85" s="57"/>
      <c r="H85" s="57"/>
      <c r="I85" s="57"/>
    </row>
    <row r="86" spans="2:9" hidden="1" x14ac:dyDescent="0.2">
      <c r="B86" s="57"/>
      <c r="C86" s="57"/>
      <c r="D86" s="57"/>
      <c r="E86" s="57"/>
      <c r="F86" s="57"/>
      <c r="G86" s="57"/>
      <c r="H86" s="57"/>
      <c r="I86" s="57"/>
    </row>
    <row r="87" spans="2:9" hidden="1" x14ac:dyDescent="0.2">
      <c r="B87" s="57"/>
      <c r="C87" s="57"/>
      <c r="D87" s="57"/>
      <c r="E87" s="57"/>
      <c r="F87" s="57"/>
      <c r="G87" s="57"/>
      <c r="H87" s="57"/>
      <c r="I87" s="57"/>
    </row>
    <row r="88" spans="2:9" hidden="1" x14ac:dyDescent="0.2">
      <c r="B88" s="57"/>
      <c r="C88" s="57"/>
      <c r="D88" s="57"/>
      <c r="E88" s="57"/>
      <c r="F88" s="57"/>
      <c r="G88" s="57"/>
      <c r="H88" s="57"/>
      <c r="I88" s="57"/>
    </row>
    <row r="89" spans="2:9" hidden="1" x14ac:dyDescent="0.2">
      <c r="B89" s="57"/>
      <c r="C89" s="57"/>
      <c r="D89" s="57"/>
      <c r="E89" s="57"/>
      <c r="F89" s="57"/>
      <c r="G89" s="57"/>
      <c r="H89" s="57"/>
      <c r="I89" s="57"/>
    </row>
    <row r="90" spans="2:9" hidden="1" x14ac:dyDescent="0.2">
      <c r="B90" s="57"/>
      <c r="C90" s="57"/>
      <c r="D90" s="57"/>
      <c r="E90" s="57"/>
      <c r="F90" s="57"/>
      <c r="G90" s="57"/>
      <c r="H90" s="57"/>
      <c r="I90" s="57"/>
    </row>
    <row r="91" spans="2:9" hidden="1" x14ac:dyDescent="0.2">
      <c r="B91" s="57"/>
      <c r="C91" s="57"/>
      <c r="D91" s="57"/>
      <c r="E91" s="57"/>
      <c r="F91" s="57"/>
      <c r="G91" s="57"/>
      <c r="H91" s="57"/>
      <c r="I91" s="57"/>
    </row>
    <row r="92" spans="2:9" hidden="1" x14ac:dyDescent="0.2">
      <c r="B92" s="57"/>
      <c r="C92" s="57"/>
      <c r="D92" s="57"/>
      <c r="E92" s="57"/>
      <c r="F92" s="57"/>
      <c r="G92" s="57"/>
      <c r="H92" s="57"/>
      <c r="I92" s="57"/>
    </row>
    <row r="93" spans="2:9" hidden="1" x14ac:dyDescent="0.2">
      <c r="B93" s="57"/>
      <c r="C93" s="57"/>
      <c r="D93" s="57"/>
      <c r="E93" s="57"/>
      <c r="F93" s="57"/>
      <c r="G93" s="57"/>
      <c r="H93" s="57"/>
      <c r="I93" s="57"/>
    </row>
    <row r="94" spans="2:9" hidden="1" x14ac:dyDescent="0.2">
      <c r="B94" s="57"/>
      <c r="C94" s="57"/>
      <c r="D94" s="57"/>
      <c r="E94" s="57"/>
      <c r="F94" s="57"/>
      <c r="G94" s="57"/>
      <c r="H94" s="57"/>
      <c r="I94" s="57"/>
    </row>
    <row r="95" spans="2:9" hidden="1" x14ac:dyDescent="0.2">
      <c r="B95" s="57"/>
      <c r="C95" s="57"/>
      <c r="D95" s="57"/>
      <c r="E95" s="57"/>
      <c r="F95" s="57"/>
      <c r="G95" s="57"/>
      <c r="H95" s="57"/>
      <c r="I95" s="57"/>
    </row>
    <row r="96" spans="2:9" hidden="1" x14ac:dyDescent="0.2"/>
    <row r="97" hidden="1" x14ac:dyDescent="0.2"/>
    <row r="98" ht="12.75" hidden="1" customHeight="1" x14ac:dyDescent="0.2"/>
    <row r="99" ht="12.75" hidden="1" customHeight="1" x14ac:dyDescent="0.2"/>
    <row r="100" ht="12.75" hidden="1" customHeight="1" x14ac:dyDescent="0.2"/>
    <row r="101" ht="12.75" hidden="1" customHeight="1" x14ac:dyDescent="0.2"/>
    <row r="102" ht="12.75" hidden="1" customHeight="1" x14ac:dyDescent="0.2"/>
    <row r="103" ht="12.75" hidden="1" customHeight="1" x14ac:dyDescent="0.2"/>
    <row r="104" ht="12.75" hidden="1" customHeight="1" x14ac:dyDescent="0.2"/>
    <row r="105" ht="12.75" hidden="1" customHeight="1" x14ac:dyDescent="0.2"/>
    <row r="106" ht="12.75" hidden="1" customHeight="1" x14ac:dyDescent="0.2"/>
    <row r="107" ht="12.75" hidden="1" customHeight="1" x14ac:dyDescent="0.2"/>
    <row r="108" ht="12.75" hidden="1" customHeight="1" x14ac:dyDescent="0.2"/>
    <row r="109" ht="12.75" hidden="1" customHeight="1" x14ac:dyDescent="0.2"/>
    <row r="110" ht="12.75" hidden="1" customHeight="1" x14ac:dyDescent="0.2"/>
    <row r="111" ht="12.75" hidden="1" customHeight="1" x14ac:dyDescent="0.2"/>
    <row r="112" ht="12.75" hidden="1" customHeight="1" x14ac:dyDescent="0.2"/>
    <row r="113" ht="12.75" hidden="1" customHeight="1" x14ac:dyDescent="0.2"/>
    <row r="114" ht="12.75" hidden="1" customHeight="1" x14ac:dyDescent="0.2"/>
    <row r="115" ht="12.75" hidden="1" customHeight="1" x14ac:dyDescent="0.2"/>
    <row r="116" ht="12.75" hidden="1" customHeight="1" x14ac:dyDescent="0.2"/>
    <row r="117" ht="12.75" hidden="1" customHeight="1" x14ac:dyDescent="0.2"/>
    <row r="118" ht="12.75" hidden="1" customHeight="1" x14ac:dyDescent="0.2"/>
    <row r="119" ht="12.75" hidden="1" customHeight="1" x14ac:dyDescent="0.2"/>
    <row r="120" ht="12.75" hidden="1" customHeight="1" x14ac:dyDescent="0.2"/>
    <row r="121" ht="12.75" hidden="1" customHeight="1" x14ac:dyDescent="0.2"/>
    <row r="122" ht="12.75" hidden="1" customHeight="1" x14ac:dyDescent="0.2"/>
    <row r="123" ht="12.75" hidden="1" customHeight="1" x14ac:dyDescent="0.2"/>
    <row r="124" ht="12.75" hidden="1" customHeight="1" x14ac:dyDescent="0.2"/>
    <row r="125" ht="12.75" hidden="1" customHeight="1" x14ac:dyDescent="0.2"/>
  </sheetData>
  <hyperlinks>
    <hyperlink ref="C8" location="'8.1.CO_TEC_MOVIL'!A1" display="8.1. CONEXIONES MÓVILES POR TIPO DE TECNOLOGÍA Y PLAN"/>
    <hyperlink ref="C9" location="'8.2.CO_ANCH_MOVIL'!A1" display="8.2. CONEXIONES MÓVILES POR TIPO DE ANCHO DE BANDA"/>
    <hyperlink ref="C10" location="'8.3.CO_EMP_TEC_MOVIL'!A1" display="8.3. CONEXIONES MÓVILES POR TIPO DE TECNOLOGÍA Y EMPRESA"/>
    <hyperlink ref="C11" location="'8.4.CO_MOVIL_CLI_OECD'!A1" display="8.4. CONEXIONES MÓVILES 3G POR TIPO DE CLIENTE (DEFINICIÓN OECD)"/>
    <hyperlink ref="C12" location="'8.5.CO_ANCH_MOVIL_3G'!A1" display="8.5. CONEXIONES MÓVILES 3G POR TIPO DE ANCHO DE BANDA"/>
    <hyperlink ref="C13" location="'8.6.CO_ANCH_MOVIL_4G'!A1" display="8.6.CONEXIONES MÓVILES 4G POR TIPO DE ANCHO DE BANDA (VELOCIDAD INICIAL)"/>
    <hyperlink ref="C14" location="'8.7.CO_EMP_TEC_TER_MOVIL'!A1" display="8.7. CONEXIONES MÓVILES POR TIPO DE TECNOLOGÍA Y TIPO DE TERMINAL"/>
  </hyperlinks>
  <pageMargins left="0.75" right="0.75" top="1" bottom="1" header="0" footer="0"/>
  <pageSetup paperSize="9" scale="6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D176"/>
  <sheetViews>
    <sheetView showGridLines="0" tabSelected="1" topLeftCell="A64" zoomScaleNormal="100" zoomScaleSheetLayoutView="100" workbookViewId="0">
      <selection activeCell="H68" sqref="H68"/>
    </sheetView>
  </sheetViews>
  <sheetFormatPr baseColWidth="10" defaultColWidth="0" defaultRowHeight="0" customHeight="1" zeroHeight="1" x14ac:dyDescent="0.2"/>
  <cols>
    <col min="1" max="1" width="20.140625" style="2" customWidth="1"/>
    <col min="2" max="2" width="10.28515625" style="2" customWidth="1"/>
    <col min="3" max="3" width="10.85546875" style="2" customWidth="1"/>
    <col min="4" max="14" width="15" style="2" customWidth="1"/>
    <col min="15" max="264" width="15" style="2" hidden="1" customWidth="1"/>
    <col min="265" max="16384" width="2" style="2" hidden="1"/>
  </cols>
  <sheetData>
    <row r="1" spans="1:13" ht="33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5" x14ac:dyDescent="0.25">
      <c r="A2" s="1"/>
      <c r="B2" s="3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ht="15" x14ac:dyDescent="0.25">
      <c r="A3" s="1"/>
      <c r="B3" s="3" t="s">
        <v>80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s="7" customFormat="1" ht="12.75" customHeight="1" x14ac:dyDescent="0.2">
      <c r="A4" s="4"/>
      <c r="B4" s="5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3" s="7" customFormat="1" ht="16.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12.75" customHeight="1" thickBot="1" x14ac:dyDescent="0.25">
      <c r="A6" s="1"/>
      <c r="B6" s="8" t="s">
        <v>1</v>
      </c>
      <c r="C6" s="4"/>
      <c r="D6" s="4"/>
      <c r="E6" s="4"/>
      <c r="F6" s="4"/>
      <c r="G6" s="1"/>
      <c r="H6" s="1"/>
      <c r="I6" s="1"/>
      <c r="J6" s="1"/>
      <c r="K6" s="1"/>
      <c r="L6" s="1"/>
    </row>
    <row r="7" spans="1:13" ht="36.75" thickBot="1" x14ac:dyDescent="0.25">
      <c r="A7" s="9"/>
      <c r="B7" s="13" t="s">
        <v>4</v>
      </c>
      <c r="C7" s="13" t="s">
        <v>5</v>
      </c>
      <c r="D7" s="16" t="s">
        <v>6</v>
      </c>
      <c r="E7" s="17" t="s">
        <v>7</v>
      </c>
      <c r="F7" s="144" t="s">
        <v>54</v>
      </c>
      <c r="G7" s="17" t="s">
        <v>8</v>
      </c>
      <c r="H7" s="17" t="s">
        <v>79</v>
      </c>
      <c r="I7" s="17" t="s">
        <v>9</v>
      </c>
      <c r="J7" s="17" t="s">
        <v>10</v>
      </c>
      <c r="K7" s="17" t="s">
        <v>56</v>
      </c>
      <c r="L7" s="17" t="s">
        <v>82</v>
      </c>
      <c r="M7" s="17" t="s">
        <v>11</v>
      </c>
    </row>
    <row r="8" spans="1:13" ht="13.5" thickBot="1" x14ac:dyDescent="0.25">
      <c r="A8" s="9"/>
      <c r="B8" s="145">
        <v>2009</v>
      </c>
      <c r="C8" s="146" t="s">
        <v>23</v>
      </c>
      <c r="D8" s="148">
        <v>3052045</v>
      </c>
      <c r="E8" s="149">
        <v>638787</v>
      </c>
      <c r="F8" s="150"/>
      <c r="G8" s="94">
        <f t="shared" ref="G8:G39" si="0">+D8+E8</f>
        <v>3690832</v>
      </c>
      <c r="H8" s="94">
        <f t="shared" ref="H8:H39" si="1">+E8+F8</f>
        <v>638787</v>
      </c>
      <c r="I8" s="32">
        <v>17.940989124111724</v>
      </c>
      <c r="J8" s="32">
        <v>3.7550136448263229</v>
      </c>
      <c r="K8" s="32"/>
      <c r="L8" s="32">
        <v>3.7550136448263229</v>
      </c>
      <c r="M8" s="32">
        <v>21.696002768938044</v>
      </c>
    </row>
    <row r="9" spans="1:13" ht="12.75" x14ac:dyDescent="0.2">
      <c r="A9" s="9"/>
      <c r="B9" s="33">
        <v>2010</v>
      </c>
      <c r="C9" s="24" t="s">
        <v>12</v>
      </c>
      <c r="D9" s="151">
        <v>3025950</v>
      </c>
      <c r="E9" s="152">
        <v>729958</v>
      </c>
      <c r="F9" s="151"/>
      <c r="G9" s="93">
        <f t="shared" si="0"/>
        <v>3755908</v>
      </c>
      <c r="H9" s="93">
        <f t="shared" si="1"/>
        <v>729958</v>
      </c>
      <c r="I9" s="27">
        <v>17.773195070940503</v>
      </c>
      <c r="J9" s="27">
        <v>4.2874753143950128</v>
      </c>
      <c r="K9" s="27"/>
      <c r="L9" s="27">
        <v>4.2874753143950128</v>
      </c>
      <c r="M9" s="27">
        <v>22.060670385335516</v>
      </c>
    </row>
    <row r="10" spans="1:13" ht="12.75" x14ac:dyDescent="0.2">
      <c r="A10" s="9"/>
      <c r="B10" s="23"/>
      <c r="C10" s="24" t="s">
        <v>13</v>
      </c>
      <c r="D10" s="151">
        <v>2976434</v>
      </c>
      <c r="E10" s="152">
        <v>780957</v>
      </c>
      <c r="F10" s="151"/>
      <c r="G10" s="93">
        <f t="shared" si="0"/>
        <v>3757391</v>
      </c>
      <c r="H10" s="93">
        <f t="shared" si="1"/>
        <v>780957</v>
      </c>
      <c r="I10" s="27">
        <v>17.468216267474979</v>
      </c>
      <c r="J10" s="27">
        <v>4.5833120343331846</v>
      </c>
      <c r="K10" s="27"/>
      <c r="L10" s="27">
        <v>4.5833120343331846</v>
      </c>
      <c r="M10" s="27">
        <v>22.051528301808162</v>
      </c>
    </row>
    <row r="11" spans="1:13" ht="12.75" x14ac:dyDescent="0.2">
      <c r="A11" s="9"/>
      <c r="B11" s="23"/>
      <c r="C11" s="24" t="s">
        <v>14</v>
      </c>
      <c r="D11" s="151">
        <v>3032765</v>
      </c>
      <c r="E11" s="152">
        <v>860017</v>
      </c>
      <c r="F11" s="151"/>
      <c r="G11" s="93">
        <f t="shared" si="0"/>
        <v>3892782</v>
      </c>
      <c r="H11" s="93">
        <f t="shared" si="1"/>
        <v>860017</v>
      </c>
      <c r="I11" s="27">
        <v>17.784427533236297</v>
      </c>
      <c r="J11" s="27">
        <v>5.0432229380948668</v>
      </c>
      <c r="K11" s="27"/>
      <c r="L11" s="27">
        <v>5.0432229380948668</v>
      </c>
      <c r="M11" s="27">
        <v>22.827650471331165</v>
      </c>
    </row>
    <row r="12" spans="1:13" ht="12.75" x14ac:dyDescent="0.2">
      <c r="A12" s="9"/>
      <c r="B12" s="23"/>
      <c r="C12" s="24" t="s">
        <v>15</v>
      </c>
      <c r="D12" s="151">
        <v>3024333</v>
      </c>
      <c r="E12" s="152">
        <v>964118</v>
      </c>
      <c r="F12" s="151"/>
      <c r="G12" s="93">
        <f t="shared" si="0"/>
        <v>3988451</v>
      </c>
      <c r="H12" s="93">
        <f t="shared" si="1"/>
        <v>964118</v>
      </c>
      <c r="I12" s="27">
        <v>17.720658254655781</v>
      </c>
      <c r="J12" s="27">
        <v>5.6491152247990621</v>
      </c>
      <c r="K12" s="27"/>
      <c r="L12" s="27">
        <v>5.6491152247990621</v>
      </c>
      <c r="M12" s="27">
        <v>23.369773479454846</v>
      </c>
    </row>
    <row r="13" spans="1:13" ht="12.75" x14ac:dyDescent="0.2">
      <c r="A13" s="9"/>
      <c r="B13" s="23"/>
      <c r="C13" s="24" t="s">
        <v>16</v>
      </c>
      <c r="D13" s="151">
        <v>3212406</v>
      </c>
      <c r="E13" s="152">
        <v>1015940</v>
      </c>
      <c r="F13" s="151"/>
      <c r="G13" s="93">
        <f t="shared" si="0"/>
        <v>4228346</v>
      </c>
      <c r="H13" s="93">
        <f t="shared" si="1"/>
        <v>1015940</v>
      </c>
      <c r="I13" s="27">
        <v>18.807456448194117</v>
      </c>
      <c r="J13" s="27">
        <v>5.9479553032768369</v>
      </c>
      <c r="K13" s="27"/>
      <c r="L13" s="27">
        <v>5.9479553032768369</v>
      </c>
      <c r="M13" s="27">
        <v>24.755411751470952</v>
      </c>
    </row>
    <row r="14" spans="1:13" ht="12.75" x14ac:dyDescent="0.2">
      <c r="A14" s="9"/>
      <c r="B14" s="23"/>
      <c r="C14" s="24" t="s">
        <v>17</v>
      </c>
      <c r="D14" s="151">
        <v>3284863</v>
      </c>
      <c r="E14" s="152">
        <v>1053617</v>
      </c>
      <c r="F14" s="151"/>
      <c r="G14" s="93">
        <f t="shared" si="0"/>
        <v>4338480</v>
      </c>
      <c r="H14" s="93">
        <f t="shared" si="1"/>
        <v>1053617</v>
      </c>
      <c r="I14" s="27">
        <v>19.216158626206713</v>
      </c>
      <c r="J14" s="27">
        <v>6.1635664571910729</v>
      </c>
      <c r="K14" s="27"/>
      <c r="L14" s="27">
        <v>6.1635664571910729</v>
      </c>
      <c r="M14" s="27">
        <v>25.379725083397787</v>
      </c>
    </row>
    <row r="15" spans="1:13" ht="12.75" x14ac:dyDescent="0.2">
      <c r="A15" s="9"/>
      <c r="B15" s="23"/>
      <c r="C15" s="24" t="s">
        <v>18</v>
      </c>
      <c r="D15" s="151">
        <v>3445085</v>
      </c>
      <c r="E15" s="152">
        <v>1091122</v>
      </c>
      <c r="F15" s="151"/>
      <c r="G15" s="93">
        <f t="shared" si="0"/>
        <v>4536207</v>
      </c>
      <c r="H15" s="93">
        <f t="shared" si="1"/>
        <v>1091122</v>
      </c>
      <c r="I15" s="27">
        <v>20.138307398514179</v>
      </c>
      <c r="J15" s="27">
        <v>6.3781736140854548</v>
      </c>
      <c r="K15" s="27"/>
      <c r="L15" s="27">
        <v>6.3781736140854548</v>
      </c>
      <c r="M15" s="27">
        <v>26.516481012599638</v>
      </c>
    </row>
    <row r="16" spans="1:13" ht="12.75" x14ac:dyDescent="0.2">
      <c r="A16" s="9"/>
      <c r="B16" s="23"/>
      <c r="C16" s="24" t="s">
        <v>19</v>
      </c>
      <c r="D16" s="151">
        <v>3361212</v>
      </c>
      <c r="E16" s="152">
        <v>1133410</v>
      </c>
      <c r="F16" s="151"/>
      <c r="G16" s="93">
        <f t="shared" si="0"/>
        <v>4494622</v>
      </c>
      <c r="H16" s="93">
        <f t="shared" si="1"/>
        <v>1133410</v>
      </c>
      <c r="I16" s="27">
        <v>19.633281111995654</v>
      </c>
      <c r="J16" s="27">
        <v>6.6203967929267753</v>
      </c>
      <c r="K16" s="27"/>
      <c r="L16" s="27">
        <v>6.6203967929267753</v>
      </c>
      <c r="M16" s="27">
        <v>26.253677904922426</v>
      </c>
    </row>
    <row r="17" spans="1:13" ht="12.75" x14ac:dyDescent="0.2">
      <c r="A17" s="9"/>
      <c r="B17" s="23"/>
      <c r="C17" s="24" t="s">
        <v>20</v>
      </c>
      <c r="D17" s="151">
        <v>3367676</v>
      </c>
      <c r="E17" s="152">
        <v>1184896</v>
      </c>
      <c r="F17" s="151"/>
      <c r="G17" s="93">
        <f t="shared" si="0"/>
        <v>4552572</v>
      </c>
      <c r="H17" s="93">
        <f t="shared" si="1"/>
        <v>1184896</v>
      </c>
      <c r="I17" s="27">
        <v>19.656286855891697</v>
      </c>
      <c r="J17" s="27">
        <v>6.915943122318966</v>
      </c>
      <c r="K17" s="27"/>
      <c r="L17" s="27">
        <v>6.915943122318966</v>
      </c>
      <c r="M17" s="27">
        <v>26.572229978210661</v>
      </c>
    </row>
    <row r="18" spans="1:13" ht="12.75" x14ac:dyDescent="0.2">
      <c r="A18" s="9"/>
      <c r="B18" s="23"/>
      <c r="C18" s="24" t="s">
        <v>21</v>
      </c>
      <c r="D18" s="151">
        <v>3527081</v>
      </c>
      <c r="E18" s="152">
        <v>1265877</v>
      </c>
      <c r="F18" s="151"/>
      <c r="G18" s="93">
        <f t="shared" si="0"/>
        <v>4792958</v>
      </c>
      <c r="H18" s="93">
        <f t="shared" si="1"/>
        <v>1265877</v>
      </c>
      <c r="I18" s="27">
        <v>20.571267764449704</v>
      </c>
      <c r="J18" s="27">
        <v>7.3830724964519669</v>
      </c>
      <c r="K18" s="27"/>
      <c r="L18" s="27">
        <v>7.3830724964519669</v>
      </c>
      <c r="M18" s="27">
        <v>27.95434026090167</v>
      </c>
    </row>
    <row r="19" spans="1:13" ht="12.75" x14ac:dyDescent="0.2">
      <c r="A19" s="9"/>
      <c r="B19" s="23"/>
      <c r="C19" s="24" t="s">
        <v>22</v>
      </c>
      <c r="D19" s="151">
        <v>3617632</v>
      </c>
      <c r="E19" s="152">
        <v>1331159</v>
      </c>
      <c r="F19" s="151"/>
      <c r="G19" s="93">
        <f t="shared" si="0"/>
        <v>4948791</v>
      </c>
      <c r="H19" s="93">
        <f t="shared" si="1"/>
        <v>1331159</v>
      </c>
      <c r="I19" s="27">
        <v>21.083596615722964</v>
      </c>
      <c r="J19" s="27">
        <v>7.7580083843213368</v>
      </c>
      <c r="K19" s="27"/>
      <c r="L19" s="27">
        <v>7.7580083843213368</v>
      </c>
      <c r="M19" s="27">
        <v>28.8416050000443</v>
      </c>
    </row>
    <row r="20" spans="1:13" ht="13.5" thickBot="1" x14ac:dyDescent="0.25">
      <c r="A20" s="9"/>
      <c r="B20" s="28"/>
      <c r="C20" s="29" t="s">
        <v>23</v>
      </c>
      <c r="D20" s="150">
        <v>3809777</v>
      </c>
      <c r="E20" s="149">
        <v>1445675</v>
      </c>
      <c r="F20" s="150"/>
      <c r="G20" s="94">
        <f t="shared" si="0"/>
        <v>5255452</v>
      </c>
      <c r="H20" s="94">
        <f t="shared" si="1"/>
        <v>1445675</v>
      </c>
      <c r="I20" s="32">
        <v>22.186806667205339</v>
      </c>
      <c r="J20" s="32">
        <v>8.4191047740096288</v>
      </c>
      <c r="K20" s="32"/>
      <c r="L20" s="32">
        <v>8.4191047740096288</v>
      </c>
      <c r="M20" s="32">
        <v>30.605911441214968</v>
      </c>
    </row>
    <row r="21" spans="1:13" ht="12.75" x14ac:dyDescent="0.2">
      <c r="A21" s="9"/>
      <c r="B21" s="33">
        <v>2011</v>
      </c>
      <c r="C21" s="24" t="s">
        <v>12</v>
      </c>
      <c r="D21" s="151">
        <v>3540683</v>
      </c>
      <c r="E21" s="152">
        <v>1780975</v>
      </c>
      <c r="F21" s="151"/>
      <c r="G21" s="93">
        <f t="shared" si="0"/>
        <v>5321658</v>
      </c>
      <c r="H21" s="93">
        <f t="shared" si="1"/>
        <v>1780975</v>
      </c>
      <c r="I21" s="27">
        <v>20.604280989052313</v>
      </c>
      <c r="J21" s="27">
        <v>10.364019974247185</v>
      </c>
      <c r="K21" s="27"/>
      <c r="L21" s="27">
        <v>10.364019974247185</v>
      </c>
      <c r="M21" s="27">
        <v>30.968300963299498</v>
      </c>
    </row>
    <row r="22" spans="1:13" ht="12.75" x14ac:dyDescent="0.2">
      <c r="A22" s="9"/>
      <c r="B22" s="23"/>
      <c r="C22" s="24" t="s">
        <v>13</v>
      </c>
      <c r="D22" s="151">
        <v>3482404</v>
      </c>
      <c r="E22" s="152">
        <v>1780671</v>
      </c>
      <c r="F22" s="151"/>
      <c r="G22" s="93">
        <f t="shared" si="0"/>
        <v>5263075</v>
      </c>
      <c r="H22" s="93">
        <f t="shared" si="1"/>
        <v>1780671</v>
      </c>
      <c r="I22" s="27">
        <v>20.249998182828737</v>
      </c>
      <c r="J22" s="27">
        <v>10.354509274115189</v>
      </c>
      <c r="K22" s="27"/>
      <c r="L22" s="27">
        <v>10.354509274115189</v>
      </c>
      <c r="M22" s="27">
        <v>30.604507456943928</v>
      </c>
    </row>
    <row r="23" spans="1:13" ht="12.75" x14ac:dyDescent="0.2">
      <c r="A23" s="9"/>
      <c r="B23" s="23"/>
      <c r="C23" s="24" t="s">
        <v>14</v>
      </c>
      <c r="D23" s="151">
        <v>3509356</v>
      </c>
      <c r="E23" s="152">
        <v>1918215</v>
      </c>
      <c r="F23" s="151"/>
      <c r="G23" s="93">
        <f t="shared" si="0"/>
        <v>5427571</v>
      </c>
      <c r="H23" s="93">
        <f t="shared" si="1"/>
        <v>1918215</v>
      </c>
      <c r="I23" s="27">
        <v>20.391488187217742</v>
      </c>
      <c r="J23" s="27">
        <v>11.145993314170429</v>
      </c>
      <c r="K23" s="27"/>
      <c r="L23" s="27">
        <v>11.145993314170429</v>
      </c>
      <c r="M23" s="27">
        <v>31.537481501388172</v>
      </c>
    </row>
    <row r="24" spans="1:13" ht="12.75" x14ac:dyDescent="0.2">
      <c r="A24" s="9"/>
      <c r="B24" s="33"/>
      <c r="C24" s="24" t="s">
        <v>15</v>
      </c>
      <c r="D24" s="151">
        <v>3507393</v>
      </c>
      <c r="E24" s="152">
        <v>2019619</v>
      </c>
      <c r="F24" s="151"/>
      <c r="G24" s="93">
        <f t="shared" si="0"/>
        <v>5527012</v>
      </c>
      <c r="H24" s="93">
        <f t="shared" si="1"/>
        <v>2019619</v>
      </c>
      <c r="I24" s="27">
        <v>20.364878729955343</v>
      </c>
      <c r="J24" s="27">
        <v>11.726457803762989</v>
      </c>
      <c r="K24" s="27"/>
      <c r="L24" s="27">
        <v>11.726457803762989</v>
      </c>
      <c r="M24" s="27">
        <v>32.091336533718334</v>
      </c>
    </row>
    <row r="25" spans="1:13" ht="12.75" x14ac:dyDescent="0.2">
      <c r="A25" s="9"/>
      <c r="B25" s="23"/>
      <c r="C25" s="24" t="s">
        <v>16</v>
      </c>
      <c r="D25" s="151">
        <v>3533497</v>
      </c>
      <c r="E25" s="152">
        <v>2111901</v>
      </c>
      <c r="F25" s="151"/>
      <c r="G25" s="93">
        <f t="shared" si="0"/>
        <v>5645398</v>
      </c>
      <c r="H25" s="93">
        <f t="shared" si="1"/>
        <v>2111901</v>
      </c>
      <c r="I25" s="27">
        <v>20.501152108964362</v>
      </c>
      <c r="J25" s="27">
        <v>12.253131569115226</v>
      </c>
      <c r="K25" s="27"/>
      <c r="L25" s="27">
        <v>12.253131569115226</v>
      </c>
      <c r="M25" s="27">
        <v>32.754283678079588</v>
      </c>
    </row>
    <row r="26" spans="1:13" ht="12.75" x14ac:dyDescent="0.2">
      <c r="A26" s="9"/>
      <c r="B26" s="23"/>
      <c r="C26" s="24" t="s">
        <v>17</v>
      </c>
      <c r="D26" s="151">
        <v>3750297</v>
      </c>
      <c r="E26" s="152">
        <v>2241188</v>
      </c>
      <c r="F26" s="151"/>
      <c r="G26" s="93">
        <f t="shared" si="0"/>
        <v>5991485</v>
      </c>
      <c r="H26" s="93">
        <f t="shared" si="1"/>
        <v>2241188</v>
      </c>
      <c r="I26" s="27">
        <v>21.74280587531052</v>
      </c>
      <c r="J26" s="27">
        <v>12.993561740330282</v>
      </c>
      <c r="K26" s="27"/>
      <c r="L26" s="27">
        <v>12.993561740330282</v>
      </c>
      <c r="M26" s="27">
        <v>34.736367615640802</v>
      </c>
    </row>
    <row r="27" spans="1:13" ht="12.75" x14ac:dyDescent="0.2">
      <c r="A27" s="9"/>
      <c r="B27" s="33"/>
      <c r="C27" s="24" t="s">
        <v>18</v>
      </c>
      <c r="D27" s="151">
        <v>3949617</v>
      </c>
      <c r="E27" s="152">
        <v>2444064</v>
      </c>
      <c r="F27" s="151"/>
      <c r="G27" s="93">
        <f t="shared" si="0"/>
        <v>6393681</v>
      </c>
      <c r="H27" s="93">
        <f t="shared" si="1"/>
        <v>2444064</v>
      </c>
      <c r="I27" s="27">
        <v>22.881343707343746</v>
      </c>
      <c r="J27" s="27">
        <v>14.159213014007532</v>
      </c>
      <c r="K27" s="27"/>
      <c r="L27" s="27">
        <v>14.159213014007532</v>
      </c>
      <c r="M27" s="27">
        <v>37.04055672135128</v>
      </c>
    </row>
    <row r="28" spans="1:13" ht="12.75" x14ac:dyDescent="0.2">
      <c r="A28" s="9"/>
      <c r="B28" s="23"/>
      <c r="C28" s="24" t="s">
        <v>19</v>
      </c>
      <c r="D28" s="151">
        <v>4201075</v>
      </c>
      <c r="E28" s="152">
        <v>2596941</v>
      </c>
      <c r="F28" s="151"/>
      <c r="G28" s="93">
        <f t="shared" si="0"/>
        <v>6798016</v>
      </c>
      <c r="H28" s="93">
        <f t="shared" si="1"/>
        <v>2596941</v>
      </c>
      <c r="I28" s="27">
        <v>24.320014650024181</v>
      </c>
      <c r="J28" s="27">
        <v>15.033686179191861</v>
      </c>
      <c r="K28" s="27"/>
      <c r="L28" s="27">
        <v>15.033686179191861</v>
      </c>
      <c r="M28" s="27">
        <v>39.353700829216038</v>
      </c>
    </row>
    <row r="29" spans="1:13" ht="12.75" x14ac:dyDescent="0.2">
      <c r="A29" s="9"/>
      <c r="B29" s="23"/>
      <c r="C29" s="24" t="s">
        <v>20</v>
      </c>
      <c r="D29" s="151">
        <v>4288244</v>
      </c>
      <c r="E29" s="152">
        <v>2679630</v>
      </c>
      <c r="F29" s="151"/>
      <c r="G29" s="93">
        <f t="shared" si="0"/>
        <v>6967874</v>
      </c>
      <c r="H29" s="93">
        <f t="shared" si="1"/>
        <v>2679630</v>
      </c>
      <c r="I29" s="27">
        <v>24.806185227681251</v>
      </c>
      <c r="J29" s="27">
        <v>15.500843263968074</v>
      </c>
      <c r="K29" s="27"/>
      <c r="L29" s="27">
        <v>15.500843263968074</v>
      </c>
      <c r="M29" s="27">
        <v>40.307028491649326</v>
      </c>
    </row>
    <row r="30" spans="1:13" ht="12.75" x14ac:dyDescent="0.2">
      <c r="A30" s="9"/>
      <c r="B30" s="33"/>
      <c r="C30" s="24" t="s">
        <v>21</v>
      </c>
      <c r="D30" s="151">
        <v>4347185</v>
      </c>
      <c r="E30" s="152">
        <v>2764399</v>
      </c>
      <c r="F30" s="151"/>
      <c r="G30" s="93">
        <f t="shared" si="0"/>
        <v>7111584</v>
      </c>
      <c r="H30" s="93">
        <f t="shared" si="1"/>
        <v>2764399</v>
      </c>
      <c r="I30" s="27">
        <v>25.128464554495952</v>
      </c>
      <c r="J30" s="27">
        <v>15.979329677937343</v>
      </c>
      <c r="K30" s="27"/>
      <c r="L30" s="27">
        <v>15.979329677937343</v>
      </c>
      <c r="M30" s="27">
        <v>41.107794232433292</v>
      </c>
    </row>
    <row r="31" spans="1:13" ht="12.75" x14ac:dyDescent="0.2">
      <c r="A31" s="9"/>
      <c r="B31" s="23"/>
      <c r="C31" s="24" t="s">
        <v>22</v>
      </c>
      <c r="D31" s="151">
        <v>4394432</v>
      </c>
      <c r="E31" s="152">
        <v>2744786</v>
      </c>
      <c r="F31" s="151"/>
      <c r="G31" s="93">
        <f t="shared" si="0"/>
        <v>7139218</v>
      </c>
      <c r="H31" s="93">
        <f t="shared" si="1"/>
        <v>2744786</v>
      </c>
      <c r="I31" s="27">
        <v>25.382719709962277</v>
      </c>
      <c r="J31" s="27">
        <v>15.854184045134508</v>
      </c>
      <c r="K31" s="27"/>
      <c r="L31" s="27">
        <v>15.854184045134508</v>
      </c>
      <c r="M31" s="27">
        <v>41.236903755096783</v>
      </c>
    </row>
    <row r="32" spans="1:13" ht="13.5" thickBot="1" x14ac:dyDescent="0.25">
      <c r="A32" s="9"/>
      <c r="B32" s="28"/>
      <c r="C32" s="29" t="s">
        <v>23</v>
      </c>
      <c r="D32" s="150">
        <v>4802719</v>
      </c>
      <c r="E32" s="149">
        <v>3154995</v>
      </c>
      <c r="F32" s="150"/>
      <c r="G32" s="94">
        <f t="shared" si="0"/>
        <v>7957714</v>
      </c>
      <c r="H32" s="94">
        <f t="shared" si="1"/>
        <v>3154995</v>
      </c>
      <c r="I32" s="32">
        <v>27.72045777505345</v>
      </c>
      <c r="J32" s="32">
        <v>18.21008176368527</v>
      </c>
      <c r="K32" s="32"/>
      <c r="L32" s="32">
        <v>18.21008176368527</v>
      </c>
      <c r="M32" s="32">
        <v>45.930539538738721</v>
      </c>
    </row>
    <row r="33" spans="1:13" ht="12.75" x14ac:dyDescent="0.2">
      <c r="A33" s="9"/>
      <c r="B33" s="18">
        <v>2012</v>
      </c>
      <c r="C33" s="19" t="s">
        <v>12</v>
      </c>
      <c r="D33" s="153">
        <v>4439098</v>
      </c>
      <c r="E33" s="154">
        <v>3274151</v>
      </c>
      <c r="F33" s="153"/>
      <c r="G33" s="92">
        <f t="shared" si="0"/>
        <v>7713249</v>
      </c>
      <c r="H33" s="92">
        <f t="shared" si="1"/>
        <v>3274151</v>
      </c>
      <c r="I33" s="22">
        <v>25.602714131542193</v>
      </c>
      <c r="J33" s="22">
        <v>18.883825515116587</v>
      </c>
      <c r="K33" s="22"/>
      <c r="L33" s="22">
        <v>18.883825515116587</v>
      </c>
      <c r="M33" s="22">
        <v>44.486539646658784</v>
      </c>
    </row>
    <row r="34" spans="1:13" ht="12.75" x14ac:dyDescent="0.2">
      <c r="A34" s="9"/>
      <c r="B34" s="23"/>
      <c r="C34" s="24" t="s">
        <v>13</v>
      </c>
      <c r="D34" s="151">
        <v>4298723</v>
      </c>
      <c r="E34" s="152">
        <v>3353946</v>
      </c>
      <c r="F34" s="151"/>
      <c r="G34" s="93">
        <f t="shared" si="0"/>
        <v>7652669</v>
      </c>
      <c r="H34" s="93">
        <f t="shared" si="1"/>
        <v>3353946</v>
      </c>
      <c r="I34" s="27">
        <v>24.77473555679315</v>
      </c>
      <c r="J34" s="27">
        <v>19.329723087941268</v>
      </c>
      <c r="K34" s="27"/>
      <c r="L34" s="27">
        <v>19.329723087941268</v>
      </c>
      <c r="M34" s="27">
        <v>44.104458644734414</v>
      </c>
    </row>
    <row r="35" spans="1:13" ht="12.75" x14ac:dyDescent="0.2">
      <c r="A35" s="9"/>
      <c r="B35" s="23"/>
      <c r="C35" s="24" t="s">
        <v>14</v>
      </c>
      <c r="D35" s="151">
        <v>4396975</v>
      </c>
      <c r="E35" s="152">
        <v>3619463</v>
      </c>
      <c r="F35" s="151"/>
      <c r="G35" s="93">
        <f t="shared" si="0"/>
        <v>8016438</v>
      </c>
      <c r="H35" s="93">
        <f t="shared" si="1"/>
        <v>3619463</v>
      </c>
      <c r="I35" s="27">
        <v>25.322238401850694</v>
      </c>
      <c r="J35" s="27">
        <v>20.844536294310913</v>
      </c>
      <c r="K35" s="27"/>
      <c r="L35" s="27">
        <v>20.844536294310913</v>
      </c>
      <c r="M35" s="27">
        <v>46.166774696161603</v>
      </c>
    </row>
    <row r="36" spans="1:13" ht="12.75" x14ac:dyDescent="0.2">
      <c r="A36" s="9"/>
      <c r="B36" s="33"/>
      <c r="C36" s="24" t="s">
        <v>15</v>
      </c>
      <c r="D36" s="151">
        <v>4341453</v>
      </c>
      <c r="E36" s="152">
        <v>3694300</v>
      </c>
      <c r="F36" s="151"/>
      <c r="G36" s="93">
        <f t="shared" si="0"/>
        <v>8035753</v>
      </c>
      <c r="H36" s="93">
        <f t="shared" si="1"/>
        <v>3694300</v>
      </c>
      <c r="I36" s="27">
        <v>24.983999861885852</v>
      </c>
      <c r="J36" s="27">
        <v>21.259792675347377</v>
      </c>
      <c r="K36" s="27"/>
      <c r="L36" s="27">
        <v>21.259792675347377</v>
      </c>
      <c r="M36" s="27">
        <v>46.243792537233233</v>
      </c>
    </row>
    <row r="37" spans="1:13" ht="12.75" x14ac:dyDescent="0.2">
      <c r="A37" s="9"/>
      <c r="B37" s="23"/>
      <c r="C37" s="24" t="s">
        <v>16</v>
      </c>
      <c r="D37" s="151">
        <v>4202236</v>
      </c>
      <c r="E37" s="152">
        <v>3835712</v>
      </c>
      <c r="F37" s="151"/>
      <c r="G37" s="93">
        <f t="shared" si="0"/>
        <v>8037948</v>
      </c>
      <c r="H37" s="93">
        <f t="shared" si="1"/>
        <v>3835712</v>
      </c>
      <c r="I37" s="27">
        <v>24.164972744051109</v>
      </c>
      <c r="J37" s="27">
        <v>22.057275206349612</v>
      </c>
      <c r="K37" s="27"/>
      <c r="L37" s="27">
        <v>22.057275206349612</v>
      </c>
      <c r="M37" s="27">
        <v>46.222247950400721</v>
      </c>
    </row>
    <row r="38" spans="1:13" ht="12.75" x14ac:dyDescent="0.2">
      <c r="A38" s="9"/>
      <c r="B38" s="23"/>
      <c r="C38" s="24" t="s">
        <v>17</v>
      </c>
      <c r="D38" s="151">
        <v>4117626</v>
      </c>
      <c r="E38" s="152">
        <v>3946142</v>
      </c>
      <c r="F38" s="151"/>
      <c r="G38" s="93">
        <f t="shared" si="0"/>
        <v>8063768</v>
      </c>
      <c r="H38" s="93">
        <f t="shared" si="1"/>
        <v>3946142</v>
      </c>
      <c r="I38" s="27">
        <v>23.660940903759929</v>
      </c>
      <c r="J38" s="27">
        <v>22.67554961520182</v>
      </c>
      <c r="K38" s="27"/>
      <c r="L38" s="27">
        <v>22.67554961520182</v>
      </c>
      <c r="M38" s="27">
        <v>46.336490518961746</v>
      </c>
    </row>
    <row r="39" spans="1:13" ht="12.75" x14ac:dyDescent="0.2">
      <c r="A39" s="9"/>
      <c r="B39" s="23"/>
      <c r="C39" s="24" t="s">
        <v>18</v>
      </c>
      <c r="D39" s="151">
        <v>4172032</v>
      </c>
      <c r="E39" s="152">
        <v>4139993</v>
      </c>
      <c r="F39" s="151"/>
      <c r="G39" s="93">
        <f t="shared" si="0"/>
        <v>8312025</v>
      </c>
      <c r="H39" s="93">
        <f t="shared" si="1"/>
        <v>4139993</v>
      </c>
      <c r="I39" s="27">
        <v>23.955884646581975</v>
      </c>
      <c r="J39" s="27">
        <v>23.771916118010804</v>
      </c>
      <c r="K39" s="27"/>
      <c r="L39" s="27">
        <v>23.771916118010804</v>
      </c>
      <c r="M39" s="27">
        <v>47.727800764592779</v>
      </c>
    </row>
    <row r="40" spans="1:13" ht="12.75" x14ac:dyDescent="0.2">
      <c r="A40" s="9"/>
      <c r="B40" s="33"/>
      <c r="C40" s="24" t="s">
        <v>19</v>
      </c>
      <c r="D40" s="151">
        <v>4322668</v>
      </c>
      <c r="E40" s="152">
        <v>4347399</v>
      </c>
      <c r="F40" s="151"/>
      <c r="G40" s="93">
        <f t="shared" ref="G40:G56" si="2">+D40+E40</f>
        <v>8670067</v>
      </c>
      <c r="H40" s="93">
        <f t="shared" ref="H40:H56" si="3">+E40+F40</f>
        <v>4347399</v>
      </c>
      <c r="I40" s="27">
        <v>24.80254057654124</v>
      </c>
      <c r="J40" s="27">
        <v>24.944441742903877</v>
      </c>
      <c r="K40" s="27"/>
      <c r="L40" s="27">
        <v>24.944441742903877</v>
      </c>
      <c r="M40" s="27">
        <v>49.746982319445117</v>
      </c>
    </row>
    <row r="41" spans="1:13" ht="12.75" x14ac:dyDescent="0.2">
      <c r="A41" s="9"/>
      <c r="B41" s="23"/>
      <c r="C41" s="24" t="s">
        <v>20</v>
      </c>
      <c r="D41" s="151">
        <v>4301600</v>
      </c>
      <c r="E41" s="152">
        <v>4409493</v>
      </c>
      <c r="F41" s="151"/>
      <c r="G41" s="93">
        <f t="shared" si="2"/>
        <v>8711093</v>
      </c>
      <c r="H41" s="93">
        <f t="shared" si="3"/>
        <v>4409493</v>
      </c>
      <c r="I41" s="27">
        <v>24.663474173652688</v>
      </c>
      <c r="J41" s="27">
        <v>25.282084974056701</v>
      </c>
      <c r="K41" s="27"/>
      <c r="L41" s="27">
        <v>25.282084974056701</v>
      </c>
      <c r="M41" s="27">
        <v>49.945559147709389</v>
      </c>
    </row>
    <row r="42" spans="1:13" ht="12.75" x14ac:dyDescent="0.2">
      <c r="A42" s="9"/>
      <c r="B42" s="33"/>
      <c r="C42" s="24" t="s">
        <v>21</v>
      </c>
      <c r="D42" s="151">
        <v>3992109</v>
      </c>
      <c r="E42" s="152">
        <v>4494650</v>
      </c>
      <c r="F42" s="151"/>
      <c r="G42" s="93">
        <f t="shared" si="2"/>
        <v>8486759</v>
      </c>
      <c r="H42" s="93">
        <f t="shared" si="3"/>
        <v>4494650</v>
      </c>
      <c r="I42" s="27">
        <v>22.872139807293713</v>
      </c>
      <c r="J42" s="27">
        <v>25.75136680507789</v>
      </c>
      <c r="K42" s="27"/>
      <c r="L42" s="27">
        <v>25.75136680507789</v>
      </c>
      <c r="M42" s="27">
        <v>48.623506612371607</v>
      </c>
    </row>
    <row r="43" spans="1:13" ht="12.75" x14ac:dyDescent="0.2">
      <c r="A43" s="9"/>
      <c r="B43" s="23"/>
      <c r="C43" s="24" t="s">
        <v>22</v>
      </c>
      <c r="D43" s="151">
        <v>3942702</v>
      </c>
      <c r="E43" s="152">
        <v>4576134</v>
      </c>
      <c r="F43" s="151"/>
      <c r="G43" s="93">
        <f t="shared" si="2"/>
        <v>8518836</v>
      </c>
      <c r="H43" s="93">
        <f t="shared" si="3"/>
        <v>4576134</v>
      </c>
      <c r="I43" s="27">
        <v>22.572453756929431</v>
      </c>
      <c r="J43" s="27">
        <v>26.198929845702899</v>
      </c>
      <c r="K43" s="27"/>
      <c r="L43" s="27">
        <v>26.198929845702899</v>
      </c>
      <c r="M43" s="27">
        <v>48.771383602632334</v>
      </c>
    </row>
    <row r="44" spans="1:13" ht="13.5" thickBot="1" x14ac:dyDescent="0.25">
      <c r="A44" s="9"/>
      <c r="B44" s="28"/>
      <c r="C44" s="29" t="s">
        <v>23</v>
      </c>
      <c r="D44" s="150">
        <v>3988594</v>
      </c>
      <c r="E44" s="149">
        <v>4983888</v>
      </c>
      <c r="F44" s="150"/>
      <c r="G44" s="94">
        <f t="shared" si="2"/>
        <v>8972482</v>
      </c>
      <c r="H44" s="94">
        <f t="shared" si="3"/>
        <v>4983888</v>
      </c>
      <c r="I44" s="32">
        <v>22.818405726978771</v>
      </c>
      <c r="J44" s="32">
        <v>28.512397722561076</v>
      </c>
      <c r="K44" s="32"/>
      <c r="L44" s="32">
        <v>28.512397722561076</v>
      </c>
      <c r="M44" s="32">
        <v>51.330803449539843</v>
      </c>
    </row>
    <row r="45" spans="1:13" ht="12.75" x14ac:dyDescent="0.2">
      <c r="A45" s="9"/>
      <c r="B45" s="18">
        <v>2013</v>
      </c>
      <c r="C45" s="19" t="s">
        <v>12</v>
      </c>
      <c r="D45" s="153">
        <v>4066613</v>
      </c>
      <c r="E45" s="154">
        <v>5048537</v>
      </c>
      <c r="F45" s="153"/>
      <c r="G45" s="92">
        <f t="shared" si="2"/>
        <v>9115150</v>
      </c>
      <c r="H45" s="92">
        <f t="shared" si="3"/>
        <v>5048537</v>
      </c>
      <c r="I45" s="22">
        <v>23.247657201910762</v>
      </c>
      <c r="J45" s="22">
        <v>28.861034366231298</v>
      </c>
      <c r="K45" s="22"/>
      <c r="L45" s="22">
        <v>28.861034366231298</v>
      </c>
      <c r="M45" s="22">
        <v>52.108691568142063</v>
      </c>
    </row>
    <row r="46" spans="1:13" ht="12.75" x14ac:dyDescent="0.2">
      <c r="A46" s="9"/>
      <c r="B46" s="23"/>
      <c r="C46" s="24" t="s">
        <v>13</v>
      </c>
      <c r="D46" s="151">
        <v>3855775</v>
      </c>
      <c r="E46" s="152">
        <v>5090041</v>
      </c>
      <c r="F46" s="151"/>
      <c r="G46" s="93">
        <f t="shared" si="2"/>
        <v>8945816</v>
      </c>
      <c r="H46" s="93">
        <f t="shared" si="3"/>
        <v>5090041</v>
      </c>
      <c r="I46" s="27">
        <v>22.026178177958574</v>
      </c>
      <c r="J46" s="27">
        <v>29.076943026788243</v>
      </c>
      <c r="K46" s="27"/>
      <c r="L46" s="27">
        <v>29.076943026788243</v>
      </c>
      <c r="M46" s="27">
        <v>51.10312120474682</v>
      </c>
    </row>
    <row r="47" spans="1:13" ht="12.75" x14ac:dyDescent="0.2">
      <c r="A47" s="9"/>
      <c r="B47" s="23"/>
      <c r="C47" s="24" t="s">
        <v>14</v>
      </c>
      <c r="D47" s="151">
        <v>3757936</v>
      </c>
      <c r="E47" s="152">
        <v>5268103</v>
      </c>
      <c r="F47" s="151"/>
      <c r="G47" s="93">
        <f t="shared" si="2"/>
        <v>9026039</v>
      </c>
      <c r="H47" s="93">
        <f t="shared" si="3"/>
        <v>5268103</v>
      </c>
      <c r="I47" s="27">
        <v>21.451526138962773</v>
      </c>
      <c r="J47" s="27">
        <v>30.072052639333982</v>
      </c>
      <c r="K47" s="27"/>
      <c r="L47" s="27">
        <v>30.072052639333982</v>
      </c>
      <c r="M47" s="27">
        <v>51.523578778296759</v>
      </c>
    </row>
    <row r="48" spans="1:13" ht="12.75" x14ac:dyDescent="0.2">
      <c r="A48" s="9"/>
      <c r="B48" s="33"/>
      <c r="C48" s="24" t="s">
        <v>15</v>
      </c>
      <c r="D48" s="151">
        <v>3748317</v>
      </c>
      <c r="E48" s="152">
        <v>5370918</v>
      </c>
      <c r="F48" s="151"/>
      <c r="G48" s="93">
        <f t="shared" si="2"/>
        <v>9119235</v>
      </c>
      <c r="H48" s="93">
        <f t="shared" si="3"/>
        <v>5370918</v>
      </c>
      <c r="I48" s="27">
        <v>21.38093592721626</v>
      </c>
      <c r="J48" s="27">
        <v>30.63648395488762</v>
      </c>
      <c r="K48" s="27"/>
      <c r="L48" s="27">
        <v>30.63648395488762</v>
      </c>
      <c r="M48" s="27">
        <v>52.01741988210388</v>
      </c>
    </row>
    <row r="49" spans="1:14" ht="12.75" x14ac:dyDescent="0.2">
      <c r="A49" s="9"/>
      <c r="B49" s="23"/>
      <c r="C49" s="24" t="s">
        <v>16</v>
      </c>
      <c r="D49" s="151">
        <v>3786898</v>
      </c>
      <c r="E49" s="152">
        <v>5469374</v>
      </c>
      <c r="F49" s="151"/>
      <c r="G49" s="93">
        <f t="shared" si="2"/>
        <v>9256272</v>
      </c>
      <c r="H49" s="93">
        <f t="shared" si="3"/>
        <v>5469374</v>
      </c>
      <c r="I49" s="27">
        <v>21.585187443004777</v>
      </c>
      <c r="J49" s="27">
        <v>31.175242371433509</v>
      </c>
      <c r="K49" s="27"/>
      <c r="L49" s="27">
        <v>31.175242371433509</v>
      </c>
      <c r="M49" s="27">
        <v>52.760429814438282</v>
      </c>
    </row>
    <row r="50" spans="1:14" ht="12.75" x14ac:dyDescent="0.2">
      <c r="A50" s="9"/>
      <c r="B50" s="23"/>
      <c r="C50" s="24" t="s">
        <v>17</v>
      </c>
      <c r="D50" s="151">
        <v>3840570</v>
      </c>
      <c r="E50" s="152">
        <v>5447665</v>
      </c>
      <c r="F50" s="151"/>
      <c r="G50" s="93">
        <f t="shared" si="2"/>
        <v>9288235</v>
      </c>
      <c r="H50" s="93">
        <f t="shared" si="3"/>
        <v>5447665</v>
      </c>
      <c r="I50" s="27">
        <v>21.875095226554457</v>
      </c>
      <c r="J50" s="27">
        <v>31.028777144373827</v>
      </c>
      <c r="K50" s="27"/>
      <c r="L50" s="27">
        <v>31.028777144373827</v>
      </c>
      <c r="M50" s="27">
        <v>52.903872370928283</v>
      </c>
    </row>
    <row r="51" spans="1:14" ht="12.75" x14ac:dyDescent="0.2">
      <c r="A51" s="9"/>
      <c r="B51" s="33"/>
      <c r="C51" s="24" t="s">
        <v>18</v>
      </c>
      <c r="D51" s="151">
        <v>3719032</v>
      </c>
      <c r="E51" s="152">
        <v>5614971</v>
      </c>
      <c r="F51" s="151"/>
      <c r="G51" s="93">
        <f t="shared" si="2"/>
        <v>9334003</v>
      </c>
      <c r="H51" s="93">
        <f t="shared" si="3"/>
        <v>5614971</v>
      </c>
      <c r="I51" s="27">
        <v>21.167348347472895</v>
      </c>
      <c r="J51" s="27">
        <v>31.958328704339792</v>
      </c>
      <c r="K51" s="27"/>
      <c r="L51" s="27">
        <v>31.958328704339792</v>
      </c>
      <c r="M51" s="27">
        <v>53.125677051812687</v>
      </c>
    </row>
    <row r="52" spans="1:14" ht="12.75" x14ac:dyDescent="0.2">
      <c r="A52" s="9"/>
      <c r="B52" s="23"/>
      <c r="C52" s="24" t="s">
        <v>19</v>
      </c>
      <c r="D52" s="151">
        <v>3705492</v>
      </c>
      <c r="E52" s="152">
        <v>5679494</v>
      </c>
      <c r="F52" s="151"/>
      <c r="G52" s="93">
        <f t="shared" si="2"/>
        <v>9384986</v>
      </c>
      <c r="H52" s="93">
        <f t="shared" si="3"/>
        <v>5679494</v>
      </c>
      <c r="I52" s="27">
        <v>21.074871179536231</v>
      </c>
      <c r="J52" s="27">
        <v>32.301946520178412</v>
      </c>
      <c r="K52" s="27"/>
      <c r="L52" s="27">
        <v>32.301946520178412</v>
      </c>
      <c r="M52" s="27">
        <v>53.376817699714643</v>
      </c>
    </row>
    <row r="53" spans="1:14" ht="12.75" x14ac:dyDescent="0.2">
      <c r="A53" s="9"/>
      <c r="B53" s="23"/>
      <c r="C53" s="24" t="s">
        <v>20</v>
      </c>
      <c r="D53" s="151">
        <v>3673199</v>
      </c>
      <c r="E53" s="152">
        <v>5645778</v>
      </c>
      <c r="F53" s="151"/>
      <c r="G53" s="93">
        <f t="shared" si="2"/>
        <v>9318977</v>
      </c>
      <c r="H53" s="93">
        <f t="shared" si="3"/>
        <v>5645778</v>
      </c>
      <c r="I53" s="27">
        <v>20.875949854342991</v>
      </c>
      <c r="J53" s="27">
        <v>32.086739220160105</v>
      </c>
      <c r="K53" s="27"/>
      <c r="L53" s="27">
        <v>32.086739220160105</v>
      </c>
      <c r="M53" s="27">
        <v>52.962689074503096</v>
      </c>
      <c r="N53" s="1"/>
    </row>
    <row r="54" spans="1:14" ht="12.75" x14ac:dyDescent="0.2">
      <c r="A54" s="9"/>
      <c r="B54" s="33"/>
      <c r="C54" s="24" t="s">
        <v>21</v>
      </c>
      <c r="D54" s="151">
        <v>3474618</v>
      </c>
      <c r="E54" s="152">
        <v>5876547</v>
      </c>
      <c r="F54" s="151"/>
      <c r="G54" s="93">
        <f t="shared" si="2"/>
        <v>9351165</v>
      </c>
      <c r="H54" s="93">
        <f t="shared" si="3"/>
        <v>5876547</v>
      </c>
      <c r="I54" s="27">
        <v>19.732941263729323</v>
      </c>
      <c r="J54" s="27">
        <v>33.373900896312847</v>
      </c>
      <c r="K54" s="27"/>
      <c r="L54" s="27">
        <v>33.373900896312847</v>
      </c>
      <c r="M54" s="27">
        <v>53.10684216004217</v>
      </c>
      <c r="N54" s="1"/>
    </row>
    <row r="55" spans="1:14" ht="12.75" x14ac:dyDescent="0.2">
      <c r="A55" s="9"/>
      <c r="B55" s="23"/>
      <c r="C55" s="24" t="s">
        <v>22</v>
      </c>
      <c r="D55" s="151">
        <v>3488156</v>
      </c>
      <c r="E55" s="152">
        <v>5880360</v>
      </c>
      <c r="F55" s="151"/>
      <c r="G55" s="93">
        <f t="shared" si="2"/>
        <v>9368516</v>
      </c>
      <c r="H55" s="93">
        <f t="shared" si="3"/>
        <v>5880360</v>
      </c>
      <c r="I55" s="27">
        <v>19.795380740541397</v>
      </c>
      <c r="J55" s="27">
        <v>33.371203894392913</v>
      </c>
      <c r="K55" s="27"/>
      <c r="L55" s="27">
        <v>33.371203894392913</v>
      </c>
      <c r="M55" s="27">
        <v>53.16658463493431</v>
      </c>
      <c r="N55" s="1"/>
    </row>
    <row r="56" spans="1:14" ht="13.5" thickBot="1" x14ac:dyDescent="0.25">
      <c r="A56" s="9"/>
      <c r="B56" s="28"/>
      <c r="C56" s="29" t="s">
        <v>23</v>
      </c>
      <c r="D56" s="150">
        <v>3444862</v>
      </c>
      <c r="E56" s="149">
        <v>6366120</v>
      </c>
      <c r="F56" s="150"/>
      <c r="G56" s="94">
        <f t="shared" si="2"/>
        <v>9810982</v>
      </c>
      <c r="H56" s="94">
        <f t="shared" si="3"/>
        <v>6366120</v>
      </c>
      <c r="I56" s="32">
        <v>19.535441077317522</v>
      </c>
      <c r="J56" s="32">
        <v>36.101580310367332</v>
      </c>
      <c r="K56" s="32"/>
      <c r="L56" s="32">
        <v>36.101580310367332</v>
      </c>
      <c r="M56" s="32">
        <v>55.637021387684854</v>
      </c>
      <c r="N56" s="1"/>
    </row>
    <row r="57" spans="1:14" ht="12.75" x14ac:dyDescent="0.2">
      <c r="A57" s="9"/>
      <c r="B57" s="18">
        <v>2014</v>
      </c>
      <c r="C57" s="19" t="s">
        <v>12</v>
      </c>
      <c r="D57" s="153">
        <v>3344257</v>
      </c>
      <c r="E57" s="154">
        <v>6481270</v>
      </c>
      <c r="F57" s="153">
        <v>6485</v>
      </c>
      <c r="G57" s="92">
        <f t="shared" ref="G57:G77" si="4">+D57+E57+F57</f>
        <v>9832012</v>
      </c>
      <c r="H57" s="92">
        <f t="shared" ref="H57:H77" si="5">+E57+F57</f>
        <v>6487755</v>
      </c>
      <c r="I57" s="22">
        <v>18.951112093517935</v>
      </c>
      <c r="J57" s="22">
        <v>36.727821539539271</v>
      </c>
      <c r="K57" s="22">
        <v>3.6748958565823081E-2</v>
      </c>
      <c r="L57" s="22">
        <v>36.764570498105094</v>
      </c>
      <c r="M57" s="22">
        <v>55.715682591623029</v>
      </c>
      <c r="N57" s="1"/>
    </row>
    <row r="58" spans="1:14" ht="12.75" x14ac:dyDescent="0.2">
      <c r="A58" s="9"/>
      <c r="B58" s="23"/>
      <c r="C58" s="24" t="s">
        <v>13</v>
      </c>
      <c r="D58" s="151">
        <v>3210790</v>
      </c>
      <c r="E58" s="152">
        <v>6518846</v>
      </c>
      <c r="F58" s="151">
        <v>8170</v>
      </c>
      <c r="G58" s="93">
        <f t="shared" si="4"/>
        <v>9737806</v>
      </c>
      <c r="H58" s="93">
        <f t="shared" si="5"/>
        <v>6527016</v>
      </c>
      <c r="I58" s="27">
        <v>18.181547747861426</v>
      </c>
      <c r="J58" s="27">
        <v>36.913877833790274</v>
      </c>
      <c r="K58" s="27">
        <v>4.6263768449517982E-2</v>
      </c>
      <c r="L58" s="27">
        <v>36.960141602239794</v>
      </c>
      <c r="M58" s="27">
        <v>55.141689350101217</v>
      </c>
      <c r="N58" s="1"/>
    </row>
    <row r="59" spans="1:14" ht="12.75" x14ac:dyDescent="0.2">
      <c r="A59" s="9"/>
      <c r="B59" s="23"/>
      <c r="C59" s="24" t="s">
        <v>14</v>
      </c>
      <c r="D59" s="151">
        <v>3150825</v>
      </c>
      <c r="E59" s="152">
        <v>6854781</v>
      </c>
      <c r="F59" s="151">
        <v>9829</v>
      </c>
      <c r="G59" s="93">
        <f t="shared" si="4"/>
        <v>10015435</v>
      </c>
      <c r="H59" s="93">
        <f t="shared" si="5"/>
        <v>6864610</v>
      </c>
      <c r="I59" s="27">
        <v>17.829015199032796</v>
      </c>
      <c r="J59" s="27">
        <v>38.787934790107741</v>
      </c>
      <c r="K59" s="27">
        <v>5.5617620906046307E-2</v>
      </c>
      <c r="L59" s="27">
        <v>38.843552411013789</v>
      </c>
      <c r="M59" s="27">
        <v>56.672567610046585</v>
      </c>
      <c r="N59" s="143"/>
    </row>
    <row r="60" spans="1:14" ht="12.75" x14ac:dyDescent="0.2">
      <c r="A60" s="9"/>
      <c r="B60" s="33"/>
      <c r="C60" s="24" t="s">
        <v>15</v>
      </c>
      <c r="D60" s="151">
        <v>2853272</v>
      </c>
      <c r="E60" s="152">
        <v>7022951</v>
      </c>
      <c r="F60" s="151">
        <v>29536</v>
      </c>
      <c r="G60" s="93">
        <f t="shared" si="4"/>
        <v>9905759</v>
      </c>
      <c r="H60" s="93">
        <f t="shared" si="5"/>
        <v>7052487</v>
      </c>
      <c r="I60" s="27">
        <v>16.133574544253229</v>
      </c>
      <c r="J60" s="27">
        <v>39.710656214737938</v>
      </c>
      <c r="K60" s="27">
        <v>0.16700870360030987</v>
      </c>
      <c r="L60" s="27">
        <v>39.877664918338247</v>
      </c>
      <c r="M60" s="27">
        <v>56.011239462591476</v>
      </c>
      <c r="N60" s="1"/>
    </row>
    <row r="61" spans="1:14" ht="12.75" x14ac:dyDescent="0.2">
      <c r="A61" s="9"/>
      <c r="B61" s="23"/>
      <c r="C61" s="24" t="s">
        <v>16</v>
      </c>
      <c r="D61" s="151">
        <v>2794916</v>
      </c>
      <c r="E61" s="152">
        <v>7436205</v>
      </c>
      <c r="F61" s="151">
        <v>14407</v>
      </c>
      <c r="G61" s="93">
        <f t="shared" si="4"/>
        <v>10245528</v>
      </c>
      <c r="H61" s="93">
        <f t="shared" si="5"/>
        <v>7450612</v>
      </c>
      <c r="I61" s="27">
        <v>15.792132079078907</v>
      </c>
      <c r="J61" s="27">
        <v>42.016837546139833</v>
      </c>
      <c r="K61" s="27">
        <v>8.1403965937899322E-2</v>
      </c>
      <c r="L61" s="27">
        <v>42.098241512077735</v>
      </c>
      <c r="M61" s="27">
        <v>57.890373591156639</v>
      </c>
      <c r="N61" s="1"/>
    </row>
    <row r="62" spans="1:14" ht="12.75" x14ac:dyDescent="0.2">
      <c r="A62" s="9"/>
      <c r="B62" s="23"/>
      <c r="C62" s="24" t="s">
        <v>17</v>
      </c>
      <c r="D62" s="151">
        <v>2603845</v>
      </c>
      <c r="E62" s="152">
        <v>7475798</v>
      </c>
      <c r="F62" s="151">
        <v>184382</v>
      </c>
      <c r="G62" s="93">
        <f t="shared" si="4"/>
        <v>10264025</v>
      </c>
      <c r="H62" s="93">
        <f t="shared" si="5"/>
        <v>7660180</v>
      </c>
      <c r="I62" s="27">
        <v>14.701848636023106</v>
      </c>
      <c r="J62" s="27">
        <v>42.209905209213403</v>
      </c>
      <c r="K62" s="27">
        <v>1.0410589936064598</v>
      </c>
      <c r="L62" s="27">
        <v>43.250964202819866</v>
      </c>
      <c r="M62" s="27">
        <v>57.952812838842966</v>
      </c>
      <c r="N62" s="1"/>
    </row>
    <row r="63" spans="1:14" ht="12.75" x14ac:dyDescent="0.2">
      <c r="A63" s="9"/>
      <c r="B63" s="33"/>
      <c r="C63" s="24" t="s">
        <v>18</v>
      </c>
      <c r="D63" s="151">
        <v>2320089</v>
      </c>
      <c r="E63" s="152">
        <v>7410764</v>
      </c>
      <c r="F63" s="151">
        <v>220443</v>
      </c>
      <c r="G63" s="93">
        <f t="shared" si="4"/>
        <v>9951296</v>
      </c>
      <c r="H63" s="93">
        <f t="shared" si="5"/>
        <v>7631207</v>
      </c>
      <c r="I63" s="27">
        <v>13.008872173067097</v>
      </c>
      <c r="J63" s="27">
        <v>41.552579052255069</v>
      </c>
      <c r="K63" s="27">
        <v>1.2360365522389141</v>
      </c>
      <c r="L63" s="27">
        <v>42.788615604493984</v>
      </c>
      <c r="M63" s="27">
        <v>55.797487777561081</v>
      </c>
      <c r="N63" s="1"/>
    </row>
    <row r="64" spans="1:14" ht="12.75" x14ac:dyDescent="0.2">
      <c r="A64" s="9"/>
      <c r="B64" s="23"/>
      <c r="C64" s="24" t="s">
        <v>19</v>
      </c>
      <c r="D64" s="151">
        <v>2120724</v>
      </c>
      <c r="E64" s="152">
        <v>7504608</v>
      </c>
      <c r="F64" s="151">
        <v>270166</v>
      </c>
      <c r="G64" s="93">
        <f t="shared" si="4"/>
        <v>9895498</v>
      </c>
      <c r="H64" s="93">
        <f t="shared" si="5"/>
        <v>7774774</v>
      </c>
      <c r="I64" s="27">
        <v>11.880620692802037</v>
      </c>
      <c r="J64" s="27">
        <v>42.041963544604442</v>
      </c>
      <c r="K64" s="27">
        <v>1.5135113150469157</v>
      </c>
      <c r="L64" s="27">
        <v>43.555474859651355</v>
      </c>
      <c r="M64" s="27">
        <v>55.436095552453395</v>
      </c>
      <c r="N64" s="1"/>
    </row>
    <row r="65" spans="1:14" ht="12.75" x14ac:dyDescent="0.2">
      <c r="A65" s="9"/>
      <c r="B65" s="23"/>
      <c r="C65" s="24" t="s">
        <v>20</v>
      </c>
      <c r="D65" s="151">
        <v>2157361</v>
      </c>
      <c r="E65" s="152">
        <v>7934565</v>
      </c>
      <c r="F65" s="151">
        <v>345396</v>
      </c>
      <c r="G65" s="93">
        <f t="shared" si="4"/>
        <v>10437322</v>
      </c>
      <c r="H65" s="93">
        <f t="shared" si="5"/>
        <v>8279961</v>
      </c>
      <c r="I65" s="27">
        <v>12.075305111055956</v>
      </c>
      <c r="J65" s="27">
        <v>44.411803726175499</v>
      </c>
      <c r="K65" s="27">
        <v>1.9332703632531982</v>
      </c>
      <c r="L65" s="27">
        <v>46.345074089428699</v>
      </c>
      <c r="M65" s="27">
        <v>58.420379200484653</v>
      </c>
      <c r="N65" s="1"/>
    </row>
    <row r="66" spans="1:14" ht="12.75" x14ac:dyDescent="0.2">
      <c r="A66" s="9"/>
      <c r="B66" s="33"/>
      <c r="C66" s="24" t="s">
        <v>21</v>
      </c>
      <c r="D66" s="151">
        <v>2018549</v>
      </c>
      <c r="E66" s="152">
        <v>8074061</v>
      </c>
      <c r="F66" s="151">
        <v>401649</v>
      </c>
      <c r="G66" s="93">
        <f t="shared" si="4"/>
        <v>10494259</v>
      </c>
      <c r="H66" s="93">
        <f t="shared" si="5"/>
        <v>8475710</v>
      </c>
      <c r="I66" s="27">
        <v>11.28847376101732</v>
      </c>
      <c r="J66" s="27">
        <v>45.153140074059763</v>
      </c>
      <c r="K66" s="27">
        <v>2.24616999519895</v>
      </c>
      <c r="L66" s="27">
        <v>47.399310069258711</v>
      </c>
      <c r="M66" s="27">
        <v>58.687783830276032</v>
      </c>
      <c r="N66" s="1"/>
    </row>
    <row r="67" spans="1:14" ht="12.75" x14ac:dyDescent="0.2">
      <c r="A67" s="9"/>
      <c r="B67" s="23"/>
      <c r="C67" s="24" t="s">
        <v>22</v>
      </c>
      <c r="D67" s="151">
        <v>1830004</v>
      </c>
      <c r="E67" s="152">
        <v>8117555</v>
      </c>
      <c r="F67" s="151">
        <v>500735</v>
      </c>
      <c r="G67" s="93">
        <f t="shared" si="4"/>
        <v>10448294</v>
      </c>
      <c r="H67" s="93">
        <f t="shared" si="5"/>
        <v>8618290</v>
      </c>
      <c r="I67" s="27">
        <v>10.225132479781553</v>
      </c>
      <c r="J67" s="27">
        <v>45.356772600996038</v>
      </c>
      <c r="K67" s="27">
        <v>2.7978527436352141</v>
      </c>
      <c r="L67" s="27">
        <v>48.154625344631249</v>
      </c>
      <c r="M67" s="27">
        <v>58.379757824412806</v>
      </c>
      <c r="N67" s="1"/>
    </row>
    <row r="68" spans="1:14" ht="13.5" thickBot="1" x14ac:dyDescent="0.25">
      <c r="A68" s="9"/>
      <c r="B68" s="28"/>
      <c r="C68" s="29" t="s">
        <v>23</v>
      </c>
      <c r="D68" s="150">
        <v>1744424</v>
      </c>
      <c r="E68" s="149">
        <v>8438905</v>
      </c>
      <c r="F68" s="150">
        <v>545410</v>
      </c>
      <c r="G68" s="94">
        <f t="shared" si="4"/>
        <v>10728739</v>
      </c>
      <c r="H68" s="94">
        <f t="shared" si="5"/>
        <v>8984315</v>
      </c>
      <c r="I68" s="32">
        <v>9.7384594716031714</v>
      </c>
      <c r="J68" s="32">
        <v>47.111215121558381</v>
      </c>
      <c r="K68" s="32">
        <v>3.0448177624287931</v>
      </c>
      <c r="L68" s="32">
        <v>50.156032883987173</v>
      </c>
      <c r="M68" s="32">
        <v>59.894492355590344</v>
      </c>
      <c r="N68" s="143"/>
    </row>
    <row r="69" spans="1:14" ht="12.75" x14ac:dyDescent="0.2">
      <c r="A69" s="9"/>
      <c r="B69" s="18">
        <v>2015</v>
      </c>
      <c r="C69" s="19" t="s">
        <v>12</v>
      </c>
      <c r="D69" s="159">
        <v>1561338</v>
      </c>
      <c r="E69" s="160">
        <v>8307962</v>
      </c>
      <c r="F69" s="159">
        <v>631312</v>
      </c>
      <c r="G69" s="92">
        <f t="shared" si="4"/>
        <v>10500612</v>
      </c>
      <c r="H69" s="92">
        <f t="shared" si="5"/>
        <v>8939274</v>
      </c>
      <c r="I69" s="22">
        <v>8.7087690046318116</v>
      </c>
      <c r="J69" s="22">
        <v>46.339820050020506</v>
      </c>
      <c r="K69" s="22">
        <v>3.5213069673908652</v>
      </c>
      <c r="L69" s="22">
        <v>49.86112701741137</v>
      </c>
      <c r="M69" s="22">
        <v>58.569896022043181</v>
      </c>
      <c r="N69" s="1"/>
    </row>
    <row r="70" spans="1:14" ht="12.75" x14ac:dyDescent="0.2">
      <c r="A70" s="9"/>
      <c r="B70" s="23"/>
      <c r="C70" s="24" t="s">
        <v>13</v>
      </c>
      <c r="D70" s="161">
        <v>1456469</v>
      </c>
      <c r="E70" s="162">
        <v>8381919</v>
      </c>
      <c r="F70" s="161">
        <v>693436</v>
      </c>
      <c r="G70" s="93">
        <f t="shared" si="4"/>
        <v>10531824</v>
      </c>
      <c r="H70" s="93">
        <f t="shared" si="5"/>
        <v>9075355</v>
      </c>
      <c r="I70" s="27">
        <v>8.1167664477108605</v>
      </c>
      <c r="J70" s="27">
        <v>46.711656002723139</v>
      </c>
      <c r="K70" s="27">
        <v>3.8644544157375322</v>
      </c>
      <c r="L70" s="27">
        <v>50.576110418460672</v>
      </c>
      <c r="M70" s="27">
        <v>58.692876866171531</v>
      </c>
      <c r="N70" s="1"/>
    </row>
    <row r="71" spans="1:14" ht="12.75" x14ac:dyDescent="0.2">
      <c r="A71" s="9"/>
      <c r="B71" s="23"/>
      <c r="C71" s="24" t="s">
        <v>14</v>
      </c>
      <c r="D71" s="161">
        <v>1386005</v>
      </c>
      <c r="E71" s="162">
        <v>8426154</v>
      </c>
      <c r="F71" s="161">
        <v>888052</v>
      </c>
      <c r="G71" s="93">
        <f t="shared" si="4"/>
        <v>10700211</v>
      </c>
      <c r="H71" s="93">
        <f t="shared" si="5"/>
        <v>9314206</v>
      </c>
      <c r="I71" s="27">
        <v>7.7173623670668583</v>
      </c>
      <c r="J71" s="27">
        <v>46.91735150934511</v>
      </c>
      <c r="K71" s="27">
        <v>4.9447289763012812</v>
      </c>
      <c r="L71" s="27">
        <v>51.862080485646388</v>
      </c>
      <c r="M71" s="27">
        <v>59.57944285271325</v>
      </c>
      <c r="N71" s="143"/>
    </row>
    <row r="72" spans="1:14" ht="12.75" x14ac:dyDescent="0.2">
      <c r="A72" s="9"/>
      <c r="B72" s="33"/>
      <c r="C72" s="24" t="s">
        <v>15</v>
      </c>
      <c r="D72" s="161">
        <v>1323165</v>
      </c>
      <c r="E72" s="162">
        <v>8509259</v>
      </c>
      <c r="F72" s="161">
        <v>958294</v>
      </c>
      <c r="G72" s="93">
        <f t="shared" si="4"/>
        <v>10790718</v>
      </c>
      <c r="H72" s="93">
        <f t="shared" si="5"/>
        <v>9467553</v>
      </c>
      <c r="I72" s="27">
        <v>7.3610661455629796</v>
      </c>
      <c r="J72" s="27">
        <v>47.33893229395207</v>
      </c>
      <c r="K72" s="27">
        <v>5.3312062523541126</v>
      </c>
      <c r="L72" s="27">
        <v>52.670138546306184</v>
      </c>
      <c r="M72" s="27">
        <v>60.031204691869164</v>
      </c>
      <c r="N72" s="143"/>
    </row>
    <row r="73" spans="1:14" ht="12.75" x14ac:dyDescent="0.2">
      <c r="A73" s="9"/>
      <c r="B73" s="23"/>
      <c r="C73" s="24" t="s">
        <v>16</v>
      </c>
      <c r="D73" s="161">
        <v>1262111</v>
      </c>
      <c r="E73" s="162">
        <v>8554289</v>
      </c>
      <c r="F73" s="161">
        <v>1026867</v>
      </c>
      <c r="G73" s="93">
        <f t="shared" si="4"/>
        <v>10843267</v>
      </c>
      <c r="H73" s="93">
        <f t="shared" si="5"/>
        <v>9581156</v>
      </c>
      <c r="I73" s="27">
        <v>7.0153156245450337</v>
      </c>
      <c r="J73" s="27">
        <v>47.548145352170856</v>
      </c>
      <c r="K73" s="27">
        <v>5.7077357771461346</v>
      </c>
      <c r="L73" s="27">
        <v>53.25588112931699</v>
      </c>
      <c r="M73" s="27">
        <v>60.271196753862021</v>
      </c>
      <c r="N73" s="143"/>
    </row>
    <row r="74" spans="1:14" ht="12.75" x14ac:dyDescent="0.2">
      <c r="A74" s="9"/>
      <c r="B74" s="23"/>
      <c r="C74" s="24" t="s">
        <v>17</v>
      </c>
      <c r="D74" s="161">
        <v>1113939</v>
      </c>
      <c r="E74" s="162">
        <v>8329445</v>
      </c>
      <c r="F74" s="161">
        <v>1102739</v>
      </c>
      <c r="G74" s="93">
        <f t="shared" si="4"/>
        <v>10546123</v>
      </c>
      <c r="H74" s="93">
        <f t="shared" si="5"/>
        <v>9432184</v>
      </c>
      <c r="I74" s="27">
        <v>6.1863480037966463</v>
      </c>
      <c r="J74" s="27">
        <v>46.258229084791857</v>
      </c>
      <c r="K74" s="27">
        <v>6.1241479213482153</v>
      </c>
      <c r="L74" s="27">
        <v>52.382377006140075</v>
      </c>
      <c r="M74" s="27">
        <v>58.568725009936713</v>
      </c>
      <c r="N74" s="143"/>
    </row>
    <row r="75" spans="1:14" ht="12.75" x14ac:dyDescent="0.2">
      <c r="A75" s="9"/>
      <c r="B75" s="33"/>
      <c r="C75" s="24" t="s">
        <v>18</v>
      </c>
      <c r="D75" s="161">
        <v>1070145</v>
      </c>
      <c r="E75" s="162">
        <v>8596217</v>
      </c>
      <c r="F75" s="161">
        <v>1181592</v>
      </c>
      <c r="G75" s="93">
        <f t="shared" si="4"/>
        <v>10847954</v>
      </c>
      <c r="H75" s="93">
        <f t="shared" si="5"/>
        <v>9777809</v>
      </c>
      <c r="I75" s="27">
        <v>5.9380374562728448</v>
      </c>
      <c r="J75" s="27">
        <v>47.69882448476551</v>
      </c>
      <c r="K75" s="27">
        <v>6.556436327817579</v>
      </c>
      <c r="L75" s="27">
        <v>54.255260812583089</v>
      </c>
      <c r="M75" s="27">
        <v>60.193298268855933</v>
      </c>
      <c r="N75" s="143"/>
    </row>
    <row r="76" spans="1:14" ht="12.75" x14ac:dyDescent="0.2">
      <c r="A76" s="9"/>
      <c r="B76" s="23"/>
      <c r="C76" s="24" t="s">
        <v>19</v>
      </c>
      <c r="D76" s="161">
        <v>1138746</v>
      </c>
      <c r="E76" s="162">
        <v>8439924</v>
      </c>
      <c r="F76" s="161">
        <v>1317988</v>
      </c>
      <c r="G76" s="93">
        <f t="shared" si="4"/>
        <v>10896658</v>
      </c>
      <c r="H76" s="93">
        <f t="shared" si="5"/>
        <v>9757912</v>
      </c>
      <c r="I76" s="27">
        <v>6.3132771970676815</v>
      </c>
      <c r="J76" s="27">
        <v>46.791452821071822</v>
      </c>
      <c r="K76" s="27">
        <v>7.3070057645944217</v>
      </c>
      <c r="L76" s="27">
        <v>54.098458585666243</v>
      </c>
      <c r="M76" s="27">
        <v>60.411735782733921</v>
      </c>
      <c r="N76" s="143"/>
    </row>
    <row r="77" spans="1:14" ht="12.75" x14ac:dyDescent="0.2">
      <c r="A77" s="9"/>
      <c r="B77" s="23"/>
      <c r="C77" s="24" t="s">
        <v>20</v>
      </c>
      <c r="D77" s="161">
        <v>1088820</v>
      </c>
      <c r="E77" s="162">
        <v>8499205</v>
      </c>
      <c r="F77" s="161">
        <v>1486280</v>
      </c>
      <c r="G77" s="93">
        <f t="shared" si="4"/>
        <v>11074305</v>
      </c>
      <c r="H77" s="93">
        <f t="shared" si="5"/>
        <v>9985485</v>
      </c>
      <c r="I77" s="27">
        <v>6.0313160974340416</v>
      </c>
      <c r="J77" s="27">
        <v>47.079767024753309</v>
      </c>
      <c r="K77" s="27">
        <v>8.2329719230857883</v>
      </c>
      <c r="L77" s="27">
        <v>55.312738947839094</v>
      </c>
      <c r="M77" s="27">
        <v>61.344055045273137</v>
      </c>
      <c r="N77" s="143"/>
    </row>
    <row r="78" spans="1:14" ht="12.75" x14ac:dyDescent="0.2">
      <c r="A78" s="9"/>
      <c r="B78" s="33"/>
      <c r="C78" s="24" t="s">
        <v>21</v>
      </c>
      <c r="D78" s="161">
        <v>1016203</v>
      </c>
      <c r="E78" s="162">
        <v>8196746</v>
      </c>
      <c r="F78" s="161">
        <v>1784629</v>
      </c>
      <c r="G78" s="93">
        <f t="shared" ref="G78:G80" si="6">+D78+E78+F78</f>
        <v>10997578</v>
      </c>
      <c r="H78" s="93">
        <f t="shared" ref="H78:H80" si="7">+E78+F78</f>
        <v>9981375</v>
      </c>
      <c r="I78" s="27">
        <v>5.6242523480160322</v>
      </c>
      <c r="J78" s="27">
        <v>45.365510568844037</v>
      </c>
      <c r="K78" s="27">
        <v>9.8771641528193701</v>
      </c>
      <c r="L78" s="27">
        <v>55.242674721663406</v>
      </c>
      <c r="M78" s="27">
        <v>60.866927069679441</v>
      </c>
      <c r="N78" s="143"/>
    </row>
    <row r="79" spans="1:14" ht="12.75" x14ac:dyDescent="0.2">
      <c r="A79" s="9"/>
      <c r="B79" s="23"/>
      <c r="C79" s="24" t="s">
        <v>22</v>
      </c>
      <c r="D79" s="161">
        <v>977166</v>
      </c>
      <c r="E79" s="162">
        <v>7963009</v>
      </c>
      <c r="F79" s="161">
        <v>1900436</v>
      </c>
      <c r="G79" s="93">
        <f t="shared" si="6"/>
        <v>10840611</v>
      </c>
      <c r="H79" s="93">
        <f t="shared" si="7"/>
        <v>9863445</v>
      </c>
      <c r="I79" s="27">
        <v>5.4035766457663543</v>
      </c>
      <c r="J79" s="27">
        <v>44.034206534434567</v>
      </c>
      <c r="K79" s="27">
        <v>10.509116758435749</v>
      </c>
      <c r="L79" s="27">
        <v>54.543323292870312</v>
      </c>
      <c r="M79" s="27">
        <v>59.946899938636669</v>
      </c>
      <c r="N79" s="143"/>
    </row>
    <row r="80" spans="1:14" ht="13.5" thickBot="1" x14ac:dyDescent="0.25">
      <c r="A80" s="9"/>
      <c r="B80" s="28"/>
      <c r="C80" s="29" t="s">
        <v>23</v>
      </c>
      <c r="D80" s="163">
        <v>812666</v>
      </c>
      <c r="E80" s="164">
        <v>8152476</v>
      </c>
      <c r="F80" s="163">
        <v>2220439</v>
      </c>
      <c r="G80" s="94">
        <f t="shared" si="6"/>
        <v>11185581</v>
      </c>
      <c r="H80" s="94">
        <f t="shared" si="7"/>
        <v>10372915</v>
      </c>
      <c r="I80" s="32">
        <v>4.490079379714361</v>
      </c>
      <c r="J80" s="32">
        <v>45.043430365262253</v>
      </c>
      <c r="K80" s="32">
        <v>12.268197965478532</v>
      </c>
      <c r="L80" s="32">
        <v>57.311628330740788</v>
      </c>
      <c r="M80" s="32">
        <v>61.801707710455148</v>
      </c>
      <c r="N80" s="143"/>
    </row>
    <row r="81" spans="1:14" ht="13.5" thickBot="1" x14ac:dyDescent="0.25">
      <c r="A81" s="9"/>
      <c r="B81" s="34"/>
      <c r="C81" s="73"/>
      <c r="D81" s="26"/>
      <c r="E81" s="26"/>
      <c r="F81" s="26"/>
      <c r="G81" s="26"/>
      <c r="H81" s="26"/>
      <c r="I81" s="74"/>
      <c r="J81" s="74"/>
      <c r="K81" s="74"/>
      <c r="L81" s="74"/>
      <c r="M81" s="74"/>
      <c r="N81" s="1"/>
    </row>
    <row r="82" spans="1:14" ht="13.5" thickBot="1" x14ac:dyDescent="0.25">
      <c r="A82" s="9"/>
      <c r="B82" s="75" t="s">
        <v>87</v>
      </c>
      <c r="C82" s="76"/>
      <c r="D82" s="99">
        <f>+D80/D77-1</f>
        <v>-0.25362686210760277</v>
      </c>
      <c r="E82" s="99">
        <f t="shared" ref="E82:M82" si="8">+E80/E77-1</f>
        <v>-4.0795462634446444E-2</v>
      </c>
      <c r="F82" s="99">
        <f t="shared" si="8"/>
        <v>0.49395739699114571</v>
      </c>
      <c r="G82" s="99">
        <f t="shared" si="8"/>
        <v>1.0048124916191226E-2</v>
      </c>
      <c r="H82" s="99">
        <f t="shared" si="8"/>
        <v>3.8799317208928708E-2</v>
      </c>
      <c r="I82" s="99">
        <f t="shared" si="8"/>
        <v>-0.25553903871418426</v>
      </c>
      <c r="J82" s="99">
        <f t="shared" si="8"/>
        <v>-4.3252904340422949E-2</v>
      </c>
      <c r="K82" s="99">
        <f t="shared" si="8"/>
        <v>0.49012994093635953</v>
      </c>
      <c r="L82" s="99">
        <f t="shared" si="8"/>
        <v>3.6137957022643219E-2</v>
      </c>
      <c r="M82" s="100">
        <f t="shared" si="8"/>
        <v>7.4604240760454132E-3</v>
      </c>
      <c r="N82" s="1"/>
    </row>
    <row r="83" spans="1:14" ht="13.5" thickBot="1" x14ac:dyDescent="0.25">
      <c r="A83" s="9"/>
      <c r="B83" s="75" t="s">
        <v>88</v>
      </c>
      <c r="C83" s="76"/>
      <c r="D83" s="99">
        <f>+D80/D68-1</f>
        <v>-0.53413504973561476</v>
      </c>
      <c r="E83" s="99">
        <f t="shared" ref="E83:M83" si="9">+E80/E68-1</f>
        <v>-3.3941488854300372E-2</v>
      </c>
      <c r="F83" s="99">
        <f t="shared" si="9"/>
        <v>3.0711373095469465</v>
      </c>
      <c r="G83" s="99">
        <f t="shared" si="9"/>
        <v>4.2581145836430467E-2</v>
      </c>
      <c r="H83" s="99">
        <f t="shared" si="9"/>
        <v>0.15455824957161446</v>
      </c>
      <c r="I83" s="99">
        <f t="shared" si="9"/>
        <v>-0.53893329917250332</v>
      </c>
      <c r="J83" s="99">
        <f t="shared" si="9"/>
        <v>-4.3891560660465623E-2</v>
      </c>
      <c r="K83" s="99">
        <f t="shared" si="9"/>
        <v>3.0292059895540095</v>
      </c>
      <c r="L83" s="99">
        <f t="shared" si="9"/>
        <v>0.14266669501762186</v>
      </c>
      <c r="M83" s="100">
        <f t="shared" si="9"/>
        <v>3.1842917100653789E-2</v>
      </c>
      <c r="N83" s="1"/>
    </row>
    <row r="84" spans="1:14" ht="12.75" x14ac:dyDescent="0.2">
      <c r="A84" s="9"/>
      <c r="B84" s="9"/>
      <c r="C84" s="9"/>
      <c r="D84" s="9"/>
      <c r="E84" s="9"/>
      <c r="F84" s="9"/>
      <c r="G84" s="9"/>
      <c r="H84" s="78"/>
      <c r="I84" s="78"/>
      <c r="J84" s="78"/>
      <c r="K84" s="78"/>
      <c r="L84" s="78"/>
      <c r="M84" s="78"/>
      <c r="N84" s="1"/>
    </row>
    <row r="85" spans="1:14" ht="12.75" x14ac:dyDescent="0.2">
      <c r="A85" s="9"/>
      <c r="B85" s="34"/>
      <c r="C85" s="73"/>
      <c r="D85" s="26"/>
      <c r="E85" s="26"/>
      <c r="F85" s="26"/>
      <c r="G85" s="26"/>
      <c r="H85" s="26"/>
      <c r="I85" s="74"/>
      <c r="J85" s="74"/>
      <c r="K85" s="74"/>
      <c r="L85" s="74"/>
      <c r="M85" s="74"/>
      <c r="N85" s="1"/>
    </row>
    <row r="86" spans="1:14" ht="12.75" x14ac:dyDescent="0.2">
      <c r="A86" s="1"/>
      <c r="B86" s="8" t="s">
        <v>1</v>
      </c>
      <c r="C86" s="34"/>
      <c r="D86" s="36"/>
      <c r="E86" s="36"/>
      <c r="F86" s="36"/>
      <c r="G86" s="34"/>
      <c r="H86" s="34"/>
      <c r="I86" s="34"/>
      <c r="J86" s="34"/>
      <c r="K86" s="34"/>
      <c r="L86" s="34"/>
      <c r="M86" s="1"/>
      <c r="N86" s="1"/>
    </row>
    <row r="87" spans="1:14" ht="15" x14ac:dyDescent="0.25">
      <c r="A87" s="1"/>
      <c r="B87" s="34"/>
      <c r="C87" s="34"/>
      <c r="D87" s="34"/>
      <c r="E87" s="37"/>
      <c r="F87" s="37"/>
      <c r="G87" s="34"/>
      <c r="H87" s="34"/>
      <c r="I87" s="34"/>
      <c r="J87" s="34"/>
      <c r="K87" s="34"/>
      <c r="L87" s="34"/>
    </row>
    <row r="88" spans="1:14" ht="12.75" x14ac:dyDescent="0.2">
      <c r="A88" s="1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</row>
    <row r="89" spans="1:14" ht="12.75" x14ac:dyDescent="0.2">
      <c r="A89" s="1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</row>
    <row r="90" spans="1:14" ht="12.75" x14ac:dyDescent="0.2">
      <c r="A90" s="1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</row>
    <row r="91" spans="1:14" ht="12.75" x14ac:dyDescent="0.2">
      <c r="A91" s="1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</row>
    <row r="92" spans="1:14" ht="12.75" x14ac:dyDescent="0.2">
      <c r="A92" s="1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</row>
    <row r="93" spans="1:14" ht="12.75" x14ac:dyDescent="0.2">
      <c r="A93" s="1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</row>
    <row r="94" spans="1:14" ht="12.75" x14ac:dyDescent="0.2">
      <c r="A94" s="1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</row>
    <row r="95" spans="1:14" ht="12.75" x14ac:dyDescent="0.2">
      <c r="A95" s="1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</row>
    <row r="96" spans="1:14" ht="12.75" x14ac:dyDescent="0.2">
      <c r="A96" s="1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</row>
    <row r="97" spans="1:12" ht="12.75" x14ac:dyDescent="0.2">
      <c r="A97" s="1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</row>
    <row r="98" spans="1:12" ht="12.75" x14ac:dyDescent="0.2">
      <c r="A98" s="1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</row>
    <row r="99" spans="1:12" ht="12.75" x14ac:dyDescent="0.2">
      <c r="A99" s="1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</row>
    <row r="100" spans="1:12" ht="12.75" x14ac:dyDescent="0.2">
      <c r="A100" s="1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</row>
    <row r="101" spans="1:12" ht="12.75" x14ac:dyDescent="0.2">
      <c r="A101" s="1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</row>
    <row r="102" spans="1:12" ht="12.75" x14ac:dyDescent="0.2">
      <c r="A102" s="1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</row>
    <row r="103" spans="1:12" ht="12.75" x14ac:dyDescent="0.2">
      <c r="A103" s="1"/>
      <c r="B103" s="34"/>
      <c r="C103" s="34"/>
      <c r="D103" s="34"/>
      <c r="E103" s="34"/>
      <c r="F103" s="34"/>
      <c r="G103" s="38"/>
      <c r="H103" s="38"/>
      <c r="I103" s="38"/>
      <c r="J103" s="38"/>
      <c r="K103" s="38"/>
      <c r="L103" s="38"/>
    </row>
    <row r="104" spans="1:12" ht="12.75" x14ac:dyDescent="0.2">
      <c r="A104" s="1"/>
      <c r="B104" s="34"/>
      <c r="C104" s="34"/>
      <c r="D104" s="34"/>
      <c r="E104" s="34"/>
      <c r="F104" s="34"/>
      <c r="G104" s="38"/>
      <c r="H104" s="38"/>
      <c r="I104" s="38"/>
      <c r="J104" s="38"/>
      <c r="K104" s="38"/>
      <c r="L104" s="38"/>
    </row>
    <row r="105" spans="1:12" ht="12.75" x14ac:dyDescent="0.2">
      <c r="A105" s="1"/>
      <c r="B105" s="34"/>
      <c r="C105" s="34"/>
      <c r="D105" s="34"/>
      <c r="E105" s="34"/>
      <c r="F105" s="34"/>
      <c r="G105" s="38"/>
      <c r="H105" s="38"/>
      <c r="I105" s="38"/>
      <c r="J105" s="38"/>
      <c r="K105" s="38"/>
      <c r="L105" s="38"/>
    </row>
    <row r="106" spans="1:12" ht="12.75" x14ac:dyDescent="0.2">
      <c r="A106" s="1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</row>
    <row r="107" spans="1:12" ht="12.75" x14ac:dyDescent="0.2"/>
    <row r="108" spans="1:12" ht="12.75" x14ac:dyDescent="0.2"/>
    <row r="109" spans="1:12" ht="12.75" x14ac:dyDescent="0.2"/>
    <row r="110" spans="1:12" ht="12.75" x14ac:dyDescent="0.2"/>
    <row r="111" spans="1:12" ht="12.75" x14ac:dyDescent="0.2"/>
    <row r="112" spans="1:12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hidden="1" x14ac:dyDescent="0.2"/>
    <row r="120" ht="12.75" hidden="1" x14ac:dyDescent="0.2"/>
    <row r="121" ht="12.75" hidden="1" x14ac:dyDescent="0.2"/>
    <row r="122" ht="12.75" hidden="1" x14ac:dyDescent="0.2"/>
    <row r="123" ht="12.75" hidden="1" x14ac:dyDescent="0.2"/>
    <row r="124" ht="12.75" hidden="1" x14ac:dyDescent="0.2"/>
    <row r="125" ht="12.75" hidden="1" x14ac:dyDescent="0.2"/>
    <row r="126" ht="12.75" hidden="1" x14ac:dyDescent="0.2"/>
    <row r="127" ht="12.75" hidden="1" x14ac:dyDescent="0.2"/>
    <row r="128" ht="12.75" hidden="1" x14ac:dyDescent="0.2"/>
    <row r="129" ht="12.75" hidden="1" x14ac:dyDescent="0.2"/>
    <row r="130" ht="12.75" hidden="1" x14ac:dyDescent="0.2"/>
    <row r="131" ht="12.75" hidden="1" x14ac:dyDescent="0.2"/>
    <row r="132" ht="12.75" hidden="1" x14ac:dyDescent="0.2"/>
    <row r="133" ht="12.75" hidden="1" x14ac:dyDescent="0.2"/>
    <row r="134" ht="12.75" hidden="1" x14ac:dyDescent="0.2"/>
    <row r="135" ht="12.75" hidden="1" x14ac:dyDescent="0.2"/>
    <row r="136" ht="12.75" hidden="1" x14ac:dyDescent="0.2"/>
    <row r="137" ht="12.75" hidden="1" x14ac:dyDescent="0.2"/>
    <row r="138" ht="12.75" hidden="1" x14ac:dyDescent="0.2"/>
    <row r="139" ht="12.75" hidden="1" x14ac:dyDescent="0.2"/>
    <row r="140" ht="12.75" hidden="1" x14ac:dyDescent="0.2"/>
    <row r="141" ht="12.75" hidden="1" x14ac:dyDescent="0.2"/>
    <row r="142" ht="12.75" hidden="1" x14ac:dyDescent="0.2"/>
    <row r="143" ht="12.75" hidden="1" x14ac:dyDescent="0.2"/>
    <row r="144" ht="12.75" hidden="1" x14ac:dyDescent="0.2"/>
    <row r="145" ht="12.75" hidden="1" x14ac:dyDescent="0.2"/>
    <row r="146" ht="12.75" hidden="1" x14ac:dyDescent="0.2"/>
    <row r="147" ht="12.75" hidden="1" x14ac:dyDescent="0.2"/>
    <row r="148" ht="12.75" hidden="1" x14ac:dyDescent="0.2"/>
    <row r="149" ht="12.75" hidden="1" x14ac:dyDescent="0.2"/>
    <row r="150" ht="12.75" hidden="1" x14ac:dyDescent="0.2"/>
    <row r="151" ht="12.75" hidden="1" x14ac:dyDescent="0.2"/>
    <row r="152" ht="12.75" hidden="1" x14ac:dyDescent="0.2"/>
    <row r="153" ht="12.75" hidden="1" x14ac:dyDescent="0.2"/>
    <row r="154" ht="12.75" hidden="1" x14ac:dyDescent="0.2"/>
    <row r="155" ht="12.75" hidden="1" x14ac:dyDescent="0.2"/>
    <row r="156" ht="12.75" hidden="1" x14ac:dyDescent="0.2"/>
    <row r="157" ht="12.75" hidden="1" x14ac:dyDescent="0.2"/>
    <row r="158" ht="12.75" hidden="1" x14ac:dyDescent="0.2"/>
    <row r="159" ht="12.75" hidden="1" x14ac:dyDescent="0.2"/>
    <row r="160" ht="12.75" hidden="1" x14ac:dyDescent="0.2"/>
    <row r="161" ht="12.75" hidden="1" x14ac:dyDescent="0.2"/>
    <row r="162" ht="12.75" hidden="1" x14ac:dyDescent="0.2"/>
    <row r="163" ht="12.75" hidden="1" x14ac:dyDescent="0.2"/>
    <row r="164" ht="12.75" hidden="1" x14ac:dyDescent="0.2"/>
    <row r="165" ht="12.75" hidden="1" x14ac:dyDescent="0.2"/>
    <row r="166" ht="12.75" hidden="1" x14ac:dyDescent="0.2"/>
    <row r="167" ht="12.75" hidden="1" x14ac:dyDescent="0.2"/>
    <row r="168" ht="12.75" hidden="1" x14ac:dyDescent="0.2"/>
    <row r="169" ht="12.75" hidden="1" x14ac:dyDescent="0.2"/>
    <row r="170" ht="12.75" hidden="1" x14ac:dyDescent="0.2"/>
    <row r="171" ht="12.75" hidden="1" x14ac:dyDescent="0.2"/>
    <row r="172" ht="12.75" hidden="1" x14ac:dyDescent="0.2"/>
    <row r="173" ht="12.75" hidden="1" x14ac:dyDescent="0.2"/>
    <row r="174" ht="12.75" hidden="1" x14ac:dyDescent="0.2"/>
    <row r="175" ht="12.75" hidden="1" x14ac:dyDescent="0.2"/>
    <row r="176" ht="12.75" hidden="1" x14ac:dyDescent="0.2"/>
  </sheetData>
  <hyperlinks>
    <hyperlink ref="B6" location="ÍNDICE!A1" display="&lt;&lt; VOLVER"/>
    <hyperlink ref="B86" location="ÍNDICE!A1" display="&lt;&lt; VOLVER"/>
  </hyperlinks>
  <pageMargins left="0.75" right="0.75" top="1" bottom="1" header="0" footer="0"/>
  <pageSetup paperSize="9" scale="71" orientation="portrait" r:id="rId1"/>
  <headerFooter alignWithMargins="0"/>
  <colBreaks count="1" manualBreakCount="1">
    <brk id="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2"/>
  <sheetViews>
    <sheetView showGridLines="0" zoomScaleNormal="100" zoomScaleSheetLayoutView="100" workbookViewId="0">
      <pane xSplit="3" ySplit="8" topLeftCell="D72" activePane="bottomRight" state="frozen"/>
      <selection pane="topRight" activeCell="D1" sqref="D1"/>
      <selection pane="bottomLeft" activeCell="A9" sqref="A9"/>
      <selection pane="bottomRight" activeCell="J98" sqref="J98"/>
    </sheetView>
  </sheetViews>
  <sheetFormatPr baseColWidth="10" defaultColWidth="0" defaultRowHeight="0" customHeight="1" zeroHeight="1" x14ac:dyDescent="0.2"/>
  <cols>
    <col min="1" max="1" width="20.7109375" style="2" customWidth="1"/>
    <col min="2" max="2" width="15.28515625" style="2" customWidth="1"/>
    <col min="3" max="3" width="11.28515625" style="2" customWidth="1"/>
    <col min="4" max="12" width="17.5703125" style="2" customWidth="1"/>
    <col min="13" max="16384" width="17.5703125" style="2" hidden="1"/>
  </cols>
  <sheetData>
    <row r="1" spans="1:15" ht="33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" x14ac:dyDescent="0.25">
      <c r="A2" s="1"/>
      <c r="B2" s="3" t="s">
        <v>57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" x14ac:dyDescent="0.25">
      <c r="A3" s="1"/>
      <c r="B3" s="3" t="s">
        <v>51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s="7" customFormat="1" ht="12.75" customHeight="1" x14ac:dyDescent="0.2">
      <c r="A4" s="4"/>
      <c r="B4" s="5"/>
      <c r="C4" s="4"/>
      <c r="D4" s="6"/>
      <c r="E4" s="6"/>
      <c r="F4" s="6"/>
      <c r="G4" s="6"/>
      <c r="H4" s="6"/>
      <c r="I4" s="6"/>
      <c r="J4" s="6"/>
      <c r="K4" s="6"/>
      <c r="L4" s="4"/>
      <c r="M4" s="4"/>
      <c r="N4" s="4"/>
      <c r="O4" s="4"/>
    </row>
    <row r="5" spans="1:15" s="7" customFormat="1" ht="16.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2.75" customHeight="1" x14ac:dyDescent="0.2">
      <c r="A6" s="1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1"/>
      <c r="O6" s="1"/>
    </row>
    <row r="7" spans="1:15" ht="13.5" thickBot="1" x14ac:dyDescent="0.25">
      <c r="A7" s="9"/>
      <c r="B7" s="8" t="s">
        <v>1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26"/>
      <c r="O7" s="26"/>
    </row>
    <row r="8" spans="1:15" ht="24.75" thickBot="1" x14ac:dyDescent="0.25">
      <c r="A8" s="9"/>
      <c r="B8" s="13" t="s">
        <v>4</v>
      </c>
      <c r="C8" s="13" t="s">
        <v>5</v>
      </c>
      <c r="D8" s="10" t="s">
        <v>27</v>
      </c>
      <c r="E8" s="15" t="s">
        <v>28</v>
      </c>
      <c r="F8" s="15" t="s">
        <v>29</v>
      </c>
      <c r="G8" s="15" t="s">
        <v>30</v>
      </c>
      <c r="H8" s="15" t="s">
        <v>31</v>
      </c>
      <c r="I8" s="15" t="s">
        <v>32</v>
      </c>
      <c r="J8" s="11" t="s">
        <v>33</v>
      </c>
      <c r="K8" s="17" t="s">
        <v>34</v>
      </c>
      <c r="L8" s="26"/>
      <c r="M8" s="26"/>
      <c r="N8" s="26"/>
    </row>
    <row r="9" spans="1:15" ht="13.5" thickBot="1" x14ac:dyDescent="0.25">
      <c r="A9" s="9"/>
      <c r="B9" s="18">
        <v>2009</v>
      </c>
      <c r="C9" s="29" t="s">
        <v>23</v>
      </c>
      <c r="D9" s="42">
        <v>1497195</v>
      </c>
      <c r="E9" s="42">
        <v>520777</v>
      </c>
      <c r="F9" s="42">
        <v>1073354</v>
      </c>
      <c r="G9" s="42">
        <v>177669</v>
      </c>
      <c r="H9" s="42">
        <v>404529</v>
      </c>
      <c r="I9" s="42">
        <v>17294</v>
      </c>
      <c r="J9" s="42">
        <v>14</v>
      </c>
      <c r="K9" s="46">
        <f t="shared" ref="K9:K29" si="0">SUM(D9:J9)</f>
        <v>3690832</v>
      </c>
      <c r="L9" s="26"/>
      <c r="M9" s="26"/>
      <c r="N9" s="26"/>
    </row>
    <row r="10" spans="1:15" ht="12.75" x14ac:dyDescent="0.2">
      <c r="A10" s="9"/>
      <c r="B10" s="18">
        <v>2010</v>
      </c>
      <c r="C10" s="19" t="s">
        <v>12</v>
      </c>
      <c r="D10" s="40">
        <v>1454584</v>
      </c>
      <c r="E10" s="40">
        <v>530803</v>
      </c>
      <c r="F10" s="40">
        <v>1076624</v>
      </c>
      <c r="G10" s="40">
        <v>180111</v>
      </c>
      <c r="H10" s="40">
        <v>498384</v>
      </c>
      <c r="I10" s="40">
        <v>15174</v>
      </c>
      <c r="J10" s="40">
        <v>228</v>
      </c>
      <c r="K10" s="44">
        <f t="shared" si="0"/>
        <v>3755908</v>
      </c>
      <c r="L10" s="26"/>
      <c r="M10" s="26"/>
      <c r="N10" s="26"/>
    </row>
    <row r="11" spans="1:15" ht="12.75" x14ac:dyDescent="0.2">
      <c r="A11" s="9"/>
      <c r="B11" s="33"/>
      <c r="C11" s="24" t="s">
        <v>13</v>
      </c>
      <c r="D11" s="41">
        <v>1390818</v>
      </c>
      <c r="E11" s="41">
        <v>539051</v>
      </c>
      <c r="F11" s="41">
        <v>1080336</v>
      </c>
      <c r="G11" s="41">
        <v>198273</v>
      </c>
      <c r="H11" s="41">
        <v>533611</v>
      </c>
      <c r="I11" s="41">
        <v>14779</v>
      </c>
      <c r="J11" s="41">
        <v>523</v>
      </c>
      <c r="K11" s="45">
        <f t="shared" si="0"/>
        <v>3757391</v>
      </c>
      <c r="L11" s="26"/>
      <c r="M11" s="26"/>
      <c r="N11" s="26"/>
    </row>
    <row r="12" spans="1:15" ht="12.75" x14ac:dyDescent="0.2">
      <c r="A12" s="9"/>
      <c r="B12" s="23"/>
      <c r="C12" s="24" t="s">
        <v>14</v>
      </c>
      <c r="D12" s="41">
        <v>1480224</v>
      </c>
      <c r="E12" s="41">
        <v>555293</v>
      </c>
      <c r="F12" s="41">
        <v>1029469</v>
      </c>
      <c r="G12" s="41">
        <v>230724</v>
      </c>
      <c r="H12" s="41">
        <v>581186</v>
      </c>
      <c r="I12" s="41">
        <v>14775</v>
      </c>
      <c r="J12" s="41">
        <v>1111</v>
      </c>
      <c r="K12" s="45">
        <f t="shared" si="0"/>
        <v>3892782</v>
      </c>
      <c r="L12" s="26"/>
      <c r="M12" s="26"/>
      <c r="N12" s="26"/>
    </row>
    <row r="13" spans="1:15" ht="12.75" x14ac:dyDescent="0.2">
      <c r="A13" s="9"/>
      <c r="B13" s="23"/>
      <c r="C13" s="24" t="s">
        <v>15</v>
      </c>
      <c r="D13" s="41">
        <v>1467814</v>
      </c>
      <c r="E13" s="41">
        <v>568310</v>
      </c>
      <c r="F13" s="41">
        <v>1018386</v>
      </c>
      <c r="G13" s="41">
        <v>273235</v>
      </c>
      <c r="H13" s="41">
        <v>639489</v>
      </c>
      <c r="I13" s="41">
        <v>19678</v>
      </c>
      <c r="J13" s="41">
        <v>1539</v>
      </c>
      <c r="K13" s="45">
        <f t="shared" si="0"/>
        <v>3988451</v>
      </c>
      <c r="L13" s="26"/>
      <c r="M13" s="26"/>
      <c r="N13" s="26"/>
    </row>
    <row r="14" spans="1:15" ht="12.75" x14ac:dyDescent="0.2">
      <c r="A14" s="9"/>
      <c r="B14" s="23"/>
      <c r="C14" s="24" t="s">
        <v>16</v>
      </c>
      <c r="D14" s="41">
        <v>1539339</v>
      </c>
      <c r="E14" s="41">
        <v>584083</v>
      </c>
      <c r="F14" s="41">
        <v>1096804</v>
      </c>
      <c r="G14" s="41">
        <v>305704</v>
      </c>
      <c r="H14" s="41">
        <v>675778</v>
      </c>
      <c r="I14" s="41">
        <v>24812</v>
      </c>
      <c r="J14" s="41">
        <v>1826</v>
      </c>
      <c r="K14" s="45">
        <f t="shared" si="0"/>
        <v>4228346</v>
      </c>
      <c r="L14" s="26"/>
      <c r="M14" s="26"/>
      <c r="N14" s="26"/>
    </row>
    <row r="15" spans="1:15" ht="12.75" x14ac:dyDescent="0.2">
      <c r="A15" s="9"/>
      <c r="B15" s="23"/>
      <c r="C15" s="24" t="s">
        <v>17</v>
      </c>
      <c r="D15" s="41">
        <v>1572132</v>
      </c>
      <c r="E15" s="41">
        <v>601200</v>
      </c>
      <c r="F15" s="41">
        <v>1113912</v>
      </c>
      <c r="G15" s="41">
        <v>300227</v>
      </c>
      <c r="H15" s="41">
        <v>720062</v>
      </c>
      <c r="I15" s="41">
        <v>28775</v>
      </c>
      <c r="J15" s="41">
        <v>2172</v>
      </c>
      <c r="K15" s="45">
        <f t="shared" si="0"/>
        <v>4338480</v>
      </c>
      <c r="L15" s="26"/>
      <c r="M15" s="26"/>
      <c r="N15" s="26"/>
    </row>
    <row r="16" spans="1:15" ht="12.75" x14ac:dyDescent="0.2">
      <c r="A16" s="9"/>
      <c r="B16" s="23"/>
      <c r="C16" s="24" t="s">
        <v>18</v>
      </c>
      <c r="D16" s="41">
        <v>1660625</v>
      </c>
      <c r="E16" s="41">
        <v>635923</v>
      </c>
      <c r="F16" s="41">
        <v>1150890</v>
      </c>
      <c r="G16" s="41">
        <v>299707</v>
      </c>
      <c r="H16" s="41">
        <v>753301</v>
      </c>
      <c r="I16" s="41">
        <v>33231</v>
      </c>
      <c r="J16" s="41">
        <v>2530</v>
      </c>
      <c r="K16" s="45">
        <f t="shared" si="0"/>
        <v>4536207</v>
      </c>
      <c r="L16" s="26"/>
      <c r="M16" s="26"/>
      <c r="N16" s="26"/>
    </row>
    <row r="17" spans="1:17" ht="12.75" x14ac:dyDescent="0.2">
      <c r="A17" s="9"/>
      <c r="B17" s="23"/>
      <c r="C17" s="24" t="s">
        <v>19</v>
      </c>
      <c r="D17" s="41">
        <v>1637417</v>
      </c>
      <c r="E17" s="41">
        <v>649229</v>
      </c>
      <c r="F17" s="41">
        <v>1076871</v>
      </c>
      <c r="G17" s="41">
        <v>321395</v>
      </c>
      <c r="H17" s="41">
        <v>767804</v>
      </c>
      <c r="I17" s="41">
        <v>39102</v>
      </c>
      <c r="J17" s="41">
        <v>2804</v>
      </c>
      <c r="K17" s="45">
        <f t="shared" si="0"/>
        <v>4494622</v>
      </c>
      <c r="L17" s="26"/>
      <c r="M17" s="26"/>
      <c r="N17" s="26"/>
    </row>
    <row r="18" spans="1:17" ht="12.75" x14ac:dyDescent="0.2">
      <c r="A18" s="9"/>
      <c r="B18" s="23"/>
      <c r="C18" s="24" t="s">
        <v>20</v>
      </c>
      <c r="D18" s="41">
        <v>1614685</v>
      </c>
      <c r="E18" s="41">
        <v>648573</v>
      </c>
      <c r="F18" s="41">
        <v>1106662</v>
      </c>
      <c r="G18" s="41">
        <v>339076</v>
      </c>
      <c r="H18" s="41">
        <v>621795</v>
      </c>
      <c r="I18" s="41">
        <v>218546</v>
      </c>
      <c r="J18" s="41">
        <v>3235</v>
      </c>
      <c r="K18" s="45">
        <f t="shared" si="0"/>
        <v>4552572</v>
      </c>
      <c r="L18" s="26"/>
      <c r="M18" s="26"/>
      <c r="N18" s="26"/>
    </row>
    <row r="19" spans="1:17" ht="12.75" x14ac:dyDescent="0.2">
      <c r="A19" s="9"/>
      <c r="B19" s="23"/>
      <c r="C19" s="24" t="s">
        <v>21</v>
      </c>
      <c r="D19" s="41">
        <v>1761193</v>
      </c>
      <c r="E19" s="41">
        <v>653631</v>
      </c>
      <c r="F19" s="41">
        <v>1114448</v>
      </c>
      <c r="G19" s="41">
        <v>374566</v>
      </c>
      <c r="H19" s="41">
        <v>655789</v>
      </c>
      <c r="I19" s="41">
        <v>193299</v>
      </c>
      <c r="J19" s="41">
        <v>40032</v>
      </c>
      <c r="K19" s="45">
        <f t="shared" si="0"/>
        <v>4792958</v>
      </c>
      <c r="L19" s="26"/>
      <c r="M19" s="26"/>
      <c r="N19" s="26"/>
    </row>
    <row r="20" spans="1:17" ht="12.75" x14ac:dyDescent="0.2">
      <c r="A20" s="9"/>
      <c r="B20" s="23"/>
      <c r="C20" s="24" t="s">
        <v>22</v>
      </c>
      <c r="D20" s="41">
        <v>1778553</v>
      </c>
      <c r="E20" s="41">
        <v>703622</v>
      </c>
      <c r="F20" s="41">
        <v>1137591</v>
      </c>
      <c r="G20" s="41">
        <v>402146</v>
      </c>
      <c r="H20" s="41">
        <v>684009</v>
      </c>
      <c r="I20" s="41">
        <v>198333</v>
      </c>
      <c r="J20" s="41">
        <v>44537</v>
      </c>
      <c r="K20" s="45">
        <f t="shared" si="0"/>
        <v>4948791</v>
      </c>
      <c r="L20" s="26"/>
      <c r="M20" s="26"/>
      <c r="N20" s="26"/>
    </row>
    <row r="21" spans="1:17" ht="13.5" thickBot="1" x14ac:dyDescent="0.25">
      <c r="A21" s="9"/>
      <c r="B21" s="28"/>
      <c r="C21" s="29" t="s">
        <v>23</v>
      </c>
      <c r="D21" s="42">
        <v>1855805</v>
      </c>
      <c r="E21" s="42">
        <v>801917</v>
      </c>
      <c r="F21" s="42">
        <v>1154147</v>
      </c>
      <c r="G21" s="42">
        <v>461851</v>
      </c>
      <c r="H21" s="42">
        <v>729881</v>
      </c>
      <c r="I21" s="42">
        <v>202861</v>
      </c>
      <c r="J21" s="42">
        <v>48990</v>
      </c>
      <c r="K21" s="46">
        <f t="shared" si="0"/>
        <v>5255452</v>
      </c>
      <c r="L21" s="26"/>
      <c r="M21" s="26"/>
      <c r="N21" s="26"/>
    </row>
    <row r="22" spans="1:17" ht="12.75" x14ac:dyDescent="0.2">
      <c r="A22" s="9"/>
      <c r="B22" s="33">
        <v>2011</v>
      </c>
      <c r="C22" s="24" t="s">
        <v>12</v>
      </c>
      <c r="D22" s="41"/>
      <c r="E22" s="41">
        <v>810907</v>
      </c>
      <c r="F22" s="41">
        <v>1172076</v>
      </c>
      <c r="G22" s="41">
        <v>584048</v>
      </c>
      <c r="H22" s="41">
        <v>2273808</v>
      </c>
      <c r="I22" s="41">
        <v>205624</v>
      </c>
      <c r="J22" s="41">
        <v>275195</v>
      </c>
      <c r="K22" s="45">
        <f t="shared" si="0"/>
        <v>5321658</v>
      </c>
      <c r="L22" s="26"/>
      <c r="M22" s="26"/>
      <c r="N22" s="26"/>
    </row>
    <row r="23" spans="1:17" ht="12.75" x14ac:dyDescent="0.2">
      <c r="A23" s="9"/>
      <c r="B23" s="23"/>
      <c r="C23" s="24" t="s">
        <v>13</v>
      </c>
      <c r="D23" s="41"/>
      <c r="E23" s="41">
        <v>761516</v>
      </c>
      <c r="F23" s="41">
        <v>1184969</v>
      </c>
      <c r="G23" s="41">
        <v>585412</v>
      </c>
      <c r="H23" s="41">
        <v>2247797</v>
      </c>
      <c r="I23" s="41">
        <v>207333</v>
      </c>
      <c r="J23" s="41">
        <v>276048</v>
      </c>
      <c r="K23" s="45">
        <f t="shared" si="0"/>
        <v>5263075</v>
      </c>
      <c r="L23" s="26"/>
      <c r="M23" s="26"/>
      <c r="N23" s="26"/>
    </row>
    <row r="24" spans="1:17" ht="12.75" x14ac:dyDescent="0.2">
      <c r="A24" s="9"/>
      <c r="B24" s="23"/>
      <c r="C24" s="24" t="s">
        <v>14</v>
      </c>
      <c r="D24" s="41"/>
      <c r="E24" s="41">
        <v>790929</v>
      </c>
      <c r="F24" s="41">
        <v>1177284</v>
      </c>
      <c r="G24" s="41">
        <v>708761</v>
      </c>
      <c r="H24" s="41">
        <v>2255063</v>
      </c>
      <c r="I24" s="41">
        <v>214196</v>
      </c>
      <c r="J24" s="41">
        <v>281338</v>
      </c>
      <c r="K24" s="45">
        <f t="shared" si="0"/>
        <v>5427571</v>
      </c>
      <c r="L24" s="26"/>
      <c r="M24" s="26"/>
      <c r="N24" s="26"/>
      <c r="Q24" s="2" t="s">
        <v>46</v>
      </c>
    </row>
    <row r="25" spans="1:17" ht="12.75" x14ac:dyDescent="0.2">
      <c r="A25" s="9"/>
      <c r="B25" s="33"/>
      <c r="C25" s="24" t="s">
        <v>15</v>
      </c>
      <c r="D25" s="41"/>
      <c r="E25" s="41">
        <v>779670</v>
      </c>
      <c r="F25" s="41">
        <v>1195984</v>
      </c>
      <c r="G25" s="41">
        <v>796786</v>
      </c>
      <c r="H25" s="41">
        <v>2251562</v>
      </c>
      <c r="I25" s="41">
        <v>218592</v>
      </c>
      <c r="J25" s="41">
        <v>284418</v>
      </c>
      <c r="K25" s="45">
        <f t="shared" si="0"/>
        <v>5527012</v>
      </c>
      <c r="L25" s="26"/>
      <c r="M25" s="26"/>
      <c r="N25" s="26"/>
    </row>
    <row r="26" spans="1:17" ht="12.75" x14ac:dyDescent="0.2">
      <c r="A26" s="9"/>
      <c r="B26" s="23"/>
      <c r="C26" s="24" t="s">
        <v>16</v>
      </c>
      <c r="D26" s="41"/>
      <c r="E26" s="41">
        <v>638697</v>
      </c>
      <c r="F26" s="41">
        <v>1246130</v>
      </c>
      <c r="G26" s="41">
        <v>800815</v>
      </c>
      <c r="H26" s="41">
        <v>2433722</v>
      </c>
      <c r="I26" s="41">
        <v>221105</v>
      </c>
      <c r="J26" s="41">
        <v>304929</v>
      </c>
      <c r="K26" s="45">
        <f t="shared" si="0"/>
        <v>5645398</v>
      </c>
      <c r="L26" s="26"/>
      <c r="M26" s="26"/>
      <c r="N26" s="26"/>
    </row>
    <row r="27" spans="1:17" ht="12.75" x14ac:dyDescent="0.2">
      <c r="A27" s="9"/>
      <c r="B27" s="23"/>
      <c r="C27" s="24" t="s">
        <v>17</v>
      </c>
      <c r="D27" s="41"/>
      <c r="E27" s="41">
        <v>712174</v>
      </c>
      <c r="F27" s="41">
        <v>1207074</v>
      </c>
      <c r="G27" s="41">
        <v>814109</v>
      </c>
      <c r="H27" s="41">
        <v>2699298</v>
      </c>
      <c r="I27" s="41">
        <v>224700</v>
      </c>
      <c r="J27" s="41">
        <v>334130</v>
      </c>
      <c r="K27" s="45">
        <f t="shared" si="0"/>
        <v>5991485</v>
      </c>
      <c r="L27" s="26"/>
      <c r="M27" s="26"/>
      <c r="N27" s="26"/>
    </row>
    <row r="28" spans="1:17" ht="12.75" x14ac:dyDescent="0.2">
      <c r="A28" s="9"/>
      <c r="B28" s="33"/>
      <c r="C28" s="24" t="s">
        <v>18</v>
      </c>
      <c r="D28" s="41"/>
      <c r="E28" s="41">
        <v>821808</v>
      </c>
      <c r="F28" s="41">
        <v>1230518</v>
      </c>
      <c r="G28" s="41">
        <v>965651</v>
      </c>
      <c r="H28" s="41">
        <v>2802830</v>
      </c>
      <c r="I28" s="41">
        <v>227230</v>
      </c>
      <c r="J28" s="41">
        <v>345644</v>
      </c>
      <c r="K28" s="45">
        <f t="shared" si="0"/>
        <v>6393681</v>
      </c>
      <c r="L28" s="26"/>
      <c r="M28" s="26"/>
      <c r="N28" s="26"/>
    </row>
    <row r="29" spans="1:17" ht="12.75" x14ac:dyDescent="0.2">
      <c r="A29" s="9"/>
      <c r="B29" s="23"/>
      <c r="C29" s="24" t="s">
        <v>19</v>
      </c>
      <c r="D29" s="41"/>
      <c r="E29" s="41">
        <v>901299</v>
      </c>
      <c r="F29" s="41">
        <v>1251783</v>
      </c>
      <c r="G29" s="41">
        <v>1036212</v>
      </c>
      <c r="H29" s="41">
        <v>3011670</v>
      </c>
      <c r="I29" s="41">
        <v>228717</v>
      </c>
      <c r="J29" s="41">
        <v>368335</v>
      </c>
      <c r="K29" s="45">
        <f t="shared" si="0"/>
        <v>6798016</v>
      </c>
      <c r="L29" s="26"/>
      <c r="M29" s="26"/>
      <c r="N29" s="26"/>
    </row>
    <row r="30" spans="1:17" ht="12.75" x14ac:dyDescent="0.2">
      <c r="A30" s="9"/>
      <c r="B30" s="23"/>
      <c r="C30" s="24" t="s">
        <v>20</v>
      </c>
      <c r="D30" s="41"/>
      <c r="E30" s="41">
        <v>859517</v>
      </c>
      <c r="F30" s="41">
        <v>1307957</v>
      </c>
      <c r="G30" s="41">
        <v>1082467</v>
      </c>
      <c r="H30" s="41">
        <v>3107536</v>
      </c>
      <c r="I30" s="41">
        <v>230413</v>
      </c>
      <c r="J30" s="41">
        <v>379984</v>
      </c>
      <c r="K30" s="45">
        <f t="shared" ref="K30:K61" si="1">SUM(D30:J30)</f>
        <v>6967874</v>
      </c>
      <c r="L30" s="26"/>
      <c r="M30" s="26"/>
      <c r="N30" s="26"/>
    </row>
    <row r="31" spans="1:17" ht="12.75" x14ac:dyDescent="0.2">
      <c r="A31" s="9"/>
      <c r="B31" s="33"/>
      <c r="C31" s="24" t="s">
        <v>21</v>
      </c>
      <c r="D31" s="41"/>
      <c r="E31" s="41">
        <v>763546</v>
      </c>
      <c r="F31" s="41">
        <v>1380261</v>
      </c>
      <c r="G31" s="41">
        <v>1062403</v>
      </c>
      <c r="H31" s="41">
        <v>3281901</v>
      </c>
      <c r="I31" s="41">
        <v>231050</v>
      </c>
      <c r="J31" s="41">
        <v>392423</v>
      </c>
      <c r="K31" s="45">
        <f t="shared" si="1"/>
        <v>7111584</v>
      </c>
      <c r="L31" s="26"/>
      <c r="M31" s="26"/>
      <c r="N31" s="26"/>
    </row>
    <row r="32" spans="1:17" ht="12.75" x14ac:dyDescent="0.2">
      <c r="A32" s="9"/>
      <c r="B32" s="23"/>
      <c r="C32" s="24" t="s">
        <v>22</v>
      </c>
      <c r="D32" s="41"/>
      <c r="E32" s="41">
        <v>757308</v>
      </c>
      <c r="F32" s="41">
        <v>1464868</v>
      </c>
      <c r="G32" s="41">
        <v>1046853</v>
      </c>
      <c r="H32" s="41">
        <v>3251793</v>
      </c>
      <c r="I32" s="41">
        <v>229784</v>
      </c>
      <c r="J32" s="41">
        <v>388612</v>
      </c>
      <c r="K32" s="45">
        <f t="shared" si="1"/>
        <v>7139218</v>
      </c>
      <c r="L32" s="26"/>
      <c r="M32" s="26"/>
      <c r="N32" s="26"/>
    </row>
    <row r="33" spans="1:14" ht="13.5" thickBot="1" x14ac:dyDescent="0.25">
      <c r="A33" s="9"/>
      <c r="B33" s="28"/>
      <c r="C33" s="29" t="s">
        <v>23</v>
      </c>
      <c r="D33" s="42"/>
      <c r="E33" s="42">
        <v>919318</v>
      </c>
      <c r="F33" s="42">
        <v>1536606</v>
      </c>
      <c r="G33" s="42">
        <v>1342389</v>
      </c>
      <c r="H33" s="42">
        <v>3516390</v>
      </c>
      <c r="I33" s="42">
        <v>229155</v>
      </c>
      <c r="J33" s="42">
        <v>413856</v>
      </c>
      <c r="K33" s="46">
        <f t="shared" si="1"/>
        <v>7957714</v>
      </c>
      <c r="L33" s="26"/>
      <c r="M33" s="26"/>
      <c r="N33" s="26"/>
    </row>
    <row r="34" spans="1:14" ht="12.75" x14ac:dyDescent="0.2">
      <c r="A34" s="9"/>
      <c r="B34" s="18">
        <v>2012</v>
      </c>
      <c r="C34" s="19" t="s">
        <v>12</v>
      </c>
      <c r="D34" s="40"/>
      <c r="E34" s="40"/>
      <c r="F34" s="40">
        <v>1874705</v>
      </c>
      <c r="G34" s="40">
        <v>671377</v>
      </c>
      <c r="H34" s="40">
        <v>3921402</v>
      </c>
      <c r="I34" s="40">
        <v>820246</v>
      </c>
      <c r="J34" s="40">
        <v>425519</v>
      </c>
      <c r="K34" s="44">
        <f t="shared" si="1"/>
        <v>7713249</v>
      </c>
      <c r="L34" s="26"/>
      <c r="M34" s="26"/>
      <c r="N34" s="26"/>
    </row>
    <row r="35" spans="1:14" ht="12.75" x14ac:dyDescent="0.2">
      <c r="A35" s="9"/>
      <c r="B35" s="23"/>
      <c r="C35" s="24" t="s">
        <v>13</v>
      </c>
      <c r="D35" s="41"/>
      <c r="E35" s="41"/>
      <c r="F35" s="41">
        <v>1861670</v>
      </c>
      <c r="G35" s="41">
        <v>686142</v>
      </c>
      <c r="H35" s="41">
        <v>3853252</v>
      </c>
      <c r="I35" s="41">
        <v>839596</v>
      </c>
      <c r="J35" s="41">
        <v>412009</v>
      </c>
      <c r="K35" s="45">
        <f t="shared" si="1"/>
        <v>7652669</v>
      </c>
      <c r="L35" s="26"/>
      <c r="M35" s="26"/>
      <c r="N35" s="26"/>
    </row>
    <row r="36" spans="1:14" ht="12.75" x14ac:dyDescent="0.2">
      <c r="A36" s="9"/>
      <c r="B36" s="23"/>
      <c r="C36" s="24" t="s">
        <v>14</v>
      </c>
      <c r="D36" s="41"/>
      <c r="E36" s="41"/>
      <c r="F36" s="41">
        <v>1773187</v>
      </c>
      <c r="G36" s="41">
        <v>4350960</v>
      </c>
      <c r="H36" s="41">
        <v>812452</v>
      </c>
      <c r="I36" s="41">
        <v>855647</v>
      </c>
      <c r="J36" s="41">
        <v>224192</v>
      </c>
      <c r="K36" s="45">
        <f t="shared" si="1"/>
        <v>8016438</v>
      </c>
      <c r="L36" s="26"/>
      <c r="M36" s="26"/>
      <c r="N36" s="26"/>
    </row>
    <row r="37" spans="1:14" ht="12.75" x14ac:dyDescent="0.2">
      <c r="A37" s="9"/>
      <c r="B37" s="33"/>
      <c r="C37" s="24" t="s">
        <v>15</v>
      </c>
      <c r="D37" s="41"/>
      <c r="E37" s="41"/>
      <c r="F37" s="41">
        <v>1858093</v>
      </c>
      <c r="G37" s="41">
        <v>4226553</v>
      </c>
      <c r="H37" s="41">
        <v>884174</v>
      </c>
      <c r="I37" s="41">
        <v>843875</v>
      </c>
      <c r="J37" s="41">
        <v>223058</v>
      </c>
      <c r="K37" s="45">
        <f t="shared" si="1"/>
        <v>8035753</v>
      </c>
      <c r="L37" s="26"/>
      <c r="M37" s="26"/>
      <c r="N37" s="26"/>
    </row>
    <row r="38" spans="1:14" ht="12.75" x14ac:dyDescent="0.2">
      <c r="A38" s="9"/>
      <c r="B38" s="23"/>
      <c r="C38" s="24" t="s">
        <v>16</v>
      </c>
      <c r="D38" s="41"/>
      <c r="E38" s="41"/>
      <c r="F38" s="41">
        <v>1755037</v>
      </c>
      <c r="G38" s="41">
        <v>4245395</v>
      </c>
      <c r="H38" s="41">
        <v>960602</v>
      </c>
      <c r="I38" s="41">
        <v>853852</v>
      </c>
      <c r="J38" s="41">
        <v>223062</v>
      </c>
      <c r="K38" s="45">
        <f t="shared" si="1"/>
        <v>8037948</v>
      </c>
      <c r="L38" s="26"/>
      <c r="M38" s="26"/>
      <c r="N38" s="26"/>
    </row>
    <row r="39" spans="1:14" ht="12.75" x14ac:dyDescent="0.2">
      <c r="A39" s="9"/>
      <c r="B39" s="23"/>
      <c r="C39" s="24" t="s">
        <v>17</v>
      </c>
      <c r="D39" s="41"/>
      <c r="E39" s="41"/>
      <c r="F39" s="41">
        <v>1752879</v>
      </c>
      <c r="G39" s="41">
        <v>4221761</v>
      </c>
      <c r="H39" s="41">
        <v>1001201</v>
      </c>
      <c r="I39" s="41">
        <v>844840</v>
      </c>
      <c r="J39" s="41">
        <v>243087</v>
      </c>
      <c r="K39" s="45">
        <f t="shared" si="1"/>
        <v>8063768</v>
      </c>
      <c r="L39" s="26"/>
      <c r="M39" s="26"/>
      <c r="N39" s="26"/>
    </row>
    <row r="40" spans="1:14" ht="12.75" x14ac:dyDescent="0.2">
      <c r="A40" s="9"/>
      <c r="B40" s="23"/>
      <c r="C40" s="24" t="s">
        <v>18</v>
      </c>
      <c r="D40" s="41"/>
      <c r="E40" s="41"/>
      <c r="F40" s="41">
        <v>1842619</v>
      </c>
      <c r="G40" s="41">
        <v>4277168</v>
      </c>
      <c r="H40" s="41">
        <v>1062927</v>
      </c>
      <c r="I40" s="41">
        <v>839518</v>
      </c>
      <c r="J40" s="41">
        <v>289793</v>
      </c>
      <c r="K40" s="45">
        <f t="shared" si="1"/>
        <v>8312025</v>
      </c>
      <c r="L40" s="26"/>
      <c r="M40" s="26"/>
      <c r="N40" s="26"/>
    </row>
    <row r="41" spans="1:14" ht="12.75" x14ac:dyDescent="0.2">
      <c r="A41" s="9"/>
      <c r="B41" s="23"/>
      <c r="C41" s="24" t="s">
        <v>19</v>
      </c>
      <c r="D41" s="41"/>
      <c r="E41" s="41"/>
      <c r="F41" s="41">
        <v>2060864</v>
      </c>
      <c r="G41" s="41">
        <v>4303567</v>
      </c>
      <c r="H41" s="41">
        <v>1106831</v>
      </c>
      <c r="I41" s="41">
        <v>926036</v>
      </c>
      <c r="J41" s="41">
        <v>272769</v>
      </c>
      <c r="K41" s="45">
        <f t="shared" si="1"/>
        <v>8670067</v>
      </c>
      <c r="L41" s="26"/>
      <c r="M41" s="26"/>
      <c r="N41" s="26"/>
    </row>
    <row r="42" spans="1:14" ht="12.75" x14ac:dyDescent="0.2">
      <c r="A42" s="9"/>
      <c r="B42" s="33"/>
      <c r="C42" s="24" t="s">
        <v>20</v>
      </c>
      <c r="D42" s="41"/>
      <c r="E42" s="41"/>
      <c r="F42" s="41">
        <v>2098778</v>
      </c>
      <c r="G42" s="41">
        <v>4262543</v>
      </c>
      <c r="H42" s="41">
        <v>1136923</v>
      </c>
      <c r="I42" s="41">
        <v>931607</v>
      </c>
      <c r="J42" s="41">
        <v>281242</v>
      </c>
      <c r="K42" s="45">
        <f t="shared" si="1"/>
        <v>8711093</v>
      </c>
      <c r="L42" s="26"/>
      <c r="M42" s="26"/>
      <c r="N42" s="26"/>
    </row>
    <row r="43" spans="1:14" ht="12.75" x14ac:dyDescent="0.2">
      <c r="A43" s="9"/>
      <c r="B43" s="33"/>
      <c r="C43" s="24" t="s">
        <v>21</v>
      </c>
      <c r="D43" s="41"/>
      <c r="E43" s="41"/>
      <c r="F43" s="41">
        <v>1819184</v>
      </c>
      <c r="G43" s="41">
        <v>4292449</v>
      </c>
      <c r="H43" s="41">
        <v>1119385</v>
      </c>
      <c r="I43" s="41">
        <v>964715</v>
      </c>
      <c r="J43" s="41">
        <v>291026</v>
      </c>
      <c r="K43" s="45">
        <f t="shared" si="1"/>
        <v>8486759</v>
      </c>
      <c r="L43" s="26"/>
      <c r="M43" s="26"/>
      <c r="N43" s="26"/>
    </row>
    <row r="44" spans="1:14" ht="12.75" x14ac:dyDescent="0.2">
      <c r="A44" s="9"/>
      <c r="B44" s="23"/>
      <c r="C44" s="24" t="s">
        <v>22</v>
      </c>
      <c r="D44" s="41"/>
      <c r="E44" s="41"/>
      <c r="F44" s="41">
        <v>1858583</v>
      </c>
      <c r="G44" s="41">
        <v>4229729</v>
      </c>
      <c r="H44" s="41">
        <v>1140215</v>
      </c>
      <c r="I44" s="41">
        <v>999801</v>
      </c>
      <c r="J44" s="41">
        <v>290508</v>
      </c>
      <c r="K44" s="45">
        <f t="shared" si="1"/>
        <v>8518836</v>
      </c>
      <c r="L44" s="26"/>
      <c r="M44" s="26"/>
      <c r="N44" s="26"/>
    </row>
    <row r="45" spans="1:14" ht="13.5" thickBot="1" x14ac:dyDescent="0.25">
      <c r="A45" s="9"/>
      <c r="B45" s="28"/>
      <c r="C45" s="29" t="s">
        <v>23</v>
      </c>
      <c r="D45" s="42"/>
      <c r="E45" s="42"/>
      <c r="F45" s="42">
        <v>1897778</v>
      </c>
      <c r="G45" s="42">
        <v>4448499</v>
      </c>
      <c r="H45" s="42">
        <v>1142576</v>
      </c>
      <c r="I45" s="42">
        <v>1165814</v>
      </c>
      <c r="J45" s="42">
        <v>317815</v>
      </c>
      <c r="K45" s="46">
        <f t="shared" si="1"/>
        <v>8972482</v>
      </c>
      <c r="L45" s="26"/>
      <c r="M45" s="26"/>
      <c r="N45" s="26"/>
    </row>
    <row r="46" spans="1:14" ht="12.75" x14ac:dyDescent="0.2">
      <c r="A46" s="9"/>
      <c r="B46" s="18">
        <v>2013</v>
      </c>
      <c r="C46" s="19" t="s">
        <v>12</v>
      </c>
      <c r="D46" s="40"/>
      <c r="E46" s="40"/>
      <c r="F46" s="40">
        <v>2036220</v>
      </c>
      <c r="G46" s="40">
        <v>4440470</v>
      </c>
      <c r="H46" s="40">
        <v>1193261</v>
      </c>
      <c r="I46" s="40">
        <v>1132585</v>
      </c>
      <c r="J46" s="40">
        <v>312614</v>
      </c>
      <c r="K46" s="44">
        <f t="shared" si="1"/>
        <v>9115150</v>
      </c>
      <c r="L46" s="26"/>
      <c r="M46" s="26"/>
      <c r="N46" s="26"/>
    </row>
    <row r="47" spans="1:14" ht="12.75" x14ac:dyDescent="0.2">
      <c r="A47" s="9"/>
      <c r="B47" s="23"/>
      <c r="C47" s="24" t="s">
        <v>13</v>
      </c>
      <c r="D47" s="41"/>
      <c r="E47" s="41"/>
      <c r="F47" s="41">
        <v>1968455</v>
      </c>
      <c r="G47" s="41">
        <v>4327241</v>
      </c>
      <c r="H47" s="41">
        <v>1230127</v>
      </c>
      <c r="I47" s="41">
        <v>1103165</v>
      </c>
      <c r="J47" s="41">
        <v>316828</v>
      </c>
      <c r="K47" s="45">
        <f t="shared" si="1"/>
        <v>8945816</v>
      </c>
      <c r="L47" s="26"/>
      <c r="M47" s="26"/>
      <c r="N47" s="26"/>
    </row>
    <row r="48" spans="1:14" ht="12.75" x14ac:dyDescent="0.2">
      <c r="A48" s="9"/>
      <c r="B48" s="23"/>
      <c r="C48" s="24" t="s">
        <v>14</v>
      </c>
      <c r="D48" s="41">
        <v>149672</v>
      </c>
      <c r="E48" s="41"/>
      <c r="F48" s="41">
        <v>2077538</v>
      </c>
      <c r="G48" s="41">
        <v>508282</v>
      </c>
      <c r="H48" s="41">
        <v>4767961</v>
      </c>
      <c r="I48" s="41">
        <v>1097768</v>
      </c>
      <c r="J48" s="41">
        <v>424818</v>
      </c>
      <c r="K48" s="45">
        <f t="shared" si="1"/>
        <v>9026039</v>
      </c>
      <c r="L48" s="26"/>
      <c r="M48" s="26"/>
      <c r="N48" s="26"/>
    </row>
    <row r="49" spans="1:14" ht="12.75" x14ac:dyDescent="0.2">
      <c r="A49" s="9"/>
      <c r="B49" s="33"/>
      <c r="C49" s="24" t="s">
        <v>15</v>
      </c>
      <c r="D49" s="41">
        <v>152208</v>
      </c>
      <c r="E49" s="41"/>
      <c r="F49" s="41">
        <v>2048249</v>
      </c>
      <c r="G49" s="41">
        <v>505855</v>
      </c>
      <c r="H49" s="41">
        <v>4862768</v>
      </c>
      <c r="I49" s="41">
        <v>1114498</v>
      </c>
      <c r="J49" s="41">
        <v>435657</v>
      </c>
      <c r="K49" s="45">
        <f t="shared" si="1"/>
        <v>9119235</v>
      </c>
      <c r="L49" s="26"/>
      <c r="M49" s="26"/>
      <c r="N49" s="26"/>
    </row>
    <row r="50" spans="1:14" ht="12.75" x14ac:dyDescent="0.2">
      <c r="A50" s="9"/>
      <c r="B50" s="23"/>
      <c r="C50" s="24" t="s">
        <v>16</v>
      </c>
      <c r="D50" s="41">
        <v>173936</v>
      </c>
      <c r="E50" s="41"/>
      <c r="F50" s="41">
        <v>2011736</v>
      </c>
      <c r="G50" s="41">
        <v>499572</v>
      </c>
      <c r="H50" s="41">
        <v>5006234</v>
      </c>
      <c r="I50" s="41">
        <v>1124179</v>
      </c>
      <c r="J50" s="41">
        <v>440615</v>
      </c>
      <c r="K50" s="45">
        <f t="shared" si="1"/>
        <v>9256272</v>
      </c>
      <c r="L50" s="26"/>
      <c r="M50" s="26"/>
      <c r="N50" s="26"/>
    </row>
    <row r="51" spans="1:14" ht="12.75" x14ac:dyDescent="0.2">
      <c r="A51" s="9"/>
      <c r="B51" s="23"/>
      <c r="C51" s="24" t="s">
        <v>17</v>
      </c>
      <c r="D51" s="41">
        <v>174882</v>
      </c>
      <c r="E51" s="41"/>
      <c r="F51" s="41">
        <v>2067170</v>
      </c>
      <c r="G51" s="41">
        <v>489998</v>
      </c>
      <c r="H51" s="41">
        <v>4985756</v>
      </c>
      <c r="I51" s="41">
        <v>1128205</v>
      </c>
      <c r="J51" s="41">
        <v>442224</v>
      </c>
      <c r="K51" s="45">
        <f t="shared" si="1"/>
        <v>9288235</v>
      </c>
      <c r="L51" s="26"/>
      <c r="M51" s="26"/>
      <c r="N51" s="26"/>
    </row>
    <row r="52" spans="1:14" ht="12.75" x14ac:dyDescent="0.2">
      <c r="A52" s="9"/>
      <c r="B52" s="33"/>
      <c r="C52" s="24" t="s">
        <v>18</v>
      </c>
      <c r="D52" s="41">
        <v>178747</v>
      </c>
      <c r="E52" s="41"/>
      <c r="F52" s="41">
        <v>2062304</v>
      </c>
      <c r="G52" s="41">
        <v>488586</v>
      </c>
      <c r="H52" s="41">
        <v>5048622</v>
      </c>
      <c r="I52" s="41">
        <v>1120985</v>
      </c>
      <c r="J52" s="41">
        <v>434759</v>
      </c>
      <c r="K52" s="45">
        <f t="shared" si="1"/>
        <v>9334003</v>
      </c>
      <c r="L52" s="26"/>
      <c r="M52" s="26"/>
      <c r="N52" s="26"/>
    </row>
    <row r="53" spans="1:14" ht="12.75" x14ac:dyDescent="0.2">
      <c r="A53" s="9"/>
      <c r="B53" s="23"/>
      <c r="C53" s="24" t="s">
        <v>19</v>
      </c>
      <c r="D53" s="41">
        <v>178847</v>
      </c>
      <c r="E53" s="41"/>
      <c r="F53" s="41">
        <v>2057242</v>
      </c>
      <c r="G53" s="41">
        <v>481437</v>
      </c>
      <c r="H53" s="41">
        <v>5076959</v>
      </c>
      <c r="I53" s="41">
        <v>1155213</v>
      </c>
      <c r="J53" s="41">
        <v>435288</v>
      </c>
      <c r="K53" s="45">
        <f t="shared" si="1"/>
        <v>9384986</v>
      </c>
      <c r="L53" s="26"/>
      <c r="M53" s="26"/>
      <c r="N53" s="26"/>
    </row>
    <row r="54" spans="1:14" ht="12.75" x14ac:dyDescent="0.2">
      <c r="A54" s="9"/>
      <c r="B54" s="23"/>
      <c r="C54" s="24" t="s">
        <v>20</v>
      </c>
      <c r="D54" s="41">
        <v>174715</v>
      </c>
      <c r="E54" s="41"/>
      <c r="F54" s="41">
        <v>2065541</v>
      </c>
      <c r="G54" s="41">
        <v>475120</v>
      </c>
      <c r="H54" s="41">
        <v>5016019</v>
      </c>
      <c r="I54" s="41">
        <v>1162198</v>
      </c>
      <c r="J54" s="41">
        <v>425384</v>
      </c>
      <c r="K54" s="45">
        <f t="shared" si="1"/>
        <v>9318977</v>
      </c>
      <c r="L54" s="26"/>
      <c r="M54" s="26"/>
      <c r="N54" s="26"/>
    </row>
    <row r="55" spans="1:14" ht="12.75" x14ac:dyDescent="0.2">
      <c r="A55" s="9"/>
      <c r="B55" s="33"/>
      <c r="C55" s="24" t="s">
        <v>21</v>
      </c>
      <c r="D55" s="41">
        <v>186797</v>
      </c>
      <c r="E55" s="41">
        <v>322</v>
      </c>
      <c r="F55" s="41">
        <v>2081164</v>
      </c>
      <c r="G55" s="41">
        <v>453468</v>
      </c>
      <c r="H55" s="41">
        <v>5033172</v>
      </c>
      <c r="I55" s="41">
        <v>1195505</v>
      </c>
      <c r="J55" s="41">
        <v>400737</v>
      </c>
      <c r="K55" s="45">
        <f t="shared" si="1"/>
        <v>9351165</v>
      </c>
      <c r="L55" s="26"/>
      <c r="M55" s="26"/>
      <c r="N55" s="26"/>
    </row>
    <row r="56" spans="1:14" ht="12.75" x14ac:dyDescent="0.2">
      <c r="A56" s="9"/>
      <c r="B56" s="23"/>
      <c r="C56" s="24" t="s">
        <v>22</v>
      </c>
      <c r="D56" s="41">
        <v>187965</v>
      </c>
      <c r="E56" s="41">
        <v>327</v>
      </c>
      <c r="F56" s="41">
        <v>2096377</v>
      </c>
      <c r="G56" s="41">
        <v>416487</v>
      </c>
      <c r="H56" s="41">
        <v>5045763</v>
      </c>
      <c r="I56" s="41">
        <v>1219768</v>
      </c>
      <c r="J56" s="41">
        <v>401829</v>
      </c>
      <c r="K56" s="45">
        <f t="shared" si="1"/>
        <v>9368516</v>
      </c>
      <c r="L56" s="26"/>
      <c r="M56" s="26"/>
      <c r="N56" s="26"/>
    </row>
    <row r="57" spans="1:14" ht="13.5" thickBot="1" x14ac:dyDescent="0.25">
      <c r="A57" s="9"/>
      <c r="B57" s="28"/>
      <c r="C57" s="29" t="s">
        <v>23</v>
      </c>
      <c r="D57" s="42">
        <v>195308</v>
      </c>
      <c r="E57" s="42">
        <v>315</v>
      </c>
      <c r="F57" s="42">
        <v>2115225</v>
      </c>
      <c r="G57" s="42">
        <v>396875</v>
      </c>
      <c r="H57" s="42">
        <v>5325301</v>
      </c>
      <c r="I57" s="42">
        <v>1380619</v>
      </c>
      <c r="J57" s="42">
        <v>397339</v>
      </c>
      <c r="K57" s="46">
        <f t="shared" si="1"/>
        <v>9810982</v>
      </c>
      <c r="L57" s="26"/>
      <c r="M57" s="26"/>
      <c r="N57" s="26"/>
    </row>
    <row r="58" spans="1:14" ht="12.75" x14ac:dyDescent="0.2">
      <c r="A58" s="9"/>
      <c r="B58" s="18">
        <v>2014</v>
      </c>
      <c r="C58" s="19" t="s">
        <v>12</v>
      </c>
      <c r="D58" s="40">
        <v>198713</v>
      </c>
      <c r="E58" s="40">
        <v>312</v>
      </c>
      <c r="F58" s="40">
        <v>2143300</v>
      </c>
      <c r="G58" s="40">
        <v>418071</v>
      </c>
      <c r="H58" s="40">
        <v>5303249</v>
      </c>
      <c r="I58" s="40">
        <v>1368380</v>
      </c>
      <c r="J58" s="40">
        <v>399987</v>
      </c>
      <c r="K58" s="44">
        <f t="shared" si="1"/>
        <v>9832012</v>
      </c>
      <c r="L58" s="26"/>
      <c r="M58" s="26"/>
      <c r="N58" s="26"/>
    </row>
    <row r="59" spans="1:14" ht="12.75" x14ac:dyDescent="0.2">
      <c r="A59" s="9"/>
      <c r="B59" s="23"/>
      <c r="C59" s="24" t="s">
        <v>13</v>
      </c>
      <c r="D59" s="41">
        <v>199778</v>
      </c>
      <c r="E59" s="41">
        <v>312</v>
      </c>
      <c r="F59" s="41">
        <v>2107971</v>
      </c>
      <c r="G59" s="41">
        <v>400053</v>
      </c>
      <c r="H59" s="41">
        <v>5292583</v>
      </c>
      <c r="I59" s="41">
        <v>1338581</v>
      </c>
      <c r="J59" s="41">
        <v>398528</v>
      </c>
      <c r="K59" s="45">
        <f t="shared" si="1"/>
        <v>9737806</v>
      </c>
      <c r="L59" s="26"/>
      <c r="M59" s="26"/>
      <c r="N59" s="26"/>
    </row>
    <row r="60" spans="1:14" ht="12.75" x14ac:dyDescent="0.2">
      <c r="A60" s="9"/>
      <c r="B60" s="23"/>
      <c r="C60" s="24" t="s">
        <v>14</v>
      </c>
      <c r="D60" s="41">
        <v>206889</v>
      </c>
      <c r="E60" s="41">
        <v>893</v>
      </c>
      <c r="F60" s="41">
        <v>2020168</v>
      </c>
      <c r="G60" s="41">
        <v>392023</v>
      </c>
      <c r="H60" s="41">
        <v>5561678</v>
      </c>
      <c r="I60" s="41">
        <v>1428803</v>
      </c>
      <c r="J60" s="41">
        <v>404981</v>
      </c>
      <c r="K60" s="45">
        <f t="shared" si="1"/>
        <v>10015435</v>
      </c>
      <c r="L60" s="26"/>
      <c r="M60" s="26"/>
      <c r="N60" s="26"/>
    </row>
    <row r="61" spans="1:14" ht="12.75" x14ac:dyDescent="0.2">
      <c r="A61" s="9"/>
      <c r="B61" s="33"/>
      <c r="C61" s="24" t="s">
        <v>15</v>
      </c>
      <c r="D61" s="41">
        <v>206098</v>
      </c>
      <c r="E61" s="41">
        <v>475</v>
      </c>
      <c r="F61" s="41">
        <v>1828346</v>
      </c>
      <c r="G61" s="41">
        <v>383212</v>
      </c>
      <c r="H61" s="41">
        <v>5631035</v>
      </c>
      <c r="I61" s="41">
        <v>1444701</v>
      </c>
      <c r="J61" s="41">
        <v>411892</v>
      </c>
      <c r="K61" s="45">
        <f t="shared" si="1"/>
        <v>9905759</v>
      </c>
      <c r="L61" s="26"/>
      <c r="M61" s="26"/>
      <c r="N61" s="26"/>
    </row>
    <row r="62" spans="1:14" ht="12.75" x14ac:dyDescent="0.2">
      <c r="A62" s="9"/>
      <c r="B62" s="23"/>
      <c r="C62" s="24" t="s">
        <v>16</v>
      </c>
      <c r="D62" s="41">
        <v>207943</v>
      </c>
      <c r="E62" s="41">
        <v>49</v>
      </c>
      <c r="F62" s="41">
        <v>1777189</v>
      </c>
      <c r="G62" s="41">
        <v>379020</v>
      </c>
      <c r="H62" s="41">
        <v>5773435</v>
      </c>
      <c r="I62" s="41">
        <v>1652454</v>
      </c>
      <c r="J62" s="41">
        <v>455438</v>
      </c>
      <c r="K62" s="45">
        <f t="shared" ref="K62:K72" si="2">SUM(D62:J62)</f>
        <v>10245528</v>
      </c>
      <c r="L62" s="26"/>
      <c r="M62" s="26"/>
      <c r="N62" s="26"/>
    </row>
    <row r="63" spans="1:14" ht="12.75" x14ac:dyDescent="0.2">
      <c r="A63" s="9"/>
      <c r="B63" s="23"/>
      <c r="C63" s="24" t="s">
        <v>17</v>
      </c>
      <c r="D63" s="41">
        <v>210293</v>
      </c>
      <c r="E63" s="41">
        <v>50</v>
      </c>
      <c r="F63" s="41">
        <v>1695897</v>
      </c>
      <c r="G63" s="41">
        <v>368645</v>
      </c>
      <c r="H63" s="41">
        <v>5766663</v>
      </c>
      <c r="I63" s="41">
        <v>1691806</v>
      </c>
      <c r="J63" s="41">
        <v>530671</v>
      </c>
      <c r="K63" s="45">
        <f t="shared" si="2"/>
        <v>10264025</v>
      </c>
      <c r="L63" s="26"/>
      <c r="M63" s="26"/>
      <c r="N63" s="26"/>
    </row>
    <row r="64" spans="1:14" ht="12.75" x14ac:dyDescent="0.2">
      <c r="A64" s="9"/>
      <c r="B64" s="33"/>
      <c r="C64" s="24" t="s">
        <v>18</v>
      </c>
      <c r="D64" s="41">
        <v>203436</v>
      </c>
      <c r="E64" s="41"/>
      <c r="F64" s="41">
        <v>1603102</v>
      </c>
      <c r="G64" s="41">
        <v>359052</v>
      </c>
      <c r="H64" s="41">
        <v>5437464</v>
      </c>
      <c r="I64" s="41">
        <v>1816930</v>
      </c>
      <c r="J64" s="41">
        <v>531312</v>
      </c>
      <c r="K64" s="45">
        <f t="shared" si="2"/>
        <v>9951296</v>
      </c>
      <c r="L64" s="26"/>
      <c r="M64" s="26"/>
      <c r="N64" s="26"/>
    </row>
    <row r="65" spans="1:14" ht="12.75" x14ac:dyDescent="0.2">
      <c r="A65" s="9"/>
      <c r="B65" s="23"/>
      <c r="C65" s="24" t="s">
        <v>19</v>
      </c>
      <c r="D65" s="41">
        <v>183432</v>
      </c>
      <c r="E65" s="41"/>
      <c r="F65" s="41">
        <v>1503107</v>
      </c>
      <c r="G65" s="41">
        <v>346292</v>
      </c>
      <c r="H65" s="41">
        <v>5519775</v>
      </c>
      <c r="I65" s="41">
        <v>1770097</v>
      </c>
      <c r="J65" s="41">
        <v>572795</v>
      </c>
      <c r="K65" s="45">
        <f t="shared" si="2"/>
        <v>9895498</v>
      </c>
      <c r="L65" s="26"/>
      <c r="M65" s="26"/>
      <c r="N65" s="26"/>
    </row>
    <row r="66" spans="1:14" ht="12.75" x14ac:dyDescent="0.2">
      <c r="A66" s="9"/>
      <c r="B66" s="23"/>
      <c r="C66" s="24" t="s">
        <v>20</v>
      </c>
      <c r="D66" s="41">
        <v>196209</v>
      </c>
      <c r="E66" s="41"/>
      <c r="F66" s="41">
        <v>1437274</v>
      </c>
      <c r="G66" s="41">
        <v>332394</v>
      </c>
      <c r="H66" s="41">
        <v>5922273</v>
      </c>
      <c r="I66" s="41">
        <v>1905051</v>
      </c>
      <c r="J66" s="41">
        <v>644121</v>
      </c>
      <c r="K66" s="45">
        <f t="shared" si="2"/>
        <v>10437322</v>
      </c>
      <c r="L66" s="26"/>
      <c r="M66" s="26"/>
      <c r="N66" s="26"/>
    </row>
    <row r="67" spans="1:14" ht="12.75" x14ac:dyDescent="0.2">
      <c r="A67" s="9"/>
      <c r="B67" s="33"/>
      <c r="C67" s="24" t="s">
        <v>21</v>
      </c>
      <c r="D67" s="41">
        <v>196872</v>
      </c>
      <c r="E67" s="41"/>
      <c r="F67" s="41">
        <v>1328752</v>
      </c>
      <c r="G67" s="41">
        <v>314941</v>
      </c>
      <c r="H67" s="41">
        <v>5696949</v>
      </c>
      <c r="I67" s="41">
        <v>1924719</v>
      </c>
      <c r="J67" s="41">
        <v>1032026</v>
      </c>
      <c r="K67" s="45">
        <f t="shared" si="2"/>
        <v>10494259</v>
      </c>
      <c r="L67" s="26"/>
      <c r="M67" s="26"/>
      <c r="N67" s="26"/>
    </row>
    <row r="68" spans="1:14" ht="12.75" x14ac:dyDescent="0.2">
      <c r="A68" s="9"/>
      <c r="B68" s="23"/>
      <c r="C68" s="24" t="s">
        <v>22</v>
      </c>
      <c r="D68" s="41">
        <v>194485</v>
      </c>
      <c r="E68" s="41"/>
      <c r="F68" s="41">
        <v>1164222</v>
      </c>
      <c r="G68" s="41">
        <v>295629</v>
      </c>
      <c r="H68" s="41">
        <v>5621424</v>
      </c>
      <c r="I68" s="41">
        <v>2020872</v>
      </c>
      <c r="J68" s="41">
        <v>1151662</v>
      </c>
      <c r="K68" s="45">
        <f t="shared" si="2"/>
        <v>10448294</v>
      </c>
      <c r="L68" s="26"/>
      <c r="M68" s="26"/>
      <c r="N68" s="26"/>
    </row>
    <row r="69" spans="1:14" ht="13.5" thickBot="1" x14ac:dyDescent="0.25">
      <c r="A69" s="9"/>
      <c r="B69" s="28"/>
      <c r="C69" s="29" t="s">
        <v>23</v>
      </c>
      <c r="D69" s="42">
        <v>196149</v>
      </c>
      <c r="E69" s="42"/>
      <c r="F69" s="42">
        <v>1107957</v>
      </c>
      <c r="G69" s="42">
        <v>284593</v>
      </c>
      <c r="H69" s="42">
        <v>5798334</v>
      </c>
      <c r="I69" s="42">
        <v>2148373</v>
      </c>
      <c r="J69" s="42">
        <v>1193333</v>
      </c>
      <c r="K69" s="46">
        <f t="shared" si="2"/>
        <v>10728739</v>
      </c>
      <c r="L69" s="26"/>
      <c r="M69" s="26"/>
      <c r="N69" s="26"/>
    </row>
    <row r="70" spans="1:14" ht="12.75" x14ac:dyDescent="0.2">
      <c r="A70" s="9"/>
      <c r="B70" s="18">
        <v>2015</v>
      </c>
      <c r="C70" s="19" t="s">
        <v>12</v>
      </c>
      <c r="D70" s="40">
        <v>188643</v>
      </c>
      <c r="E70" s="40">
        <v>216428</v>
      </c>
      <c r="F70" s="40">
        <v>783345</v>
      </c>
      <c r="G70" s="40">
        <v>274084</v>
      </c>
      <c r="H70" s="40">
        <v>5509949</v>
      </c>
      <c r="I70" s="40">
        <v>2328331</v>
      </c>
      <c r="J70" s="40">
        <v>1199832</v>
      </c>
      <c r="K70" s="44">
        <f t="shared" si="2"/>
        <v>10500612</v>
      </c>
      <c r="L70" s="26"/>
      <c r="M70" s="26"/>
      <c r="N70" s="26"/>
    </row>
    <row r="71" spans="1:14" ht="12.75" x14ac:dyDescent="0.2">
      <c r="A71" s="9"/>
      <c r="B71" s="23"/>
      <c r="C71" s="24" t="s">
        <v>13</v>
      </c>
      <c r="D71" s="41">
        <v>182857</v>
      </c>
      <c r="E71" s="41">
        <v>208664</v>
      </c>
      <c r="F71" s="41">
        <v>715224</v>
      </c>
      <c r="G71" s="41">
        <v>260970</v>
      </c>
      <c r="H71" s="41">
        <v>5554400</v>
      </c>
      <c r="I71" s="41">
        <v>2347643</v>
      </c>
      <c r="J71" s="41">
        <v>1262066</v>
      </c>
      <c r="K71" s="45">
        <f t="shared" si="2"/>
        <v>10531824</v>
      </c>
      <c r="L71" s="26"/>
      <c r="M71" s="26"/>
      <c r="N71" s="26"/>
    </row>
    <row r="72" spans="1:14" ht="12.75" x14ac:dyDescent="0.2">
      <c r="A72" s="9"/>
      <c r="B72" s="23"/>
      <c r="C72" s="24" t="s">
        <v>14</v>
      </c>
      <c r="D72" s="41">
        <v>185684</v>
      </c>
      <c r="E72" s="41">
        <v>207003</v>
      </c>
      <c r="F72" s="41">
        <v>632152</v>
      </c>
      <c r="G72" s="41">
        <v>255136</v>
      </c>
      <c r="H72" s="41">
        <v>5450188</v>
      </c>
      <c r="I72" s="41">
        <v>2491730</v>
      </c>
      <c r="J72" s="41">
        <v>1478318</v>
      </c>
      <c r="K72" s="45">
        <f t="shared" si="2"/>
        <v>10700211</v>
      </c>
      <c r="L72" s="26"/>
      <c r="M72" s="26"/>
      <c r="N72" s="26"/>
    </row>
    <row r="73" spans="1:14" ht="12.75" x14ac:dyDescent="0.2">
      <c r="A73" s="9"/>
      <c r="B73" s="33"/>
      <c r="C73" s="24" t="s">
        <v>15</v>
      </c>
      <c r="D73" s="41">
        <v>178723</v>
      </c>
      <c r="E73" s="41">
        <v>214906</v>
      </c>
      <c r="F73" s="41">
        <v>563391</v>
      </c>
      <c r="G73" s="41">
        <v>250816</v>
      </c>
      <c r="H73" s="41">
        <v>5398014</v>
      </c>
      <c r="I73" s="41">
        <v>2574547</v>
      </c>
      <c r="J73" s="41">
        <v>1610321</v>
      </c>
      <c r="K73" s="45">
        <f t="shared" ref="K73:K81" si="3">SUM(D73:J73)</f>
        <v>10790718</v>
      </c>
      <c r="L73" s="26"/>
      <c r="M73" s="26"/>
      <c r="N73" s="26"/>
    </row>
    <row r="74" spans="1:14" ht="12.75" x14ac:dyDescent="0.2">
      <c r="A74" s="9"/>
      <c r="B74" s="23"/>
      <c r="C74" s="24" t="s">
        <v>16</v>
      </c>
      <c r="D74" s="41">
        <v>183369</v>
      </c>
      <c r="E74" s="41">
        <v>198155</v>
      </c>
      <c r="F74" s="41">
        <v>501771</v>
      </c>
      <c r="G74" s="41">
        <v>214100</v>
      </c>
      <c r="H74" s="41">
        <v>5467507</v>
      </c>
      <c r="I74" s="41">
        <v>2582480</v>
      </c>
      <c r="J74" s="41">
        <v>1695885</v>
      </c>
      <c r="K74" s="45">
        <f t="shared" si="3"/>
        <v>10843267</v>
      </c>
      <c r="L74" s="26"/>
      <c r="M74" s="26"/>
      <c r="N74" s="26"/>
    </row>
    <row r="75" spans="1:14" ht="12.75" x14ac:dyDescent="0.2">
      <c r="A75" s="9"/>
      <c r="B75" s="23"/>
      <c r="C75" s="24" t="s">
        <v>17</v>
      </c>
      <c r="D75" s="41">
        <v>184265</v>
      </c>
      <c r="E75" s="41">
        <v>159266</v>
      </c>
      <c r="F75" s="41">
        <v>418883</v>
      </c>
      <c r="G75" s="41">
        <v>238616</v>
      </c>
      <c r="H75" s="41">
        <v>5246577</v>
      </c>
      <c r="I75" s="41">
        <v>2519006</v>
      </c>
      <c r="J75" s="41">
        <v>1779510</v>
      </c>
      <c r="K75" s="45">
        <f t="shared" si="3"/>
        <v>10546123</v>
      </c>
      <c r="L75" s="26"/>
      <c r="M75" s="26"/>
      <c r="N75" s="26"/>
    </row>
    <row r="76" spans="1:14" ht="12.75" x14ac:dyDescent="0.2">
      <c r="A76" s="9"/>
      <c r="B76" s="33"/>
      <c r="C76" s="24" t="s">
        <v>18</v>
      </c>
      <c r="D76" s="41">
        <v>182735</v>
      </c>
      <c r="E76" s="41">
        <v>178663</v>
      </c>
      <c r="F76" s="41">
        <v>360654</v>
      </c>
      <c r="G76" s="41">
        <v>233312</v>
      </c>
      <c r="H76" s="41">
        <v>5337482</v>
      </c>
      <c r="I76" s="41">
        <v>2693964</v>
      </c>
      <c r="J76" s="41">
        <v>1861144</v>
      </c>
      <c r="K76" s="45">
        <f t="shared" si="3"/>
        <v>10847954</v>
      </c>
      <c r="L76" s="26"/>
      <c r="M76" s="26"/>
      <c r="N76" s="26"/>
    </row>
    <row r="77" spans="1:14" ht="12.75" x14ac:dyDescent="0.2">
      <c r="A77" s="9"/>
      <c r="B77" s="23"/>
      <c r="C77" s="24" t="s">
        <v>19</v>
      </c>
      <c r="D77" s="41">
        <v>183844</v>
      </c>
      <c r="E77" s="41">
        <v>178620</v>
      </c>
      <c r="F77" s="41">
        <v>334528</v>
      </c>
      <c r="G77" s="41">
        <v>221198</v>
      </c>
      <c r="H77" s="41">
        <v>5216855</v>
      </c>
      <c r="I77" s="41">
        <v>2764632</v>
      </c>
      <c r="J77" s="41">
        <v>1996981</v>
      </c>
      <c r="K77" s="45">
        <f t="shared" si="3"/>
        <v>10896658</v>
      </c>
      <c r="L77" s="26"/>
      <c r="M77" s="26"/>
      <c r="N77" s="26"/>
    </row>
    <row r="78" spans="1:14" ht="12.75" x14ac:dyDescent="0.2">
      <c r="A78" s="9"/>
      <c r="B78" s="23"/>
      <c r="C78" s="24" t="s">
        <v>20</v>
      </c>
      <c r="D78" s="41">
        <v>356025</v>
      </c>
      <c r="E78" s="41">
        <v>170824</v>
      </c>
      <c r="F78" s="41">
        <v>265132</v>
      </c>
      <c r="G78" s="41">
        <v>209880</v>
      </c>
      <c r="H78" s="41">
        <v>5083401</v>
      </c>
      <c r="I78" s="41">
        <v>2775459</v>
      </c>
      <c r="J78" s="41">
        <v>2213584</v>
      </c>
      <c r="K78" s="45">
        <f t="shared" si="3"/>
        <v>11074305</v>
      </c>
      <c r="L78" s="26"/>
      <c r="M78" s="26"/>
      <c r="N78" s="26"/>
    </row>
    <row r="79" spans="1:14" ht="12.75" x14ac:dyDescent="0.2">
      <c r="A79" s="9"/>
      <c r="B79" s="33"/>
      <c r="C79" s="24" t="s">
        <v>21</v>
      </c>
      <c r="D79" s="41">
        <v>347316</v>
      </c>
      <c r="E79" s="41">
        <v>165797</v>
      </c>
      <c r="F79" s="41">
        <v>213850</v>
      </c>
      <c r="G79" s="41">
        <v>175371</v>
      </c>
      <c r="H79" s="41">
        <v>4849467</v>
      </c>
      <c r="I79" s="41">
        <v>2822685</v>
      </c>
      <c r="J79" s="41">
        <v>2423092</v>
      </c>
      <c r="K79" s="45">
        <f t="shared" si="3"/>
        <v>10997578</v>
      </c>
      <c r="L79" s="26"/>
      <c r="M79" s="26"/>
      <c r="N79" s="26"/>
    </row>
    <row r="80" spans="1:14" ht="12.75" x14ac:dyDescent="0.2">
      <c r="A80" s="9"/>
      <c r="B80" s="23"/>
      <c r="C80" s="24" t="s">
        <v>22</v>
      </c>
      <c r="D80" s="41">
        <v>346183</v>
      </c>
      <c r="E80" s="41">
        <v>152027</v>
      </c>
      <c r="F80" s="41">
        <v>187077</v>
      </c>
      <c r="G80" s="41">
        <v>146250</v>
      </c>
      <c r="H80" s="41">
        <v>4721517</v>
      </c>
      <c r="I80" s="41">
        <v>2754658</v>
      </c>
      <c r="J80" s="41">
        <v>2532899</v>
      </c>
      <c r="K80" s="45">
        <f t="shared" si="3"/>
        <v>10840611</v>
      </c>
      <c r="L80" s="26"/>
      <c r="M80" s="26"/>
      <c r="N80" s="26"/>
    </row>
    <row r="81" spans="1:14" ht="13.5" thickBot="1" x14ac:dyDescent="0.25">
      <c r="A81" s="9"/>
      <c r="B81" s="28"/>
      <c r="C81" s="29" t="s">
        <v>23</v>
      </c>
      <c r="D81" s="42">
        <v>149862</v>
      </c>
      <c r="E81" s="42">
        <v>158073</v>
      </c>
      <c r="F81" s="42">
        <v>151837</v>
      </c>
      <c r="G81" s="42">
        <v>120448</v>
      </c>
      <c r="H81" s="42">
        <v>4904598</v>
      </c>
      <c r="I81" s="42">
        <v>2955579</v>
      </c>
      <c r="J81" s="42">
        <v>2745184</v>
      </c>
      <c r="K81" s="46">
        <f t="shared" si="3"/>
        <v>11185581</v>
      </c>
      <c r="L81" s="26"/>
      <c r="M81" s="26"/>
      <c r="N81" s="26"/>
    </row>
    <row r="82" spans="1:14" ht="13.5" thickBot="1" x14ac:dyDescent="0.25">
      <c r="A82" s="9"/>
      <c r="B82" s="34"/>
      <c r="C82" s="73"/>
      <c r="D82" s="41"/>
      <c r="E82" s="41"/>
      <c r="F82" s="41"/>
      <c r="G82" s="41"/>
      <c r="H82" s="41"/>
      <c r="I82" s="41"/>
      <c r="J82" s="41"/>
      <c r="K82" s="77"/>
      <c r="L82" s="26"/>
      <c r="M82" s="26"/>
      <c r="N82" s="26"/>
    </row>
    <row r="83" spans="1:14" ht="13.5" thickBot="1" x14ac:dyDescent="0.25">
      <c r="A83" s="9"/>
      <c r="B83" s="75" t="s">
        <v>87</v>
      </c>
      <c r="C83" s="76"/>
      <c r="D83" s="99">
        <f>+D81/D78-1</f>
        <v>-0.57906888561196546</v>
      </c>
      <c r="E83" s="99">
        <f t="shared" ref="E83:K83" si="4">+E81/E78-1</f>
        <v>-7.4644078115487233E-2</v>
      </c>
      <c r="F83" s="99">
        <f t="shared" si="4"/>
        <v>-0.42731545041715069</v>
      </c>
      <c r="G83" s="99">
        <f t="shared" si="4"/>
        <v>-0.42611015818562992</v>
      </c>
      <c r="H83" s="99">
        <f t="shared" si="4"/>
        <v>-3.5173892439333443E-2</v>
      </c>
      <c r="I83" s="99">
        <f t="shared" si="4"/>
        <v>6.489737373169624E-2</v>
      </c>
      <c r="J83" s="100">
        <f t="shared" si="4"/>
        <v>0.24015352478153074</v>
      </c>
      <c r="K83" s="100">
        <f t="shared" si="4"/>
        <v>1.0048124916191226E-2</v>
      </c>
      <c r="L83" s="26"/>
      <c r="M83" s="26"/>
      <c r="N83" s="26"/>
    </row>
    <row r="84" spans="1:14" ht="13.5" thickBot="1" x14ac:dyDescent="0.25">
      <c r="A84" s="9"/>
      <c r="B84" s="75" t="s">
        <v>88</v>
      </c>
      <c r="C84" s="76"/>
      <c r="D84" s="99">
        <f>+D81/D69-1</f>
        <v>-0.23597877124023059</v>
      </c>
      <c r="E84" s="99"/>
      <c r="F84" s="99">
        <f t="shared" ref="F84:K84" si="5">+F81/F69-1</f>
        <v>-0.86295767796042622</v>
      </c>
      <c r="G84" s="99">
        <f t="shared" si="5"/>
        <v>-0.57677103793838924</v>
      </c>
      <c r="H84" s="99">
        <f t="shared" si="5"/>
        <v>-0.15413668822803239</v>
      </c>
      <c r="I84" s="99">
        <f t="shared" si="5"/>
        <v>0.37572898188536152</v>
      </c>
      <c r="J84" s="100">
        <f t="shared" si="5"/>
        <v>1.3004341621324476</v>
      </c>
      <c r="K84" s="100">
        <f t="shared" si="5"/>
        <v>4.2581145836430467E-2</v>
      </c>
      <c r="L84" s="26"/>
      <c r="M84" s="26"/>
      <c r="N84" s="26"/>
    </row>
    <row r="85" spans="1:14" ht="13.5" thickBot="1" x14ac:dyDescent="0.25">
      <c r="A85" s="9"/>
      <c r="B85" s="81" t="s">
        <v>89</v>
      </c>
      <c r="C85" s="137"/>
      <c r="D85" s="99">
        <f>+D81/$K$81</f>
        <v>1.3397784165167639E-2</v>
      </c>
      <c r="E85" s="99">
        <f t="shared" ref="E85:K85" si="6">+E81/$K$81</f>
        <v>1.4131854214814591E-2</v>
      </c>
      <c r="F85" s="99">
        <f t="shared" si="6"/>
        <v>1.3574350764613836E-2</v>
      </c>
      <c r="G85" s="99">
        <f t="shared" si="6"/>
        <v>1.0768148744352215E-2</v>
      </c>
      <c r="H85" s="99">
        <f t="shared" si="6"/>
        <v>0.43847503316993547</v>
      </c>
      <c r="I85" s="99">
        <f t="shared" si="6"/>
        <v>0.26423115616435122</v>
      </c>
      <c r="J85" s="100">
        <f t="shared" si="6"/>
        <v>0.24542167277676502</v>
      </c>
      <c r="K85" s="100">
        <f t="shared" si="6"/>
        <v>1</v>
      </c>
      <c r="L85" s="26"/>
      <c r="M85" s="26"/>
      <c r="N85" s="26"/>
    </row>
    <row r="86" spans="1:14" ht="12.75" x14ac:dyDescent="0.2">
      <c r="A86" s="9"/>
      <c r="B86" s="34"/>
      <c r="C86" s="73"/>
      <c r="D86" s="41"/>
      <c r="E86" s="41"/>
      <c r="F86" s="41"/>
      <c r="G86" s="41"/>
      <c r="H86" s="41"/>
      <c r="I86" s="41"/>
      <c r="J86" s="41"/>
      <c r="K86" s="77"/>
      <c r="L86" s="26"/>
      <c r="M86" s="26"/>
      <c r="N86" s="26"/>
    </row>
    <row r="87" spans="1:14" ht="15" x14ac:dyDescent="0.25">
      <c r="A87" s="9"/>
      <c r="B87" s="8" t="s">
        <v>1</v>
      </c>
      <c r="C87" s="9"/>
      <c r="D87" s="47"/>
      <c r="E87" s="47"/>
      <c r="F87" s="47"/>
      <c r="G87" s="47"/>
      <c r="H87" s="47"/>
      <c r="I87" s="47"/>
      <c r="J87" s="47"/>
      <c r="K87" s="9"/>
      <c r="L87" s="26"/>
      <c r="M87" s="9"/>
      <c r="N87" s="26"/>
    </row>
    <row r="88" spans="1:14" ht="15" x14ac:dyDescent="0.25">
      <c r="A88" s="9"/>
      <c r="B88" s="9"/>
      <c r="C88" s="9"/>
      <c r="D88" s="47"/>
      <c r="E88" s="47"/>
      <c r="F88" s="47"/>
      <c r="G88" s="47"/>
      <c r="H88" s="47"/>
      <c r="I88" s="47"/>
      <c r="J88" s="47"/>
      <c r="K88" s="9"/>
      <c r="L88" s="9"/>
      <c r="M88" s="9"/>
      <c r="N88" s="26"/>
    </row>
    <row r="89" spans="1:14" ht="12.75" x14ac:dyDescent="0.2">
      <c r="A89" s="1"/>
      <c r="B89" s="34"/>
      <c r="C89" s="34"/>
      <c r="D89" s="39"/>
      <c r="E89" s="39"/>
      <c r="F89" s="39"/>
      <c r="G89" s="39"/>
      <c r="H89" s="39"/>
      <c r="I89" s="39"/>
      <c r="J89" s="39"/>
      <c r="K89" s="39"/>
      <c r="L89" s="34"/>
      <c r="M89" s="34"/>
      <c r="N89" s="38"/>
    </row>
    <row r="90" spans="1:14" ht="12.75" x14ac:dyDescent="0.2">
      <c r="A90" s="1"/>
      <c r="B90" s="34"/>
      <c r="C90" s="34"/>
      <c r="D90" s="39"/>
      <c r="E90" s="39"/>
      <c r="F90" s="39"/>
      <c r="G90" s="39"/>
      <c r="H90" s="39"/>
      <c r="I90" s="39"/>
      <c r="J90" s="39"/>
      <c r="K90" s="39"/>
      <c r="L90" s="34"/>
      <c r="M90" s="34"/>
      <c r="N90" s="38"/>
    </row>
    <row r="91" spans="1:14" ht="12.75" x14ac:dyDescent="0.2">
      <c r="A91" s="1"/>
      <c r="B91" s="34"/>
      <c r="C91" s="34"/>
      <c r="D91" s="39"/>
      <c r="E91" s="39"/>
      <c r="F91" s="39"/>
      <c r="G91" s="39"/>
      <c r="H91" s="39"/>
      <c r="I91" s="39"/>
      <c r="J91" s="39"/>
      <c r="K91" s="39"/>
      <c r="L91" s="34"/>
      <c r="M91" s="34"/>
      <c r="N91" s="38"/>
    </row>
    <row r="92" spans="1:14" ht="12.75" x14ac:dyDescent="0.2">
      <c r="A92" s="1"/>
      <c r="B92" s="34"/>
      <c r="C92" s="34"/>
      <c r="D92" s="39"/>
      <c r="E92" s="39"/>
      <c r="F92" s="39"/>
      <c r="G92" s="39"/>
      <c r="H92" s="39"/>
      <c r="I92" s="39"/>
      <c r="J92" s="39"/>
      <c r="K92" s="39"/>
      <c r="L92" s="34"/>
      <c r="M92" s="34"/>
      <c r="N92" s="38"/>
    </row>
    <row r="93" spans="1:14" ht="12.75" x14ac:dyDescent="0.2">
      <c r="A93" s="1"/>
      <c r="B93" s="34"/>
      <c r="C93" s="34"/>
      <c r="D93" s="39"/>
      <c r="E93" s="39"/>
      <c r="F93" s="39"/>
      <c r="G93" s="39"/>
      <c r="H93" s="39"/>
      <c r="I93" s="39"/>
      <c r="J93" s="39"/>
      <c r="K93" s="39"/>
      <c r="L93" s="34"/>
      <c r="M93" s="34"/>
      <c r="N93" s="38"/>
    </row>
    <row r="94" spans="1:14" ht="12.75" x14ac:dyDescent="0.2">
      <c r="A94" s="1"/>
      <c r="B94" s="34"/>
      <c r="C94" s="34"/>
      <c r="D94" s="39"/>
      <c r="E94" s="39"/>
      <c r="F94" s="39"/>
      <c r="G94" s="39"/>
      <c r="H94" s="39"/>
      <c r="I94" s="39"/>
      <c r="J94" s="39"/>
      <c r="K94" s="39"/>
      <c r="L94" s="34"/>
      <c r="M94" s="34"/>
      <c r="N94" s="38"/>
    </row>
    <row r="95" spans="1:14" ht="12.75" x14ac:dyDescent="0.2">
      <c r="A95" s="1"/>
      <c r="B95" s="34"/>
      <c r="C95" s="34"/>
      <c r="D95" s="39"/>
      <c r="E95" s="39"/>
      <c r="F95" s="39"/>
      <c r="G95" s="39"/>
      <c r="H95" s="39"/>
      <c r="I95" s="39"/>
      <c r="J95" s="39"/>
      <c r="K95" s="39"/>
      <c r="L95" s="34"/>
      <c r="M95" s="34"/>
      <c r="N95" s="38"/>
    </row>
    <row r="96" spans="1:14" ht="12.75" x14ac:dyDescent="0.2">
      <c r="A96" s="1"/>
      <c r="B96" s="34"/>
      <c r="C96" s="34"/>
      <c r="D96" s="39"/>
      <c r="E96" s="39"/>
      <c r="F96" s="39"/>
      <c r="G96" s="39"/>
      <c r="H96" s="39"/>
      <c r="I96" s="39"/>
      <c r="J96" s="39"/>
      <c r="K96" s="39"/>
      <c r="L96" s="34"/>
      <c r="M96" s="34"/>
      <c r="N96" s="38"/>
    </row>
    <row r="97" spans="1:14" ht="12.75" x14ac:dyDescent="0.2">
      <c r="A97" s="1"/>
      <c r="B97" s="34"/>
      <c r="C97" s="34"/>
      <c r="D97" s="39"/>
      <c r="E97" s="39"/>
      <c r="F97" s="39"/>
      <c r="G97" s="39"/>
      <c r="H97" s="39"/>
      <c r="I97" s="39"/>
      <c r="J97" s="39"/>
      <c r="K97" s="39"/>
      <c r="L97" s="34"/>
      <c r="M97" s="34"/>
      <c r="N97" s="38"/>
    </row>
    <row r="98" spans="1:14" ht="12.75" x14ac:dyDescent="0.2">
      <c r="A98" s="1"/>
      <c r="B98" s="34"/>
      <c r="C98" s="34"/>
      <c r="D98" s="39"/>
      <c r="E98" s="39"/>
      <c r="F98" s="39"/>
      <c r="G98" s="39"/>
      <c r="H98" s="39"/>
      <c r="I98" s="39"/>
      <c r="J98" s="39"/>
      <c r="K98" s="39"/>
      <c r="L98" s="34"/>
      <c r="M98" s="34"/>
      <c r="N98" s="38"/>
    </row>
    <row r="99" spans="1:14" ht="12.75" x14ac:dyDescent="0.2">
      <c r="A99" s="1"/>
      <c r="B99" s="34"/>
      <c r="C99" s="34"/>
      <c r="D99" s="39"/>
      <c r="E99" s="39"/>
      <c r="F99" s="39"/>
      <c r="G99" s="39"/>
      <c r="H99" s="39"/>
      <c r="I99" s="39"/>
      <c r="J99" s="39"/>
      <c r="K99" s="39"/>
      <c r="L99" s="34"/>
      <c r="M99" s="34"/>
      <c r="N99" s="38"/>
    </row>
    <row r="100" spans="1:14" ht="12.75" x14ac:dyDescent="0.2">
      <c r="A100" s="1"/>
      <c r="B100" s="34"/>
      <c r="C100" s="34"/>
      <c r="D100" s="39"/>
      <c r="E100" s="39"/>
      <c r="F100" s="39"/>
      <c r="G100" s="39"/>
      <c r="H100" s="39"/>
      <c r="I100" s="39"/>
      <c r="J100" s="39"/>
      <c r="K100" s="39"/>
      <c r="L100" s="34"/>
      <c r="M100" s="34"/>
      <c r="N100" s="38"/>
    </row>
    <row r="101" spans="1:14" ht="12.75" x14ac:dyDescent="0.2">
      <c r="A101" s="1"/>
      <c r="B101" s="34"/>
      <c r="C101" s="34"/>
      <c r="D101" s="39"/>
      <c r="E101" s="39"/>
      <c r="F101" s="39"/>
      <c r="G101" s="39"/>
      <c r="H101" s="39"/>
      <c r="I101" s="39"/>
      <c r="J101" s="39"/>
      <c r="K101" s="39"/>
      <c r="L101" s="34"/>
      <c r="M101" s="34"/>
      <c r="N101" s="38"/>
    </row>
    <row r="102" spans="1:14" ht="12.75" x14ac:dyDescent="0.2">
      <c r="A102" s="1"/>
      <c r="B102" s="34"/>
      <c r="C102" s="34"/>
      <c r="D102" s="39"/>
      <c r="E102" s="39"/>
      <c r="F102" s="39"/>
      <c r="G102" s="39"/>
      <c r="H102" s="39"/>
      <c r="I102" s="39"/>
      <c r="J102" s="39"/>
      <c r="K102" s="39"/>
      <c r="L102" s="34"/>
      <c r="M102" s="34"/>
      <c r="N102" s="38"/>
    </row>
    <row r="103" spans="1:14" ht="12.75" x14ac:dyDescent="0.2">
      <c r="A103" s="1"/>
      <c r="B103" s="34"/>
      <c r="C103" s="34"/>
      <c r="D103" s="39"/>
      <c r="E103" s="39"/>
      <c r="F103" s="39"/>
      <c r="G103" s="39"/>
      <c r="H103" s="39"/>
      <c r="I103" s="39"/>
      <c r="J103" s="39"/>
      <c r="K103" s="39"/>
      <c r="L103" s="34"/>
      <c r="M103" s="34"/>
      <c r="N103" s="38"/>
    </row>
    <row r="104" spans="1:14" ht="12.75" x14ac:dyDescent="0.2">
      <c r="A104" s="1"/>
      <c r="B104" s="34"/>
      <c r="C104" s="34"/>
      <c r="D104" s="39"/>
      <c r="E104" s="39"/>
      <c r="F104" s="39"/>
      <c r="G104" s="39"/>
      <c r="H104" s="39"/>
      <c r="I104" s="39"/>
      <c r="J104" s="39"/>
      <c r="K104" s="39"/>
      <c r="L104" s="34"/>
      <c r="M104" s="34"/>
      <c r="N104" s="38"/>
    </row>
    <row r="105" spans="1:14" ht="12.75" x14ac:dyDescent="0.2">
      <c r="A105" s="1"/>
      <c r="B105" s="34"/>
      <c r="C105" s="34"/>
      <c r="D105" s="39"/>
      <c r="E105" s="39"/>
      <c r="F105" s="39"/>
      <c r="G105" s="39"/>
      <c r="H105" s="39"/>
      <c r="I105" s="39"/>
      <c r="J105" s="39"/>
      <c r="K105" s="39"/>
      <c r="L105" s="34"/>
      <c r="M105" s="34"/>
      <c r="N105" s="38"/>
    </row>
    <row r="106" spans="1:14" ht="12.75" x14ac:dyDescent="0.2">
      <c r="A106" s="1"/>
      <c r="B106" s="34"/>
      <c r="C106" s="34"/>
      <c r="D106" s="39"/>
      <c r="E106" s="39"/>
      <c r="F106" s="39"/>
      <c r="G106" s="39"/>
      <c r="H106" s="39"/>
      <c r="I106" s="39"/>
      <c r="J106" s="39"/>
      <c r="K106" s="39"/>
      <c r="L106" s="34"/>
      <c r="M106" s="34"/>
      <c r="N106" s="38"/>
    </row>
    <row r="107" spans="1:14" ht="12.75" x14ac:dyDescent="0.2">
      <c r="A107" s="1"/>
      <c r="B107" s="34"/>
      <c r="C107" s="34"/>
      <c r="D107" s="39"/>
      <c r="E107" s="39"/>
      <c r="F107" s="39"/>
      <c r="G107" s="39"/>
      <c r="H107" s="39"/>
      <c r="I107" s="39"/>
      <c r="J107" s="39"/>
      <c r="K107" s="39"/>
      <c r="L107" s="34"/>
      <c r="M107" s="34"/>
      <c r="N107" s="38"/>
    </row>
    <row r="108" spans="1:14" ht="12.75" x14ac:dyDescent="0.2">
      <c r="A108" s="1"/>
      <c r="B108" s="34"/>
      <c r="C108" s="34"/>
      <c r="D108" s="39"/>
      <c r="E108" s="39"/>
      <c r="F108" s="39"/>
      <c r="G108" s="39"/>
      <c r="H108" s="39"/>
      <c r="I108" s="39"/>
      <c r="J108" s="39"/>
      <c r="K108" s="39"/>
      <c r="L108" s="34"/>
      <c r="M108" s="34"/>
      <c r="N108" s="38"/>
    </row>
    <row r="109" spans="1:14" ht="12.75" x14ac:dyDescent="0.2">
      <c r="A109" s="1"/>
      <c r="B109" s="34"/>
      <c r="C109" s="34"/>
      <c r="D109" s="39"/>
      <c r="E109" s="39"/>
      <c r="F109" s="39"/>
      <c r="G109" s="39"/>
      <c r="H109" s="39"/>
      <c r="I109" s="39"/>
      <c r="J109" s="39"/>
      <c r="K109" s="39"/>
      <c r="L109" s="34"/>
      <c r="M109" s="34"/>
      <c r="N109" s="38"/>
    </row>
    <row r="110" spans="1:14" ht="12.75" x14ac:dyDescent="0.2">
      <c r="A110" s="1"/>
      <c r="B110" s="34"/>
      <c r="C110" s="34"/>
      <c r="D110" s="39"/>
      <c r="E110" s="39"/>
      <c r="F110" s="39"/>
      <c r="G110" s="39"/>
      <c r="H110" s="39"/>
      <c r="I110" s="39"/>
      <c r="J110" s="39"/>
      <c r="K110" s="39"/>
      <c r="L110" s="34"/>
      <c r="M110" s="34"/>
      <c r="N110" s="38"/>
    </row>
    <row r="111" spans="1:14" ht="12.75" x14ac:dyDescent="0.2">
      <c r="A111" s="1"/>
      <c r="B111" s="34"/>
      <c r="C111" s="34"/>
      <c r="D111" s="39"/>
      <c r="E111" s="39"/>
      <c r="F111" s="39"/>
      <c r="G111" s="39"/>
      <c r="H111" s="39"/>
      <c r="I111" s="39"/>
      <c r="J111" s="39"/>
      <c r="K111" s="39"/>
      <c r="L111" s="34"/>
      <c r="M111" s="34"/>
      <c r="N111" s="38"/>
    </row>
    <row r="112" spans="1:14" ht="12.75" x14ac:dyDescent="0.2">
      <c r="A112" s="1"/>
      <c r="B112" s="34"/>
      <c r="C112" s="34"/>
      <c r="D112" s="39"/>
      <c r="E112" s="39"/>
      <c r="F112" s="39"/>
      <c r="G112" s="39"/>
      <c r="H112" s="39"/>
      <c r="I112" s="39"/>
      <c r="J112" s="39"/>
      <c r="K112" s="39"/>
      <c r="L112" s="34"/>
      <c r="M112" s="34"/>
      <c r="N112" s="38"/>
    </row>
    <row r="113" spans="1:14" ht="12.75" x14ac:dyDescent="0.2">
      <c r="A113" s="1"/>
      <c r="B113" s="34"/>
      <c r="C113" s="34"/>
      <c r="D113" s="39"/>
      <c r="E113" s="39"/>
      <c r="F113" s="39"/>
      <c r="G113" s="39"/>
      <c r="H113" s="39"/>
      <c r="I113" s="39"/>
      <c r="J113" s="39"/>
      <c r="K113" s="39"/>
      <c r="L113" s="34"/>
      <c r="M113" s="34"/>
      <c r="N113" s="38"/>
    </row>
    <row r="114" spans="1:14" ht="12.75" x14ac:dyDescent="0.2">
      <c r="A114" s="1"/>
      <c r="B114" s="34"/>
      <c r="C114" s="34"/>
      <c r="D114" s="39"/>
      <c r="E114" s="39"/>
      <c r="F114" s="39"/>
      <c r="G114" s="39"/>
      <c r="H114" s="39"/>
      <c r="I114" s="39"/>
      <c r="J114" s="39"/>
      <c r="K114" s="39"/>
      <c r="L114" s="34"/>
      <c r="M114" s="34"/>
      <c r="N114" s="38"/>
    </row>
    <row r="115" spans="1:14" ht="12.75" x14ac:dyDescent="0.2">
      <c r="A115" s="1"/>
      <c r="B115" s="34"/>
      <c r="C115" s="34"/>
      <c r="D115" s="39"/>
      <c r="E115" s="39"/>
      <c r="F115" s="39"/>
      <c r="G115" s="39"/>
      <c r="H115" s="39"/>
      <c r="I115" s="39"/>
      <c r="J115" s="39"/>
      <c r="K115" s="39"/>
      <c r="L115" s="34"/>
      <c r="M115" s="34"/>
      <c r="N115" s="38"/>
    </row>
    <row r="116" spans="1:14" ht="12.75" hidden="1" x14ac:dyDescent="0.2">
      <c r="A116" s="1"/>
      <c r="B116" s="34"/>
      <c r="C116" s="34"/>
      <c r="D116" s="39"/>
      <c r="E116" s="39"/>
      <c r="F116" s="39"/>
      <c r="G116" s="39"/>
      <c r="H116" s="39"/>
      <c r="I116" s="39"/>
      <c r="J116" s="39"/>
      <c r="K116" s="39"/>
      <c r="L116" s="34"/>
      <c r="M116" s="34"/>
      <c r="N116" s="38"/>
    </row>
    <row r="117" spans="1:14" ht="12.75" hidden="1" x14ac:dyDescent="0.2">
      <c r="A117" s="1"/>
      <c r="B117" s="34"/>
      <c r="C117" s="34"/>
      <c r="D117" s="39"/>
      <c r="E117" s="39"/>
      <c r="F117" s="39"/>
      <c r="G117" s="39"/>
      <c r="H117" s="39"/>
      <c r="I117" s="39"/>
      <c r="J117" s="39"/>
      <c r="K117" s="39"/>
      <c r="L117" s="34"/>
      <c r="M117" s="34"/>
      <c r="N117" s="38"/>
    </row>
    <row r="118" spans="1:14" ht="12.75" hidden="1" x14ac:dyDescent="0.2">
      <c r="A118" s="1"/>
      <c r="B118" s="34"/>
      <c r="C118" s="34"/>
      <c r="D118" s="39"/>
      <c r="E118" s="39"/>
      <c r="F118" s="39"/>
      <c r="G118" s="39"/>
      <c r="H118" s="39"/>
      <c r="I118" s="39"/>
      <c r="J118" s="39"/>
      <c r="K118" s="39"/>
      <c r="L118" s="34"/>
      <c r="M118" s="34"/>
      <c r="N118" s="38"/>
    </row>
    <row r="119" spans="1:14" ht="12.75" hidden="1" x14ac:dyDescent="0.2">
      <c r="A119" s="1"/>
      <c r="B119" s="34"/>
      <c r="C119" s="34"/>
      <c r="D119" s="39"/>
      <c r="E119" s="39"/>
      <c r="F119" s="39"/>
      <c r="G119" s="39"/>
      <c r="H119" s="39"/>
      <c r="I119" s="39"/>
      <c r="J119" s="39"/>
      <c r="K119" s="39"/>
      <c r="L119" s="34"/>
      <c r="M119" s="34"/>
      <c r="N119" s="38"/>
    </row>
    <row r="120" spans="1:14" ht="12.75" hidden="1" x14ac:dyDescent="0.2">
      <c r="A120" s="1"/>
      <c r="B120" s="34"/>
      <c r="C120" s="34"/>
      <c r="D120" s="39"/>
      <c r="E120" s="39"/>
      <c r="F120" s="39"/>
      <c r="G120" s="39"/>
      <c r="H120" s="39"/>
      <c r="I120" s="39"/>
      <c r="J120" s="39"/>
      <c r="K120" s="39"/>
      <c r="L120" s="34"/>
      <c r="M120" s="34"/>
      <c r="N120" s="38"/>
    </row>
    <row r="121" spans="1:14" ht="12.75" hidden="1" x14ac:dyDescent="0.2">
      <c r="A121" s="1"/>
      <c r="B121" s="34"/>
      <c r="C121" s="34"/>
      <c r="D121" s="39"/>
      <c r="E121" s="39"/>
      <c r="F121" s="39"/>
      <c r="G121" s="39"/>
      <c r="H121" s="39"/>
      <c r="I121" s="39"/>
      <c r="J121" s="39"/>
      <c r="K121" s="39"/>
      <c r="L121" s="34"/>
      <c r="M121" s="34"/>
      <c r="N121" s="38"/>
    </row>
    <row r="122" spans="1:14" ht="12.75" hidden="1" x14ac:dyDescent="0.2">
      <c r="A122" s="1"/>
      <c r="B122" s="34"/>
      <c r="C122" s="34"/>
      <c r="D122" s="39"/>
      <c r="E122" s="39"/>
      <c r="F122" s="39"/>
      <c r="G122" s="39"/>
      <c r="H122" s="39"/>
      <c r="I122" s="39"/>
      <c r="J122" s="39"/>
      <c r="K122" s="39"/>
      <c r="L122" s="34"/>
      <c r="M122" s="34"/>
      <c r="N122" s="38"/>
    </row>
    <row r="123" spans="1:14" ht="12.75" hidden="1" x14ac:dyDescent="0.2">
      <c r="A123" s="1"/>
      <c r="B123" s="34"/>
      <c r="C123" s="34"/>
      <c r="D123" s="39"/>
      <c r="E123" s="39"/>
      <c r="F123" s="39"/>
      <c r="G123" s="39"/>
      <c r="H123" s="39"/>
      <c r="I123" s="39"/>
      <c r="J123" s="39"/>
      <c r="K123" s="39"/>
      <c r="L123" s="34"/>
      <c r="M123" s="34"/>
      <c r="N123" s="38"/>
    </row>
    <row r="124" spans="1:14" ht="12.75" hidden="1" x14ac:dyDescent="0.2">
      <c r="A124" s="1"/>
      <c r="B124" s="34"/>
      <c r="C124" s="34"/>
      <c r="D124" s="39"/>
      <c r="E124" s="39"/>
      <c r="F124" s="39"/>
      <c r="G124" s="39"/>
      <c r="H124" s="39"/>
      <c r="I124" s="39"/>
      <c r="J124" s="39"/>
      <c r="K124" s="39"/>
      <c r="L124" s="34"/>
      <c r="M124" s="34"/>
      <c r="N124" s="38"/>
    </row>
    <row r="125" spans="1:14" ht="12.75" hidden="1" x14ac:dyDescent="0.2">
      <c r="A125" s="1"/>
      <c r="B125" s="34"/>
      <c r="C125" s="34"/>
      <c r="D125" s="39"/>
      <c r="E125" s="39"/>
      <c r="F125" s="39"/>
      <c r="G125" s="39"/>
      <c r="H125" s="39"/>
      <c r="I125" s="39"/>
      <c r="J125" s="39"/>
      <c r="K125" s="39"/>
      <c r="L125" s="34"/>
      <c r="M125" s="34"/>
      <c r="N125" s="38"/>
    </row>
    <row r="126" spans="1:14" ht="12.75" hidden="1" x14ac:dyDescent="0.2">
      <c r="A126" s="1"/>
      <c r="B126" s="34"/>
      <c r="C126" s="34"/>
      <c r="D126" s="39"/>
      <c r="E126" s="39"/>
      <c r="F126" s="39"/>
      <c r="G126" s="39"/>
      <c r="H126" s="39"/>
      <c r="I126" s="39"/>
      <c r="J126" s="39"/>
      <c r="K126" s="39"/>
      <c r="L126" s="34"/>
      <c r="M126" s="34"/>
      <c r="N126" s="38"/>
    </row>
    <row r="127" spans="1:14" ht="12.75" hidden="1" x14ac:dyDescent="0.2">
      <c r="A127" s="1"/>
      <c r="B127" s="34"/>
      <c r="C127" s="34"/>
      <c r="D127" s="39"/>
      <c r="E127" s="39"/>
      <c r="F127" s="39"/>
      <c r="G127" s="39"/>
      <c r="H127" s="39"/>
      <c r="I127" s="39"/>
      <c r="J127" s="39"/>
      <c r="K127" s="39"/>
      <c r="L127" s="34"/>
      <c r="M127" s="34"/>
      <c r="N127" s="38"/>
    </row>
    <row r="128" spans="1:14" ht="12.75" hidden="1" x14ac:dyDescent="0.2">
      <c r="A128" s="1"/>
      <c r="B128" s="34"/>
      <c r="C128" s="34"/>
      <c r="D128" s="39"/>
      <c r="E128" s="39"/>
      <c r="F128" s="39"/>
      <c r="G128" s="39"/>
      <c r="H128" s="39"/>
      <c r="I128" s="39"/>
      <c r="J128" s="39"/>
      <c r="K128" s="39"/>
      <c r="L128" s="34"/>
      <c r="M128" s="34"/>
      <c r="N128" s="38"/>
    </row>
    <row r="129" spans="1:14" ht="12.75" hidden="1" x14ac:dyDescent="0.2">
      <c r="A129" s="1"/>
      <c r="B129" s="34"/>
      <c r="C129" s="34"/>
      <c r="D129" s="39"/>
      <c r="E129" s="39"/>
      <c r="F129" s="39"/>
      <c r="G129" s="39"/>
      <c r="H129" s="39"/>
      <c r="I129" s="39"/>
      <c r="J129" s="39"/>
      <c r="K129" s="39"/>
      <c r="L129" s="34"/>
      <c r="M129" s="34"/>
      <c r="N129" s="38"/>
    </row>
    <row r="130" spans="1:14" ht="12.75" hidden="1" x14ac:dyDescent="0.2">
      <c r="A130" s="1"/>
      <c r="B130" s="34"/>
      <c r="C130" s="34"/>
      <c r="D130" s="39"/>
      <c r="E130" s="39"/>
      <c r="F130" s="39"/>
      <c r="G130" s="39"/>
      <c r="H130" s="39"/>
      <c r="I130" s="39"/>
      <c r="J130" s="39"/>
      <c r="K130" s="39"/>
      <c r="L130" s="34"/>
      <c r="M130" s="34"/>
      <c r="N130" s="38"/>
    </row>
    <row r="131" spans="1:14" ht="12.75" hidden="1" x14ac:dyDescent="0.2">
      <c r="A131" s="1"/>
      <c r="B131" s="34"/>
      <c r="C131" s="34"/>
      <c r="D131" s="39"/>
      <c r="E131" s="39"/>
      <c r="F131" s="39"/>
      <c r="G131" s="39"/>
      <c r="H131" s="39"/>
      <c r="I131" s="39"/>
      <c r="J131" s="39"/>
      <c r="K131" s="39"/>
      <c r="L131" s="34"/>
      <c r="M131" s="34"/>
      <c r="N131" s="38"/>
    </row>
    <row r="132" spans="1:14" ht="12.75" hidden="1" x14ac:dyDescent="0.2">
      <c r="A132" s="1"/>
      <c r="B132" s="34"/>
      <c r="C132" s="34"/>
      <c r="D132" s="39"/>
      <c r="E132" s="39"/>
      <c r="F132" s="39"/>
      <c r="G132" s="39"/>
      <c r="H132" s="39"/>
      <c r="I132" s="39"/>
      <c r="J132" s="39"/>
      <c r="K132" s="39"/>
      <c r="L132" s="34"/>
      <c r="M132" s="34"/>
      <c r="N132" s="38"/>
    </row>
    <row r="133" spans="1:14" ht="12.75" hidden="1" x14ac:dyDescent="0.2">
      <c r="A133" s="1"/>
      <c r="B133" s="34"/>
      <c r="C133" s="34"/>
      <c r="D133" s="39"/>
      <c r="E133" s="39"/>
      <c r="F133" s="39"/>
      <c r="G133" s="39"/>
      <c r="H133" s="39"/>
      <c r="I133" s="39"/>
      <c r="J133" s="39"/>
      <c r="K133" s="39"/>
      <c r="L133" s="34"/>
      <c r="M133" s="34"/>
      <c r="N133" s="38"/>
    </row>
    <row r="134" spans="1:14" ht="12.75" hidden="1" x14ac:dyDescent="0.2">
      <c r="A134" s="1"/>
      <c r="B134" s="34"/>
      <c r="C134" s="34"/>
      <c r="D134" s="39"/>
      <c r="E134" s="39"/>
      <c r="F134" s="39"/>
      <c r="G134" s="39"/>
      <c r="H134" s="39"/>
      <c r="I134" s="39"/>
      <c r="J134" s="39"/>
      <c r="K134" s="39"/>
      <c r="L134" s="34"/>
      <c r="M134" s="34"/>
      <c r="N134" s="38"/>
    </row>
    <row r="135" spans="1:14" ht="12.75" hidden="1" x14ac:dyDescent="0.2">
      <c r="A135" s="1"/>
      <c r="B135" s="34"/>
      <c r="C135" s="34"/>
      <c r="D135" s="39"/>
      <c r="E135" s="39"/>
      <c r="F135" s="39"/>
      <c r="G135" s="39"/>
      <c r="H135" s="39"/>
      <c r="I135" s="39"/>
      <c r="J135" s="39"/>
      <c r="K135" s="39"/>
      <c r="L135" s="34"/>
      <c r="M135" s="34"/>
      <c r="N135" s="38"/>
    </row>
    <row r="136" spans="1:14" ht="12.75" hidden="1" x14ac:dyDescent="0.2">
      <c r="A136" s="1"/>
      <c r="B136" s="34"/>
      <c r="C136" s="34"/>
      <c r="D136" s="39"/>
      <c r="E136" s="39"/>
      <c r="F136" s="39"/>
      <c r="G136" s="39"/>
      <c r="H136" s="39"/>
      <c r="I136" s="39"/>
      <c r="J136" s="39"/>
      <c r="K136" s="39"/>
      <c r="L136" s="34"/>
      <c r="M136" s="34"/>
      <c r="N136" s="38"/>
    </row>
    <row r="137" spans="1:14" ht="12.75" hidden="1" x14ac:dyDescent="0.2">
      <c r="A137" s="1"/>
      <c r="B137" s="34"/>
      <c r="C137" s="34"/>
      <c r="D137" s="39"/>
      <c r="E137" s="39"/>
      <c r="F137" s="39"/>
      <c r="G137" s="39"/>
      <c r="H137" s="39"/>
      <c r="I137" s="39"/>
      <c r="J137" s="39"/>
      <c r="K137" s="39"/>
      <c r="L137" s="34"/>
      <c r="M137" s="34"/>
      <c r="N137" s="38"/>
    </row>
    <row r="138" spans="1:14" ht="12.75" hidden="1" x14ac:dyDescent="0.2">
      <c r="A138" s="1"/>
      <c r="B138" s="34"/>
      <c r="C138" s="34"/>
      <c r="D138" s="39"/>
      <c r="E138" s="39"/>
      <c r="F138" s="39"/>
      <c r="G138" s="39"/>
      <c r="H138" s="39"/>
      <c r="I138" s="39"/>
      <c r="J138" s="39"/>
      <c r="K138" s="39"/>
      <c r="L138" s="34"/>
      <c r="M138" s="34"/>
      <c r="N138" s="38"/>
    </row>
    <row r="139" spans="1:14" ht="12.75" hidden="1" x14ac:dyDescent="0.2">
      <c r="A139" s="1"/>
      <c r="B139" s="34"/>
      <c r="C139" s="34"/>
      <c r="D139" s="39"/>
      <c r="E139" s="39"/>
      <c r="F139" s="39"/>
      <c r="G139" s="39"/>
      <c r="H139" s="39"/>
      <c r="I139" s="39"/>
      <c r="J139" s="39"/>
      <c r="K139" s="39"/>
      <c r="L139" s="34"/>
      <c r="M139" s="34"/>
      <c r="N139" s="38"/>
    </row>
    <row r="140" spans="1:14" ht="12.75" hidden="1" x14ac:dyDescent="0.2">
      <c r="A140" s="1"/>
      <c r="B140" s="34"/>
      <c r="C140" s="34"/>
      <c r="D140" s="39"/>
      <c r="E140" s="39"/>
      <c r="F140" s="39"/>
      <c r="G140" s="39"/>
      <c r="H140" s="39"/>
      <c r="I140" s="39"/>
      <c r="J140" s="39"/>
      <c r="K140" s="39"/>
      <c r="L140" s="34"/>
      <c r="M140" s="34"/>
      <c r="N140" s="38"/>
    </row>
    <row r="141" spans="1:14" ht="12.75" hidden="1" x14ac:dyDescent="0.2">
      <c r="A141" s="1"/>
      <c r="B141" s="34"/>
      <c r="C141" s="34"/>
      <c r="D141" s="39"/>
      <c r="E141" s="39"/>
      <c r="F141" s="39"/>
      <c r="G141" s="39"/>
      <c r="H141" s="39"/>
      <c r="I141" s="39"/>
      <c r="J141" s="39"/>
      <c r="K141" s="39"/>
      <c r="L141" s="34"/>
      <c r="M141" s="34"/>
      <c r="N141" s="38"/>
    </row>
    <row r="142" spans="1:14" ht="12.75" hidden="1" x14ac:dyDescent="0.2">
      <c r="A142" s="1"/>
      <c r="B142" s="34"/>
      <c r="C142" s="34"/>
      <c r="D142" s="39"/>
      <c r="E142" s="39"/>
      <c r="F142" s="39"/>
      <c r="G142" s="39"/>
      <c r="H142" s="39"/>
      <c r="I142" s="39"/>
      <c r="J142" s="39"/>
      <c r="K142" s="39"/>
      <c r="L142" s="34"/>
      <c r="M142" s="34"/>
      <c r="N142" s="38"/>
    </row>
    <row r="143" spans="1:14" ht="12.75" hidden="1" x14ac:dyDescent="0.2">
      <c r="A143" s="1"/>
      <c r="B143" s="34"/>
      <c r="C143" s="34"/>
      <c r="D143" s="39"/>
      <c r="E143" s="39"/>
      <c r="F143" s="39"/>
      <c r="G143" s="39"/>
      <c r="H143" s="39"/>
      <c r="I143" s="39"/>
      <c r="J143" s="39"/>
      <c r="K143" s="39"/>
      <c r="L143" s="34"/>
      <c r="M143" s="34"/>
      <c r="N143" s="38"/>
    </row>
    <row r="144" spans="1:14" ht="12.75" hidden="1" x14ac:dyDescent="0.2">
      <c r="A144" s="1"/>
      <c r="B144" s="34"/>
      <c r="C144" s="34"/>
      <c r="D144" s="39"/>
      <c r="E144" s="39"/>
      <c r="F144" s="39"/>
      <c r="G144" s="39"/>
      <c r="H144" s="39"/>
      <c r="I144" s="39"/>
      <c r="J144" s="39"/>
      <c r="K144" s="39"/>
      <c r="L144" s="34"/>
      <c r="M144" s="34"/>
      <c r="N144" s="38"/>
    </row>
    <row r="145" spans="1:14" ht="12.75" hidden="1" x14ac:dyDescent="0.2">
      <c r="A145" s="1"/>
      <c r="B145" s="34"/>
      <c r="C145" s="34"/>
      <c r="D145" s="39"/>
      <c r="E145" s="39"/>
      <c r="F145" s="39"/>
      <c r="G145" s="39"/>
      <c r="H145" s="39"/>
      <c r="I145" s="39"/>
      <c r="J145" s="39"/>
      <c r="K145" s="39"/>
      <c r="L145" s="34"/>
      <c r="M145" s="34"/>
      <c r="N145" s="38"/>
    </row>
    <row r="146" spans="1:14" ht="12.75" hidden="1" x14ac:dyDescent="0.2">
      <c r="A146" s="1"/>
      <c r="B146" s="34"/>
      <c r="C146" s="34"/>
      <c r="D146" s="39"/>
      <c r="E146" s="39"/>
      <c r="F146" s="39"/>
      <c r="G146" s="39"/>
      <c r="H146" s="39"/>
      <c r="I146" s="39"/>
      <c r="J146" s="39"/>
      <c r="K146" s="39"/>
      <c r="L146" s="34"/>
      <c r="M146" s="34"/>
      <c r="N146" s="38"/>
    </row>
    <row r="147" spans="1:14" ht="12.75" hidden="1" x14ac:dyDescent="0.2">
      <c r="A147" s="1"/>
      <c r="B147" s="34"/>
      <c r="C147" s="34"/>
      <c r="D147" s="39"/>
      <c r="E147" s="39"/>
      <c r="F147" s="39"/>
      <c r="G147" s="39"/>
      <c r="H147" s="39"/>
      <c r="I147" s="39"/>
      <c r="J147" s="39"/>
      <c r="K147" s="39"/>
      <c r="L147" s="34"/>
      <c r="M147" s="34"/>
      <c r="N147" s="38"/>
    </row>
    <row r="148" spans="1:14" ht="12.75" hidden="1" x14ac:dyDescent="0.2">
      <c r="A148" s="1"/>
      <c r="B148" s="34"/>
      <c r="C148" s="34"/>
      <c r="D148" s="39"/>
      <c r="E148" s="39"/>
      <c r="F148" s="39"/>
      <c r="G148" s="39"/>
      <c r="H148" s="39"/>
      <c r="I148" s="39"/>
      <c r="J148" s="39"/>
      <c r="K148" s="39"/>
      <c r="L148" s="34"/>
      <c r="M148" s="34"/>
      <c r="N148" s="38"/>
    </row>
    <row r="149" spans="1:14" ht="12.75" hidden="1" x14ac:dyDescent="0.2">
      <c r="A149" s="1"/>
      <c r="B149" s="34"/>
      <c r="C149" s="34"/>
      <c r="D149" s="39"/>
      <c r="E149" s="39"/>
      <c r="F149" s="39"/>
      <c r="G149" s="39"/>
      <c r="H149" s="39"/>
      <c r="I149" s="39"/>
      <c r="J149" s="39"/>
      <c r="K149" s="39"/>
      <c r="L149" s="34"/>
      <c r="M149" s="34"/>
      <c r="N149" s="38"/>
    </row>
    <row r="150" spans="1:14" ht="12.75" hidden="1" x14ac:dyDescent="0.2">
      <c r="A150" s="1"/>
      <c r="B150" s="34"/>
      <c r="C150" s="34"/>
      <c r="D150" s="39"/>
      <c r="E150" s="39"/>
      <c r="F150" s="39"/>
      <c r="G150" s="39"/>
      <c r="H150" s="39"/>
      <c r="I150" s="39"/>
      <c r="J150" s="39"/>
      <c r="K150" s="39"/>
      <c r="L150" s="34"/>
      <c r="M150" s="34"/>
      <c r="N150" s="38"/>
    </row>
    <row r="151" spans="1:14" ht="12.75" hidden="1" x14ac:dyDescent="0.2">
      <c r="A151" s="1"/>
      <c r="B151" s="34"/>
      <c r="C151" s="34"/>
      <c r="D151" s="39"/>
      <c r="E151" s="39"/>
      <c r="F151" s="39"/>
      <c r="G151" s="39"/>
      <c r="H151" s="39"/>
      <c r="I151" s="39"/>
      <c r="J151" s="39"/>
      <c r="K151" s="39"/>
      <c r="L151" s="34"/>
      <c r="M151" s="34"/>
      <c r="N151" s="38"/>
    </row>
    <row r="152" spans="1:14" ht="12.75" hidden="1" x14ac:dyDescent="0.2">
      <c r="A152" s="1"/>
      <c r="B152" s="34"/>
      <c r="C152" s="34"/>
      <c r="D152" s="39"/>
      <c r="E152" s="39"/>
      <c r="F152" s="39"/>
      <c r="G152" s="39"/>
      <c r="H152" s="39"/>
      <c r="I152" s="39"/>
      <c r="J152" s="39"/>
      <c r="K152" s="39"/>
      <c r="L152" s="34"/>
      <c r="M152" s="34"/>
      <c r="N152" s="38"/>
    </row>
    <row r="153" spans="1:14" ht="12.75" hidden="1" x14ac:dyDescent="0.2">
      <c r="A153" s="1"/>
      <c r="B153" s="34"/>
      <c r="C153" s="34"/>
      <c r="D153" s="39"/>
      <c r="E153" s="39"/>
      <c r="F153" s="39"/>
      <c r="G153" s="39"/>
      <c r="H153" s="39"/>
      <c r="I153" s="39"/>
      <c r="J153" s="39"/>
      <c r="K153" s="39"/>
      <c r="L153" s="34"/>
      <c r="M153" s="34"/>
      <c r="N153" s="38"/>
    </row>
    <row r="154" spans="1:14" ht="12.75" hidden="1" x14ac:dyDescent="0.2">
      <c r="A154" s="1"/>
      <c r="B154" s="34"/>
      <c r="C154" s="34"/>
      <c r="D154" s="39"/>
      <c r="E154" s="39"/>
      <c r="F154" s="39"/>
      <c r="G154" s="39"/>
      <c r="H154" s="39"/>
      <c r="I154" s="39"/>
      <c r="J154" s="39"/>
      <c r="K154" s="39"/>
      <c r="L154" s="34"/>
      <c r="M154" s="34"/>
      <c r="N154" s="38"/>
    </row>
    <row r="155" spans="1:14" ht="12.75" hidden="1" x14ac:dyDescent="0.2">
      <c r="A155" s="1"/>
      <c r="B155" s="34"/>
      <c r="C155" s="34"/>
      <c r="D155" s="39"/>
      <c r="E155" s="39"/>
      <c r="F155" s="39"/>
      <c r="G155" s="39"/>
      <c r="H155" s="39"/>
      <c r="I155" s="39"/>
      <c r="J155" s="39"/>
      <c r="K155" s="39"/>
      <c r="L155" s="34"/>
      <c r="M155" s="34"/>
      <c r="N155" s="38"/>
    </row>
    <row r="156" spans="1:14" ht="12.75" hidden="1" x14ac:dyDescent="0.2">
      <c r="A156" s="1"/>
      <c r="B156" s="34"/>
      <c r="C156" s="34"/>
      <c r="D156" s="39"/>
      <c r="E156" s="39"/>
      <c r="F156" s="39"/>
      <c r="G156" s="39"/>
      <c r="H156" s="39"/>
      <c r="I156" s="39"/>
      <c r="J156" s="39"/>
      <c r="K156" s="39"/>
      <c r="L156" s="34"/>
      <c r="M156" s="34"/>
      <c r="N156" s="38"/>
    </row>
    <row r="157" spans="1:14" ht="12.75" hidden="1" x14ac:dyDescent="0.2">
      <c r="A157" s="1"/>
      <c r="B157" s="34"/>
      <c r="C157" s="34"/>
      <c r="D157" s="39"/>
      <c r="E157" s="39"/>
      <c r="F157" s="39"/>
      <c r="G157" s="39"/>
      <c r="H157" s="39"/>
      <c r="I157" s="39"/>
      <c r="J157" s="39"/>
      <c r="K157" s="39"/>
      <c r="L157" s="34"/>
      <c r="M157" s="34"/>
      <c r="N157" s="38"/>
    </row>
    <row r="158" spans="1:14" ht="12.75" hidden="1" x14ac:dyDescent="0.2">
      <c r="A158" s="1"/>
      <c r="B158" s="34"/>
      <c r="C158" s="34"/>
      <c r="D158" s="39"/>
      <c r="E158" s="39"/>
      <c r="F158" s="39"/>
      <c r="G158" s="39"/>
      <c r="H158" s="39"/>
      <c r="I158" s="39"/>
      <c r="J158" s="39"/>
      <c r="K158" s="39"/>
      <c r="L158" s="34"/>
      <c r="M158" s="34"/>
      <c r="N158" s="38"/>
    </row>
    <row r="159" spans="1:14" ht="12.75" hidden="1" x14ac:dyDescent="0.2">
      <c r="A159" s="1"/>
      <c r="B159" s="34"/>
      <c r="C159" s="34"/>
      <c r="D159" s="39"/>
      <c r="E159" s="39"/>
      <c r="F159" s="39"/>
      <c r="G159" s="39"/>
      <c r="H159" s="39"/>
      <c r="I159" s="39"/>
      <c r="J159" s="39"/>
      <c r="K159" s="39"/>
      <c r="L159" s="34"/>
      <c r="M159" s="34"/>
      <c r="N159" s="38"/>
    </row>
    <row r="160" spans="1:14" ht="12.75" hidden="1" x14ac:dyDescent="0.2">
      <c r="A160" s="1"/>
      <c r="B160" s="34"/>
      <c r="C160" s="34"/>
      <c r="D160" s="39"/>
      <c r="E160" s="39"/>
      <c r="F160" s="39"/>
      <c r="G160" s="39"/>
      <c r="H160" s="39"/>
      <c r="I160" s="39"/>
      <c r="J160" s="39"/>
      <c r="K160" s="39"/>
      <c r="L160" s="34"/>
      <c r="M160" s="34"/>
      <c r="N160" s="38"/>
    </row>
    <row r="161" spans="1:14" ht="12.75" hidden="1" x14ac:dyDescent="0.2">
      <c r="A161" s="1"/>
      <c r="B161" s="34"/>
      <c r="C161" s="34"/>
      <c r="D161" s="39"/>
      <c r="E161" s="39"/>
      <c r="F161" s="39"/>
      <c r="G161" s="39"/>
      <c r="H161" s="39"/>
      <c r="I161" s="39"/>
      <c r="J161" s="39"/>
      <c r="K161" s="39"/>
      <c r="L161" s="34"/>
      <c r="M161" s="34"/>
      <c r="N161" s="38"/>
    </row>
    <row r="162" spans="1:14" ht="12.75" hidden="1" x14ac:dyDescent="0.2">
      <c r="A162" s="1"/>
      <c r="B162" s="34"/>
      <c r="C162" s="34"/>
      <c r="D162" s="39"/>
      <c r="E162" s="39"/>
      <c r="F162" s="39"/>
      <c r="G162" s="39"/>
      <c r="H162" s="39"/>
      <c r="I162" s="39"/>
      <c r="J162" s="39"/>
      <c r="K162" s="39"/>
      <c r="L162" s="34"/>
      <c r="M162" s="34"/>
      <c r="N162" s="38"/>
    </row>
    <row r="163" spans="1:14" ht="12.75" hidden="1" x14ac:dyDescent="0.2">
      <c r="A163" s="1"/>
      <c r="B163" s="34"/>
      <c r="C163" s="34"/>
      <c r="D163" s="39"/>
      <c r="E163" s="39"/>
      <c r="F163" s="39"/>
      <c r="G163" s="39"/>
      <c r="H163" s="39"/>
      <c r="I163" s="39"/>
      <c r="J163" s="39"/>
      <c r="K163" s="39"/>
      <c r="L163" s="34"/>
      <c r="M163" s="34"/>
      <c r="N163" s="38"/>
    </row>
    <row r="164" spans="1:14" ht="12.75" hidden="1" x14ac:dyDescent="0.2">
      <c r="A164" s="1"/>
      <c r="B164" s="34"/>
      <c r="C164" s="34"/>
      <c r="D164" s="39"/>
      <c r="E164" s="39"/>
      <c r="F164" s="39"/>
      <c r="G164" s="39"/>
      <c r="H164" s="39"/>
      <c r="I164" s="39"/>
      <c r="J164" s="39"/>
      <c r="K164" s="39"/>
      <c r="L164" s="34"/>
      <c r="M164" s="34"/>
      <c r="N164" s="38"/>
    </row>
    <row r="165" spans="1:14" ht="12.75" hidden="1" x14ac:dyDescent="0.2">
      <c r="A165" s="1"/>
      <c r="B165" s="34"/>
      <c r="C165" s="34"/>
      <c r="D165" s="39"/>
      <c r="E165" s="39"/>
      <c r="F165" s="39"/>
      <c r="G165" s="39"/>
      <c r="H165" s="39"/>
      <c r="I165" s="39"/>
      <c r="J165" s="39"/>
      <c r="K165" s="39"/>
      <c r="L165" s="34"/>
      <c r="M165" s="34"/>
      <c r="N165" s="38"/>
    </row>
    <row r="166" spans="1:14" ht="12.75" hidden="1" x14ac:dyDescent="0.2">
      <c r="A166" s="1"/>
      <c r="B166" s="34"/>
      <c r="C166" s="34"/>
      <c r="D166" s="39"/>
      <c r="E166" s="39"/>
      <c r="F166" s="39"/>
      <c r="G166" s="39"/>
      <c r="H166" s="39"/>
      <c r="I166" s="39"/>
      <c r="J166" s="39"/>
      <c r="K166" s="39"/>
      <c r="L166" s="34"/>
      <c r="M166" s="34"/>
      <c r="N166" s="38"/>
    </row>
    <row r="167" spans="1:14" ht="12.75" hidden="1" x14ac:dyDescent="0.2">
      <c r="A167" s="1"/>
      <c r="B167" s="34"/>
      <c r="C167" s="34"/>
      <c r="D167" s="39"/>
      <c r="E167" s="39"/>
      <c r="F167" s="39"/>
      <c r="G167" s="39"/>
      <c r="H167" s="39"/>
      <c r="I167" s="39"/>
      <c r="J167" s="39"/>
      <c r="K167" s="39"/>
      <c r="L167" s="34"/>
      <c r="M167" s="34"/>
      <c r="N167" s="38"/>
    </row>
    <row r="168" spans="1:14" ht="12.75" hidden="1" x14ac:dyDescent="0.2">
      <c r="A168" s="1"/>
      <c r="B168" s="34"/>
      <c r="C168" s="34"/>
      <c r="D168" s="39"/>
      <c r="E168" s="39"/>
      <c r="F168" s="39"/>
      <c r="G168" s="39"/>
      <c r="H168" s="39"/>
      <c r="I168" s="39"/>
      <c r="J168" s="39"/>
      <c r="K168" s="39"/>
      <c r="L168" s="34"/>
      <c r="M168" s="34"/>
      <c r="N168" s="38"/>
    </row>
    <row r="169" spans="1:14" ht="12.75" hidden="1" x14ac:dyDescent="0.2">
      <c r="A169" s="1"/>
      <c r="B169" s="34"/>
      <c r="C169" s="34"/>
      <c r="D169" s="39"/>
      <c r="E169" s="39"/>
      <c r="F169" s="39"/>
      <c r="G169" s="39"/>
      <c r="H169" s="39"/>
      <c r="I169" s="39"/>
      <c r="J169" s="39"/>
      <c r="K169" s="39"/>
      <c r="L169" s="34"/>
      <c r="M169" s="34"/>
      <c r="N169" s="38"/>
    </row>
    <row r="170" spans="1:14" ht="12.75" hidden="1" x14ac:dyDescent="0.2">
      <c r="A170" s="1"/>
      <c r="B170" s="34"/>
      <c r="C170" s="34"/>
      <c r="D170" s="39"/>
      <c r="E170" s="39"/>
      <c r="F170" s="39"/>
      <c r="G170" s="39"/>
      <c r="H170" s="39"/>
      <c r="I170" s="39"/>
      <c r="J170" s="39"/>
      <c r="K170" s="39"/>
      <c r="L170" s="34"/>
      <c r="M170" s="34"/>
      <c r="N170" s="38"/>
    </row>
    <row r="171" spans="1:14" ht="12.75" hidden="1" x14ac:dyDescent="0.2">
      <c r="A171" s="1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</row>
    <row r="172" spans="1:14" ht="12.75" hidden="1" x14ac:dyDescent="0.2"/>
    <row r="173" spans="1:14" ht="12.75" hidden="1" x14ac:dyDescent="0.2"/>
    <row r="174" spans="1:14" ht="12.75" hidden="1" x14ac:dyDescent="0.2"/>
    <row r="175" spans="1:14" ht="12.75" hidden="1" x14ac:dyDescent="0.2"/>
    <row r="176" spans="1:14" ht="12.75" hidden="1" x14ac:dyDescent="0.2"/>
    <row r="177" ht="12.75" hidden="1" x14ac:dyDescent="0.2"/>
    <row r="178" ht="12.75" hidden="1" x14ac:dyDescent="0.2"/>
    <row r="179" ht="12.75" hidden="1" x14ac:dyDescent="0.2"/>
    <row r="180" ht="12.75" hidden="1" x14ac:dyDescent="0.2"/>
    <row r="181" ht="12.75" hidden="1" x14ac:dyDescent="0.2"/>
    <row r="182" ht="12.75" hidden="1" x14ac:dyDescent="0.2"/>
    <row r="183" ht="12.75" hidden="1" x14ac:dyDescent="0.2"/>
    <row r="184" ht="12.75" hidden="1" x14ac:dyDescent="0.2"/>
    <row r="185" ht="12.75" hidden="1" x14ac:dyDescent="0.2"/>
    <row r="186" ht="12.75" hidden="1" x14ac:dyDescent="0.2"/>
    <row r="187" ht="12.75" hidden="1" x14ac:dyDescent="0.2"/>
    <row r="188" ht="12.75" hidden="1" x14ac:dyDescent="0.2"/>
    <row r="189" ht="12.75" hidden="1" x14ac:dyDescent="0.2"/>
    <row r="190" ht="12.75" hidden="1" x14ac:dyDescent="0.2"/>
    <row r="191" ht="12.75" hidden="1" x14ac:dyDescent="0.2"/>
    <row r="192" ht="12.75" hidden="1" x14ac:dyDescent="0.2"/>
    <row r="193" ht="12.75" hidden="1" x14ac:dyDescent="0.2"/>
    <row r="194" ht="12.75" hidden="1" x14ac:dyDescent="0.2"/>
    <row r="195" ht="12.75" hidden="1" x14ac:dyDescent="0.2"/>
    <row r="196" ht="12.75" hidden="1" x14ac:dyDescent="0.2"/>
    <row r="197" ht="12.75" hidden="1" x14ac:dyDescent="0.2"/>
    <row r="198" ht="12.75" hidden="1" x14ac:dyDescent="0.2"/>
    <row r="199" ht="12.75" hidden="1" x14ac:dyDescent="0.2"/>
    <row r="200" ht="12.75" hidden="1" x14ac:dyDescent="0.2"/>
    <row r="201" ht="12.75" hidden="1" x14ac:dyDescent="0.2"/>
    <row r="202" ht="12.75" hidden="1" x14ac:dyDescent="0.2"/>
    <row r="203" ht="12.75" hidden="1" x14ac:dyDescent="0.2"/>
    <row r="204" ht="12.75" hidden="1" x14ac:dyDescent="0.2"/>
    <row r="205" ht="12.75" hidden="1" x14ac:dyDescent="0.2"/>
    <row r="206" ht="12.75" hidden="1" x14ac:dyDescent="0.2"/>
    <row r="207" ht="12.75" hidden="1" x14ac:dyDescent="0.2"/>
    <row r="208" ht="12.75" hidden="1" x14ac:dyDescent="0.2"/>
    <row r="209" ht="12.75" hidden="1" x14ac:dyDescent="0.2"/>
    <row r="210" ht="12.75" hidden="1" x14ac:dyDescent="0.2"/>
    <row r="211" ht="12.75" hidden="1" x14ac:dyDescent="0.2"/>
    <row r="212" ht="12.75" hidden="1" x14ac:dyDescent="0.2"/>
    <row r="213" ht="12.75" hidden="1" x14ac:dyDescent="0.2"/>
    <row r="214" ht="12.75" hidden="1" x14ac:dyDescent="0.2"/>
    <row r="215" ht="12.75" hidden="1" x14ac:dyDescent="0.2"/>
    <row r="216" ht="12.75" hidden="1" x14ac:dyDescent="0.2"/>
    <row r="217" ht="12.75" hidden="1" x14ac:dyDescent="0.2"/>
    <row r="218" ht="12.75" hidden="1" x14ac:dyDescent="0.2"/>
    <row r="219" ht="12.75" hidden="1" x14ac:dyDescent="0.2"/>
    <row r="220" ht="12.75" hidden="1" x14ac:dyDescent="0.2"/>
    <row r="221" ht="12.75" hidden="1" x14ac:dyDescent="0.2"/>
    <row r="222" ht="12.75" hidden="1" x14ac:dyDescent="0.2"/>
    <row r="223" ht="12.75" hidden="1" x14ac:dyDescent="0.2"/>
    <row r="224" ht="12.75" hidden="1" x14ac:dyDescent="0.2"/>
    <row r="225" ht="12.75" hidden="1" x14ac:dyDescent="0.2"/>
    <row r="226" ht="12.75" hidden="1" x14ac:dyDescent="0.2"/>
    <row r="227" ht="12.75" hidden="1" x14ac:dyDescent="0.2"/>
    <row r="228" ht="12.75" hidden="1" x14ac:dyDescent="0.2"/>
    <row r="229" ht="12.75" hidden="1" x14ac:dyDescent="0.2"/>
    <row r="230" ht="12.75" hidden="1" x14ac:dyDescent="0.2"/>
    <row r="231" ht="12.75" hidden="1" x14ac:dyDescent="0.2"/>
    <row r="232" ht="12.75" hidden="1" customHeight="1" x14ac:dyDescent="0.2"/>
  </sheetData>
  <hyperlinks>
    <hyperlink ref="B87" location="ÍNDICE!A1" display="&lt;&lt; VOLVER"/>
    <hyperlink ref="B7" location="ÍNDICE!A1" display="&lt;&lt; VOLVER"/>
  </hyperlinks>
  <pageMargins left="0.75" right="0.75" top="1" bottom="1" header="0" footer="0"/>
  <pageSetup paperSize="9" scale="71" orientation="portrait" r:id="rId1"/>
  <headerFooter alignWithMargins="0"/>
  <colBreaks count="1" manualBreakCount="1">
    <brk id="14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59"/>
  <sheetViews>
    <sheetView showGridLines="0" topLeftCell="AN64" zoomScaleNormal="100" zoomScaleSheetLayoutView="100" workbookViewId="0">
      <selection activeCell="BL40" sqref="BL40"/>
    </sheetView>
  </sheetViews>
  <sheetFormatPr baseColWidth="10" defaultColWidth="0" defaultRowHeight="0" customHeight="1" zeroHeight="1" x14ac:dyDescent="0.2"/>
  <cols>
    <col min="1" max="1" width="20.7109375" style="2" customWidth="1"/>
    <col min="2" max="2" width="12" style="2" customWidth="1"/>
    <col min="3" max="3" width="10.85546875" style="2" customWidth="1"/>
    <col min="4" max="28" width="18.85546875" style="2" customWidth="1"/>
    <col min="29" max="29" width="13.7109375" style="2" customWidth="1"/>
    <col min="30" max="44" width="18.85546875" style="2" customWidth="1"/>
    <col min="45" max="66" width="5.28515625" style="2" customWidth="1"/>
    <col min="67" max="16383" width="5.28515625" style="2" hidden="1"/>
    <col min="16384" max="16384" width="8.85546875" style="2" hidden="1"/>
  </cols>
  <sheetData>
    <row r="1" spans="1:44" ht="33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44" ht="15" x14ac:dyDescent="0.25">
      <c r="A2" s="1"/>
      <c r="B2" s="3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44" ht="15" x14ac:dyDescent="0.25">
      <c r="A3" s="1"/>
      <c r="B3" s="3" t="s">
        <v>35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44" s="7" customFormat="1" ht="12.75" customHeight="1" x14ac:dyDescent="0.2">
      <c r="A4" s="4"/>
      <c r="B4" s="5"/>
      <c r="C4" s="4"/>
      <c r="D4" s="6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1:44" s="7" customFormat="1" ht="16.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44" ht="12.75" customHeight="1" thickBot="1" x14ac:dyDescent="0.25">
      <c r="A6" s="1"/>
      <c r="B6" s="8" t="s">
        <v>1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1"/>
      <c r="AC6" s="1"/>
      <c r="AD6" s="1"/>
    </row>
    <row r="7" spans="1:44" ht="15.75" thickBot="1" x14ac:dyDescent="0.25">
      <c r="A7" s="9"/>
      <c r="B7" s="174"/>
      <c r="C7" s="175"/>
      <c r="D7" s="176" t="s">
        <v>2</v>
      </c>
      <c r="E7" s="177"/>
      <c r="F7" s="177"/>
      <c r="G7" s="177"/>
      <c r="H7" s="177"/>
      <c r="I7" s="178"/>
      <c r="J7" s="176" t="s">
        <v>3</v>
      </c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8"/>
      <c r="W7" s="176" t="s">
        <v>55</v>
      </c>
      <c r="X7" s="179"/>
      <c r="Y7" s="179"/>
      <c r="Z7" s="179"/>
      <c r="AA7" s="180"/>
      <c r="AB7" s="12"/>
      <c r="AC7" s="26"/>
      <c r="AD7" s="174"/>
      <c r="AE7" s="175"/>
      <c r="AF7" s="171" t="s">
        <v>92</v>
      </c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3"/>
    </row>
    <row r="8" spans="1:44" ht="24.75" thickBot="1" x14ac:dyDescent="0.25">
      <c r="A8" s="9"/>
      <c r="B8" s="13" t="s">
        <v>4</v>
      </c>
      <c r="C8" s="13" t="s">
        <v>5</v>
      </c>
      <c r="D8" s="14" t="s">
        <v>24</v>
      </c>
      <c r="E8" s="15" t="s">
        <v>25</v>
      </c>
      <c r="F8" s="15" t="s">
        <v>26</v>
      </c>
      <c r="G8" s="83" t="s">
        <v>47</v>
      </c>
      <c r="H8" s="83" t="s">
        <v>48</v>
      </c>
      <c r="I8" s="16" t="s">
        <v>6</v>
      </c>
      <c r="J8" s="14" t="s">
        <v>24</v>
      </c>
      <c r="K8" s="15" t="s">
        <v>25</v>
      </c>
      <c r="L8" s="15" t="s">
        <v>26</v>
      </c>
      <c r="M8" s="83" t="s">
        <v>47</v>
      </c>
      <c r="N8" s="84" t="s">
        <v>49</v>
      </c>
      <c r="O8" s="83" t="s">
        <v>48</v>
      </c>
      <c r="P8" s="11" t="s">
        <v>83</v>
      </c>
      <c r="Q8" s="138" t="s">
        <v>76</v>
      </c>
      <c r="R8" s="89" t="s">
        <v>50</v>
      </c>
      <c r="S8" s="110" t="s">
        <v>59</v>
      </c>
      <c r="T8" s="138" t="s">
        <v>84</v>
      </c>
      <c r="U8" s="138" t="s">
        <v>85</v>
      </c>
      <c r="V8" s="16" t="s">
        <v>7</v>
      </c>
      <c r="W8" s="14" t="s">
        <v>24</v>
      </c>
      <c r="X8" s="15" t="s">
        <v>25</v>
      </c>
      <c r="Y8" s="15" t="s">
        <v>26</v>
      </c>
      <c r="Z8" s="15" t="s">
        <v>47</v>
      </c>
      <c r="AA8" s="16" t="s">
        <v>54</v>
      </c>
      <c r="AB8" s="17" t="s">
        <v>8</v>
      </c>
      <c r="AC8" s="26"/>
      <c r="AD8" s="13" t="s">
        <v>4</v>
      </c>
      <c r="AE8" s="13" t="s">
        <v>5</v>
      </c>
      <c r="AF8" s="14" t="s">
        <v>24</v>
      </c>
      <c r="AG8" s="15" t="s">
        <v>25</v>
      </c>
      <c r="AH8" s="15" t="s">
        <v>26</v>
      </c>
      <c r="AI8" s="138" t="s">
        <v>47</v>
      </c>
      <c r="AJ8" s="138" t="s">
        <v>49</v>
      </c>
      <c r="AK8" s="138" t="s">
        <v>48</v>
      </c>
      <c r="AL8" s="138" t="s">
        <v>83</v>
      </c>
      <c r="AM8" s="138" t="s">
        <v>76</v>
      </c>
      <c r="AN8" s="138" t="s">
        <v>50</v>
      </c>
      <c r="AO8" s="138" t="s">
        <v>59</v>
      </c>
      <c r="AP8" s="138" t="s">
        <v>84</v>
      </c>
      <c r="AQ8" s="138" t="s">
        <v>85</v>
      </c>
      <c r="AR8" s="16" t="s">
        <v>79</v>
      </c>
    </row>
    <row r="9" spans="1:44" ht="13.5" thickBot="1" x14ac:dyDescent="0.25">
      <c r="A9" s="9"/>
      <c r="B9" s="18">
        <v>2009</v>
      </c>
      <c r="C9" s="29" t="s">
        <v>23</v>
      </c>
      <c r="D9" s="54">
        <v>1497195</v>
      </c>
      <c r="E9" s="55">
        <v>520777</v>
      </c>
      <c r="F9" s="55">
        <v>1034073</v>
      </c>
      <c r="G9" s="55"/>
      <c r="H9" s="55"/>
      <c r="I9" s="113">
        <f t="shared" ref="I9:I42" si="0">SUM(D9:H9)</f>
        <v>3052045</v>
      </c>
      <c r="J9" s="56">
        <v>262770</v>
      </c>
      <c r="K9" s="55">
        <v>130696</v>
      </c>
      <c r="L9" s="55">
        <v>245321</v>
      </c>
      <c r="M9" s="55"/>
      <c r="N9" s="55"/>
      <c r="O9" s="55"/>
      <c r="P9" s="55"/>
      <c r="Q9" s="55"/>
      <c r="R9" s="55"/>
      <c r="S9" s="55"/>
      <c r="T9" s="55"/>
      <c r="U9" s="55"/>
      <c r="V9" s="113">
        <f>SUM(J9:U9)</f>
        <v>638787</v>
      </c>
      <c r="W9" s="55"/>
      <c r="X9" s="55"/>
      <c r="Y9" s="55"/>
      <c r="Z9" s="55"/>
      <c r="AA9" s="113"/>
      <c r="AB9" s="97">
        <f t="shared" ref="AB9:AB29" si="1">+I9+V9</f>
        <v>3690832</v>
      </c>
      <c r="AC9" s="26"/>
      <c r="AD9" s="18">
        <v>2009</v>
      </c>
      <c r="AE9" s="29" t="s">
        <v>23</v>
      </c>
      <c r="AF9" s="56">
        <f>+J9+W9</f>
        <v>262770</v>
      </c>
      <c r="AG9" s="55">
        <f t="shared" ref="AG9:AH9" si="2">+K9+X9</f>
        <v>130696</v>
      </c>
      <c r="AH9" s="55">
        <f t="shared" si="2"/>
        <v>245321</v>
      </c>
      <c r="AI9" s="55"/>
      <c r="AJ9" s="55"/>
      <c r="AK9" s="55"/>
      <c r="AL9" s="55"/>
      <c r="AM9" s="55"/>
      <c r="AN9" s="55"/>
      <c r="AO9" s="55"/>
      <c r="AP9" s="55"/>
      <c r="AQ9" s="55"/>
      <c r="AR9" s="113">
        <f>SUM(AF9:AQ9)</f>
        <v>638787</v>
      </c>
    </row>
    <row r="10" spans="1:44" ht="12.75" x14ac:dyDescent="0.2">
      <c r="A10" s="9"/>
      <c r="B10" s="18">
        <v>2010</v>
      </c>
      <c r="C10" s="19" t="s">
        <v>12</v>
      </c>
      <c r="D10" s="48">
        <v>1454584</v>
      </c>
      <c r="E10" s="49">
        <v>530803</v>
      </c>
      <c r="F10" s="49">
        <v>1040563</v>
      </c>
      <c r="G10" s="49"/>
      <c r="H10" s="49"/>
      <c r="I10" s="114">
        <f t="shared" si="0"/>
        <v>3025950</v>
      </c>
      <c r="J10" s="50">
        <v>337122</v>
      </c>
      <c r="K10" s="49">
        <v>129017</v>
      </c>
      <c r="L10" s="49">
        <v>263819</v>
      </c>
      <c r="M10" s="49"/>
      <c r="N10" s="49"/>
      <c r="O10" s="49"/>
      <c r="P10" s="49"/>
      <c r="Q10" s="49"/>
      <c r="R10" s="49"/>
      <c r="S10" s="49"/>
      <c r="T10" s="49"/>
      <c r="U10" s="49"/>
      <c r="V10" s="114">
        <f t="shared" ref="V10:V73" si="3">SUM(J10:U10)</f>
        <v>729958</v>
      </c>
      <c r="W10" s="49"/>
      <c r="X10" s="49"/>
      <c r="Y10" s="49"/>
      <c r="Z10" s="49"/>
      <c r="AA10" s="114"/>
      <c r="AB10" s="95">
        <f t="shared" si="1"/>
        <v>3755908</v>
      </c>
      <c r="AC10" s="26"/>
      <c r="AD10" s="18">
        <v>2010</v>
      </c>
      <c r="AE10" s="19" t="s">
        <v>12</v>
      </c>
      <c r="AF10" s="50">
        <f t="shared" ref="AF10:AF73" si="4">+J10+W10</f>
        <v>337122</v>
      </c>
      <c r="AG10" s="49">
        <f t="shared" ref="AG10:AG73" si="5">+K10+X10</f>
        <v>129017</v>
      </c>
      <c r="AH10" s="49">
        <f t="shared" ref="AH10:AH73" si="6">+L10+Y10</f>
        <v>263819</v>
      </c>
      <c r="AI10" s="49"/>
      <c r="AJ10" s="49"/>
      <c r="AK10" s="49"/>
      <c r="AL10" s="49"/>
      <c r="AM10" s="49"/>
      <c r="AN10" s="49"/>
      <c r="AO10" s="49"/>
      <c r="AP10" s="49"/>
      <c r="AQ10" s="49"/>
      <c r="AR10" s="114">
        <f t="shared" ref="AR10:AR73" si="7">SUM(AF10:AQ10)</f>
        <v>729958</v>
      </c>
    </row>
    <row r="11" spans="1:44" ht="12.75" x14ac:dyDescent="0.2">
      <c r="A11" s="9"/>
      <c r="B11" s="23"/>
      <c r="C11" s="24" t="s">
        <v>13</v>
      </c>
      <c r="D11" s="51">
        <v>1390818</v>
      </c>
      <c r="E11" s="52">
        <v>539051</v>
      </c>
      <c r="F11" s="52">
        <v>1046565</v>
      </c>
      <c r="G11" s="52"/>
      <c r="H11" s="52"/>
      <c r="I11" s="112">
        <f t="shared" si="0"/>
        <v>2976434</v>
      </c>
      <c r="J11" s="53">
        <v>352516</v>
      </c>
      <c r="K11" s="52">
        <v>138727</v>
      </c>
      <c r="L11" s="52">
        <v>289714</v>
      </c>
      <c r="M11" s="52"/>
      <c r="N11" s="52"/>
      <c r="O11" s="52"/>
      <c r="P11" s="52"/>
      <c r="Q11" s="52"/>
      <c r="R11" s="52"/>
      <c r="S11" s="52"/>
      <c r="T11" s="52"/>
      <c r="U11" s="52"/>
      <c r="V11" s="112">
        <f t="shared" si="3"/>
        <v>780957</v>
      </c>
      <c r="W11" s="52"/>
      <c r="X11" s="52"/>
      <c r="Y11" s="52"/>
      <c r="Z11" s="52"/>
      <c r="AA11" s="112"/>
      <c r="AB11" s="96">
        <f t="shared" si="1"/>
        <v>3757391</v>
      </c>
      <c r="AC11" s="26"/>
      <c r="AD11" s="23"/>
      <c r="AE11" s="24" t="s">
        <v>13</v>
      </c>
      <c r="AF11" s="53">
        <f t="shared" si="4"/>
        <v>352516</v>
      </c>
      <c r="AG11" s="52">
        <f t="shared" si="5"/>
        <v>138727</v>
      </c>
      <c r="AH11" s="52">
        <f t="shared" si="6"/>
        <v>289714</v>
      </c>
      <c r="AI11" s="52"/>
      <c r="AJ11" s="52"/>
      <c r="AK11" s="52"/>
      <c r="AL11" s="52"/>
      <c r="AM11" s="52"/>
      <c r="AN11" s="52"/>
      <c r="AO11" s="52"/>
      <c r="AP11" s="52"/>
      <c r="AQ11" s="52"/>
      <c r="AR11" s="112">
        <f t="shared" si="7"/>
        <v>780957</v>
      </c>
    </row>
    <row r="12" spans="1:44" ht="12.75" x14ac:dyDescent="0.2">
      <c r="A12" s="9"/>
      <c r="B12" s="23"/>
      <c r="C12" s="24" t="s">
        <v>14</v>
      </c>
      <c r="D12" s="51">
        <v>1480224</v>
      </c>
      <c r="E12" s="52">
        <v>555293</v>
      </c>
      <c r="F12" s="52">
        <v>997248</v>
      </c>
      <c r="G12" s="52"/>
      <c r="H12" s="52"/>
      <c r="I12" s="112">
        <f t="shared" si="0"/>
        <v>3032765</v>
      </c>
      <c r="J12" s="53">
        <v>369838</v>
      </c>
      <c r="K12" s="52">
        <v>158570</v>
      </c>
      <c r="L12" s="52">
        <v>331609</v>
      </c>
      <c r="M12" s="52"/>
      <c r="N12" s="52"/>
      <c r="O12" s="52"/>
      <c r="P12" s="52"/>
      <c r="Q12" s="52"/>
      <c r="R12" s="52"/>
      <c r="S12" s="52"/>
      <c r="T12" s="52"/>
      <c r="U12" s="52"/>
      <c r="V12" s="112">
        <f t="shared" si="3"/>
        <v>860017</v>
      </c>
      <c r="W12" s="52"/>
      <c r="X12" s="52"/>
      <c r="Y12" s="52"/>
      <c r="Z12" s="52"/>
      <c r="AA12" s="112"/>
      <c r="AB12" s="96">
        <f t="shared" si="1"/>
        <v>3892782</v>
      </c>
      <c r="AC12" s="26"/>
      <c r="AD12" s="23"/>
      <c r="AE12" s="24" t="s">
        <v>14</v>
      </c>
      <c r="AF12" s="53">
        <f t="shared" si="4"/>
        <v>369838</v>
      </c>
      <c r="AG12" s="52">
        <f t="shared" si="5"/>
        <v>158570</v>
      </c>
      <c r="AH12" s="52">
        <f t="shared" si="6"/>
        <v>331609</v>
      </c>
      <c r="AI12" s="52"/>
      <c r="AJ12" s="52"/>
      <c r="AK12" s="52"/>
      <c r="AL12" s="52"/>
      <c r="AM12" s="52"/>
      <c r="AN12" s="52"/>
      <c r="AO12" s="52"/>
      <c r="AP12" s="52"/>
      <c r="AQ12" s="52"/>
      <c r="AR12" s="112">
        <f t="shared" si="7"/>
        <v>860017</v>
      </c>
    </row>
    <row r="13" spans="1:44" ht="12.75" x14ac:dyDescent="0.2">
      <c r="A13" s="9"/>
      <c r="B13" s="23"/>
      <c r="C13" s="24" t="s">
        <v>15</v>
      </c>
      <c r="D13" s="51">
        <v>1467814</v>
      </c>
      <c r="E13" s="52">
        <v>568310</v>
      </c>
      <c r="F13" s="52">
        <v>988209</v>
      </c>
      <c r="G13" s="52"/>
      <c r="H13" s="52"/>
      <c r="I13" s="112">
        <f t="shared" si="0"/>
        <v>3024333</v>
      </c>
      <c r="J13" s="53">
        <v>390359</v>
      </c>
      <c r="K13" s="52">
        <v>179813</v>
      </c>
      <c r="L13" s="52">
        <v>393946</v>
      </c>
      <c r="M13" s="52"/>
      <c r="N13" s="52"/>
      <c r="O13" s="52"/>
      <c r="P13" s="52"/>
      <c r="Q13" s="52"/>
      <c r="R13" s="52"/>
      <c r="S13" s="52"/>
      <c r="T13" s="52"/>
      <c r="U13" s="52"/>
      <c r="V13" s="112">
        <f t="shared" si="3"/>
        <v>964118</v>
      </c>
      <c r="W13" s="52"/>
      <c r="X13" s="52"/>
      <c r="Y13" s="52"/>
      <c r="Z13" s="52"/>
      <c r="AA13" s="112"/>
      <c r="AB13" s="96">
        <f t="shared" si="1"/>
        <v>3988451</v>
      </c>
      <c r="AC13" s="26"/>
      <c r="AD13" s="23"/>
      <c r="AE13" s="24" t="s">
        <v>15</v>
      </c>
      <c r="AF13" s="53">
        <f t="shared" si="4"/>
        <v>390359</v>
      </c>
      <c r="AG13" s="52">
        <f t="shared" si="5"/>
        <v>179813</v>
      </c>
      <c r="AH13" s="52">
        <f t="shared" si="6"/>
        <v>393946</v>
      </c>
      <c r="AI13" s="52"/>
      <c r="AJ13" s="52"/>
      <c r="AK13" s="52"/>
      <c r="AL13" s="52"/>
      <c r="AM13" s="52"/>
      <c r="AN13" s="52"/>
      <c r="AO13" s="52"/>
      <c r="AP13" s="52"/>
      <c r="AQ13" s="52"/>
      <c r="AR13" s="112">
        <f t="shared" si="7"/>
        <v>964118</v>
      </c>
    </row>
    <row r="14" spans="1:44" ht="12.75" x14ac:dyDescent="0.2">
      <c r="A14" s="9"/>
      <c r="B14" s="23"/>
      <c r="C14" s="24" t="s">
        <v>16</v>
      </c>
      <c r="D14" s="51">
        <v>1539339</v>
      </c>
      <c r="E14" s="52">
        <v>584083</v>
      </c>
      <c r="F14" s="52">
        <v>1088984</v>
      </c>
      <c r="G14" s="52"/>
      <c r="H14" s="52"/>
      <c r="I14" s="112">
        <f t="shared" si="0"/>
        <v>3212406</v>
      </c>
      <c r="J14" s="53">
        <v>380872</v>
      </c>
      <c r="K14" s="52">
        <v>195030</v>
      </c>
      <c r="L14" s="52">
        <v>440038</v>
      </c>
      <c r="M14" s="52"/>
      <c r="N14" s="52"/>
      <c r="O14" s="52"/>
      <c r="P14" s="52"/>
      <c r="Q14" s="52"/>
      <c r="R14" s="52"/>
      <c r="S14" s="52"/>
      <c r="T14" s="52"/>
      <c r="U14" s="52"/>
      <c r="V14" s="112">
        <f t="shared" si="3"/>
        <v>1015940</v>
      </c>
      <c r="W14" s="52"/>
      <c r="X14" s="52"/>
      <c r="Y14" s="52"/>
      <c r="Z14" s="52"/>
      <c r="AA14" s="112"/>
      <c r="AB14" s="96">
        <f t="shared" si="1"/>
        <v>4228346</v>
      </c>
      <c r="AC14" s="26"/>
      <c r="AD14" s="23"/>
      <c r="AE14" s="24" t="s">
        <v>16</v>
      </c>
      <c r="AF14" s="53">
        <f t="shared" si="4"/>
        <v>380872</v>
      </c>
      <c r="AG14" s="52">
        <f t="shared" si="5"/>
        <v>195030</v>
      </c>
      <c r="AH14" s="52">
        <f t="shared" si="6"/>
        <v>440038</v>
      </c>
      <c r="AI14" s="52"/>
      <c r="AJ14" s="52"/>
      <c r="AK14" s="52"/>
      <c r="AL14" s="52"/>
      <c r="AM14" s="52"/>
      <c r="AN14" s="52"/>
      <c r="AO14" s="52"/>
      <c r="AP14" s="52"/>
      <c r="AQ14" s="52"/>
      <c r="AR14" s="112">
        <f t="shared" si="7"/>
        <v>1015940</v>
      </c>
    </row>
    <row r="15" spans="1:44" ht="12.75" x14ac:dyDescent="0.2">
      <c r="A15" s="9"/>
      <c r="B15" s="23"/>
      <c r="C15" s="24" t="s">
        <v>17</v>
      </c>
      <c r="D15" s="51">
        <v>1572132</v>
      </c>
      <c r="E15" s="52">
        <v>601200</v>
      </c>
      <c r="F15" s="52">
        <v>1111531</v>
      </c>
      <c r="G15" s="52"/>
      <c r="H15" s="52"/>
      <c r="I15" s="112">
        <f t="shared" si="0"/>
        <v>3284863</v>
      </c>
      <c r="J15" s="53">
        <v>394412</v>
      </c>
      <c r="K15" s="52">
        <v>212768</v>
      </c>
      <c r="L15" s="52">
        <v>446437</v>
      </c>
      <c r="M15" s="52"/>
      <c r="N15" s="52"/>
      <c r="O15" s="52"/>
      <c r="P15" s="52"/>
      <c r="Q15" s="52"/>
      <c r="R15" s="52"/>
      <c r="S15" s="52"/>
      <c r="T15" s="52"/>
      <c r="U15" s="52"/>
      <c r="V15" s="112">
        <f t="shared" si="3"/>
        <v>1053617</v>
      </c>
      <c r="W15" s="52"/>
      <c r="X15" s="52"/>
      <c r="Y15" s="52"/>
      <c r="Z15" s="52"/>
      <c r="AA15" s="112"/>
      <c r="AB15" s="96">
        <f t="shared" si="1"/>
        <v>4338480</v>
      </c>
      <c r="AC15" s="26"/>
      <c r="AD15" s="23"/>
      <c r="AE15" s="24" t="s">
        <v>17</v>
      </c>
      <c r="AF15" s="53">
        <f t="shared" si="4"/>
        <v>394412</v>
      </c>
      <c r="AG15" s="52">
        <f t="shared" si="5"/>
        <v>212768</v>
      </c>
      <c r="AH15" s="52">
        <f t="shared" si="6"/>
        <v>446437</v>
      </c>
      <c r="AI15" s="52"/>
      <c r="AJ15" s="52"/>
      <c r="AK15" s="52"/>
      <c r="AL15" s="52"/>
      <c r="AM15" s="52"/>
      <c r="AN15" s="52"/>
      <c r="AO15" s="52"/>
      <c r="AP15" s="52"/>
      <c r="AQ15" s="52"/>
      <c r="AR15" s="112">
        <f t="shared" si="7"/>
        <v>1053617</v>
      </c>
    </row>
    <row r="16" spans="1:44" ht="12.75" x14ac:dyDescent="0.2">
      <c r="A16" s="9"/>
      <c r="B16" s="23"/>
      <c r="C16" s="24" t="s">
        <v>18</v>
      </c>
      <c r="D16" s="51">
        <v>1660625</v>
      </c>
      <c r="E16" s="52">
        <v>635923</v>
      </c>
      <c r="F16" s="52">
        <v>1148537</v>
      </c>
      <c r="G16" s="52"/>
      <c r="H16" s="52"/>
      <c r="I16" s="112">
        <f t="shared" si="0"/>
        <v>3445085</v>
      </c>
      <c r="J16" s="53">
        <v>417906</v>
      </c>
      <c r="K16" s="52">
        <v>213863</v>
      </c>
      <c r="L16" s="52">
        <v>459353</v>
      </c>
      <c r="M16" s="52"/>
      <c r="N16" s="52"/>
      <c r="O16" s="52"/>
      <c r="P16" s="52"/>
      <c r="Q16" s="52"/>
      <c r="R16" s="52"/>
      <c r="S16" s="52"/>
      <c r="T16" s="52"/>
      <c r="U16" s="52"/>
      <c r="V16" s="112">
        <f t="shared" si="3"/>
        <v>1091122</v>
      </c>
      <c r="W16" s="52"/>
      <c r="X16" s="52"/>
      <c r="Y16" s="52"/>
      <c r="Z16" s="52"/>
      <c r="AA16" s="112"/>
      <c r="AB16" s="96">
        <f t="shared" si="1"/>
        <v>4536207</v>
      </c>
      <c r="AC16" s="26"/>
      <c r="AD16" s="23"/>
      <c r="AE16" s="24" t="s">
        <v>18</v>
      </c>
      <c r="AF16" s="53">
        <f t="shared" si="4"/>
        <v>417906</v>
      </c>
      <c r="AG16" s="52">
        <f t="shared" si="5"/>
        <v>213863</v>
      </c>
      <c r="AH16" s="52">
        <f t="shared" si="6"/>
        <v>459353</v>
      </c>
      <c r="AI16" s="52"/>
      <c r="AJ16" s="52"/>
      <c r="AK16" s="52"/>
      <c r="AL16" s="52"/>
      <c r="AM16" s="52"/>
      <c r="AN16" s="52"/>
      <c r="AO16" s="52"/>
      <c r="AP16" s="52"/>
      <c r="AQ16" s="52"/>
      <c r="AR16" s="112">
        <f t="shared" si="7"/>
        <v>1091122</v>
      </c>
    </row>
    <row r="17" spans="1:44" ht="12.75" x14ac:dyDescent="0.2">
      <c r="A17" s="9"/>
      <c r="B17" s="23"/>
      <c r="C17" s="24" t="s">
        <v>19</v>
      </c>
      <c r="D17" s="51">
        <v>1637417</v>
      </c>
      <c r="E17" s="52">
        <v>649229</v>
      </c>
      <c r="F17" s="52">
        <v>1074566</v>
      </c>
      <c r="G17" s="52"/>
      <c r="H17" s="52"/>
      <c r="I17" s="112">
        <f t="shared" si="0"/>
        <v>3361212</v>
      </c>
      <c r="J17" s="53">
        <v>436062</v>
      </c>
      <c r="K17" s="52">
        <v>228678</v>
      </c>
      <c r="L17" s="52">
        <v>468670</v>
      </c>
      <c r="M17" s="52"/>
      <c r="N17" s="52"/>
      <c r="O17" s="52"/>
      <c r="P17" s="52"/>
      <c r="Q17" s="52"/>
      <c r="R17" s="52"/>
      <c r="S17" s="52"/>
      <c r="T17" s="52"/>
      <c r="U17" s="52"/>
      <c r="V17" s="112">
        <f t="shared" si="3"/>
        <v>1133410</v>
      </c>
      <c r="W17" s="52"/>
      <c r="X17" s="52"/>
      <c r="Y17" s="52"/>
      <c r="Z17" s="52"/>
      <c r="AA17" s="112"/>
      <c r="AB17" s="96">
        <f t="shared" si="1"/>
        <v>4494622</v>
      </c>
      <c r="AC17" s="26"/>
      <c r="AD17" s="23"/>
      <c r="AE17" s="24" t="s">
        <v>19</v>
      </c>
      <c r="AF17" s="53">
        <f t="shared" si="4"/>
        <v>436062</v>
      </c>
      <c r="AG17" s="52">
        <f t="shared" si="5"/>
        <v>228678</v>
      </c>
      <c r="AH17" s="52">
        <f t="shared" si="6"/>
        <v>468670</v>
      </c>
      <c r="AI17" s="52"/>
      <c r="AJ17" s="52"/>
      <c r="AK17" s="52"/>
      <c r="AL17" s="52"/>
      <c r="AM17" s="52"/>
      <c r="AN17" s="52"/>
      <c r="AO17" s="52"/>
      <c r="AP17" s="52"/>
      <c r="AQ17" s="52"/>
      <c r="AR17" s="112">
        <f t="shared" si="7"/>
        <v>1133410</v>
      </c>
    </row>
    <row r="18" spans="1:44" ht="12.75" x14ac:dyDescent="0.2">
      <c r="A18" s="9"/>
      <c r="B18" s="23"/>
      <c r="C18" s="24" t="s">
        <v>20</v>
      </c>
      <c r="D18" s="51">
        <v>1614685</v>
      </c>
      <c r="E18" s="52">
        <v>648573</v>
      </c>
      <c r="F18" s="52">
        <v>1104418</v>
      </c>
      <c r="G18" s="52"/>
      <c r="H18" s="52"/>
      <c r="I18" s="112">
        <f t="shared" si="0"/>
        <v>3367676</v>
      </c>
      <c r="J18" s="53">
        <v>455829</v>
      </c>
      <c r="K18" s="52">
        <v>233018</v>
      </c>
      <c r="L18" s="52">
        <v>496049</v>
      </c>
      <c r="M18" s="52"/>
      <c r="N18" s="52"/>
      <c r="O18" s="52"/>
      <c r="P18" s="52"/>
      <c r="Q18" s="52"/>
      <c r="R18" s="52"/>
      <c r="S18" s="52"/>
      <c r="T18" s="52"/>
      <c r="U18" s="52"/>
      <c r="V18" s="112">
        <f t="shared" si="3"/>
        <v>1184896</v>
      </c>
      <c r="W18" s="52"/>
      <c r="X18" s="52"/>
      <c r="Y18" s="52"/>
      <c r="Z18" s="52"/>
      <c r="AA18" s="112"/>
      <c r="AB18" s="96">
        <f t="shared" si="1"/>
        <v>4552572</v>
      </c>
      <c r="AC18" s="26"/>
      <c r="AD18" s="23"/>
      <c r="AE18" s="24" t="s">
        <v>20</v>
      </c>
      <c r="AF18" s="53">
        <f t="shared" si="4"/>
        <v>455829</v>
      </c>
      <c r="AG18" s="52">
        <f t="shared" si="5"/>
        <v>233018</v>
      </c>
      <c r="AH18" s="52">
        <f t="shared" si="6"/>
        <v>496049</v>
      </c>
      <c r="AI18" s="52"/>
      <c r="AJ18" s="52"/>
      <c r="AK18" s="52"/>
      <c r="AL18" s="52"/>
      <c r="AM18" s="52"/>
      <c r="AN18" s="52"/>
      <c r="AO18" s="52"/>
      <c r="AP18" s="52"/>
      <c r="AQ18" s="52"/>
      <c r="AR18" s="112">
        <f t="shared" si="7"/>
        <v>1184896</v>
      </c>
    </row>
    <row r="19" spans="1:44" ht="12.75" x14ac:dyDescent="0.2">
      <c r="A19" s="9"/>
      <c r="B19" s="23"/>
      <c r="C19" s="24" t="s">
        <v>21</v>
      </c>
      <c r="D19" s="51">
        <v>1761193</v>
      </c>
      <c r="E19" s="52">
        <v>653631</v>
      </c>
      <c r="F19" s="52">
        <v>1112257</v>
      </c>
      <c r="G19" s="52"/>
      <c r="H19" s="52"/>
      <c r="I19" s="112">
        <f t="shared" si="0"/>
        <v>3527081</v>
      </c>
      <c r="J19" s="53">
        <v>481172</v>
      </c>
      <c r="K19" s="52">
        <v>250851</v>
      </c>
      <c r="L19" s="52">
        <v>533854</v>
      </c>
      <c r="M19" s="52"/>
      <c r="N19" s="52"/>
      <c r="O19" s="52"/>
      <c r="P19" s="52"/>
      <c r="Q19" s="52"/>
      <c r="R19" s="52"/>
      <c r="S19" s="52"/>
      <c r="T19" s="52"/>
      <c r="U19" s="52"/>
      <c r="V19" s="112">
        <f t="shared" si="3"/>
        <v>1265877</v>
      </c>
      <c r="W19" s="52"/>
      <c r="X19" s="52"/>
      <c r="Y19" s="52"/>
      <c r="Z19" s="52"/>
      <c r="AA19" s="112"/>
      <c r="AB19" s="96">
        <f t="shared" si="1"/>
        <v>4792958</v>
      </c>
      <c r="AC19" s="26"/>
      <c r="AD19" s="23"/>
      <c r="AE19" s="24" t="s">
        <v>21</v>
      </c>
      <c r="AF19" s="53">
        <f t="shared" si="4"/>
        <v>481172</v>
      </c>
      <c r="AG19" s="52">
        <f t="shared" si="5"/>
        <v>250851</v>
      </c>
      <c r="AH19" s="52">
        <f t="shared" si="6"/>
        <v>533854</v>
      </c>
      <c r="AI19" s="52"/>
      <c r="AJ19" s="52"/>
      <c r="AK19" s="52"/>
      <c r="AL19" s="52"/>
      <c r="AM19" s="52"/>
      <c r="AN19" s="52"/>
      <c r="AO19" s="52"/>
      <c r="AP19" s="52"/>
      <c r="AQ19" s="52"/>
      <c r="AR19" s="112">
        <f t="shared" si="7"/>
        <v>1265877</v>
      </c>
    </row>
    <row r="20" spans="1:44" ht="12.75" x14ac:dyDescent="0.2">
      <c r="A20" s="9"/>
      <c r="B20" s="23"/>
      <c r="C20" s="24" t="s">
        <v>22</v>
      </c>
      <c r="D20" s="51">
        <v>1778553</v>
      </c>
      <c r="E20" s="52">
        <v>703622</v>
      </c>
      <c r="F20" s="52">
        <v>1135457</v>
      </c>
      <c r="G20" s="52"/>
      <c r="H20" s="52"/>
      <c r="I20" s="112">
        <f t="shared" si="0"/>
        <v>3617632</v>
      </c>
      <c r="J20" s="53">
        <v>508196</v>
      </c>
      <c r="K20" s="52">
        <v>258662</v>
      </c>
      <c r="L20" s="52">
        <v>564301</v>
      </c>
      <c r="M20" s="52"/>
      <c r="N20" s="52"/>
      <c r="O20" s="52"/>
      <c r="P20" s="52"/>
      <c r="Q20" s="52"/>
      <c r="R20" s="52"/>
      <c r="S20" s="52"/>
      <c r="T20" s="52"/>
      <c r="U20" s="52"/>
      <c r="V20" s="112">
        <f t="shared" si="3"/>
        <v>1331159</v>
      </c>
      <c r="W20" s="52"/>
      <c r="X20" s="52"/>
      <c r="Y20" s="52"/>
      <c r="Z20" s="52"/>
      <c r="AA20" s="112"/>
      <c r="AB20" s="96">
        <f t="shared" si="1"/>
        <v>4948791</v>
      </c>
      <c r="AC20" s="26"/>
      <c r="AD20" s="23"/>
      <c r="AE20" s="24" t="s">
        <v>22</v>
      </c>
      <c r="AF20" s="53">
        <f t="shared" si="4"/>
        <v>508196</v>
      </c>
      <c r="AG20" s="52">
        <f t="shared" si="5"/>
        <v>258662</v>
      </c>
      <c r="AH20" s="52">
        <f t="shared" si="6"/>
        <v>564301</v>
      </c>
      <c r="AI20" s="52"/>
      <c r="AJ20" s="52"/>
      <c r="AK20" s="52"/>
      <c r="AL20" s="52"/>
      <c r="AM20" s="52"/>
      <c r="AN20" s="52"/>
      <c r="AO20" s="52"/>
      <c r="AP20" s="52"/>
      <c r="AQ20" s="52"/>
      <c r="AR20" s="112">
        <f t="shared" si="7"/>
        <v>1331159</v>
      </c>
    </row>
    <row r="21" spans="1:44" ht="13.5" thickBot="1" x14ac:dyDescent="0.25">
      <c r="A21" s="9"/>
      <c r="B21" s="28"/>
      <c r="C21" s="29" t="s">
        <v>23</v>
      </c>
      <c r="D21" s="54">
        <v>1855805</v>
      </c>
      <c r="E21" s="55">
        <v>801917</v>
      </c>
      <c r="F21" s="55">
        <v>1152055</v>
      </c>
      <c r="G21" s="55"/>
      <c r="H21" s="55"/>
      <c r="I21" s="113">
        <f t="shared" si="0"/>
        <v>3809777</v>
      </c>
      <c r="J21" s="56">
        <v>550694</v>
      </c>
      <c r="K21" s="55">
        <v>275809</v>
      </c>
      <c r="L21" s="55">
        <v>619172</v>
      </c>
      <c r="M21" s="55"/>
      <c r="N21" s="55"/>
      <c r="O21" s="55"/>
      <c r="P21" s="55"/>
      <c r="Q21" s="55"/>
      <c r="R21" s="55"/>
      <c r="S21" s="55"/>
      <c r="T21" s="55"/>
      <c r="U21" s="55"/>
      <c r="V21" s="113">
        <f t="shared" si="3"/>
        <v>1445675</v>
      </c>
      <c r="W21" s="55"/>
      <c r="X21" s="55"/>
      <c r="Y21" s="55"/>
      <c r="Z21" s="55"/>
      <c r="AA21" s="113"/>
      <c r="AB21" s="97">
        <f t="shared" si="1"/>
        <v>5255452</v>
      </c>
      <c r="AC21" s="26"/>
      <c r="AD21" s="28"/>
      <c r="AE21" s="29" t="s">
        <v>23</v>
      </c>
      <c r="AF21" s="56">
        <f t="shared" si="4"/>
        <v>550694</v>
      </c>
      <c r="AG21" s="55">
        <f t="shared" si="5"/>
        <v>275809</v>
      </c>
      <c r="AH21" s="55">
        <f t="shared" si="6"/>
        <v>619172</v>
      </c>
      <c r="AI21" s="55"/>
      <c r="AJ21" s="55"/>
      <c r="AK21" s="55"/>
      <c r="AL21" s="55"/>
      <c r="AM21" s="55"/>
      <c r="AN21" s="55"/>
      <c r="AO21" s="55"/>
      <c r="AP21" s="55"/>
      <c r="AQ21" s="55"/>
      <c r="AR21" s="113">
        <f t="shared" si="7"/>
        <v>1445675</v>
      </c>
    </row>
    <row r="22" spans="1:44" ht="12.75" x14ac:dyDescent="0.2">
      <c r="A22" s="9"/>
      <c r="B22" s="33">
        <v>2011</v>
      </c>
      <c r="C22" s="24" t="s">
        <v>12</v>
      </c>
      <c r="D22" s="51">
        <v>1559756</v>
      </c>
      <c r="E22" s="52">
        <v>810907</v>
      </c>
      <c r="F22" s="52">
        <v>1170020</v>
      </c>
      <c r="G22" s="52"/>
      <c r="H22" s="52"/>
      <c r="I22" s="112">
        <f t="shared" si="0"/>
        <v>3540683</v>
      </c>
      <c r="J22" s="53">
        <v>841439</v>
      </c>
      <c r="K22" s="52">
        <v>280238</v>
      </c>
      <c r="L22" s="52">
        <v>659298</v>
      </c>
      <c r="M22" s="52"/>
      <c r="N22" s="52"/>
      <c r="O22" s="52"/>
      <c r="P22" s="52"/>
      <c r="Q22" s="52"/>
      <c r="R22" s="52"/>
      <c r="S22" s="52"/>
      <c r="T22" s="52"/>
      <c r="U22" s="52"/>
      <c r="V22" s="112">
        <f t="shared" si="3"/>
        <v>1780975</v>
      </c>
      <c r="W22" s="52"/>
      <c r="X22" s="52"/>
      <c r="Y22" s="52"/>
      <c r="Z22" s="52"/>
      <c r="AA22" s="112"/>
      <c r="AB22" s="96">
        <f t="shared" si="1"/>
        <v>5321658</v>
      </c>
      <c r="AC22" s="26"/>
      <c r="AD22" s="33">
        <v>2011</v>
      </c>
      <c r="AE22" s="24" t="s">
        <v>12</v>
      </c>
      <c r="AF22" s="53">
        <f t="shared" si="4"/>
        <v>841439</v>
      </c>
      <c r="AG22" s="52">
        <f t="shared" si="5"/>
        <v>280238</v>
      </c>
      <c r="AH22" s="52">
        <f t="shared" si="6"/>
        <v>659298</v>
      </c>
      <c r="AI22" s="52"/>
      <c r="AJ22" s="52"/>
      <c r="AK22" s="52"/>
      <c r="AL22" s="52"/>
      <c r="AM22" s="52"/>
      <c r="AN22" s="52"/>
      <c r="AO22" s="52"/>
      <c r="AP22" s="52"/>
      <c r="AQ22" s="52"/>
      <c r="AR22" s="112">
        <f t="shared" si="7"/>
        <v>1780975</v>
      </c>
    </row>
    <row r="23" spans="1:44" ht="12.75" x14ac:dyDescent="0.2">
      <c r="A23" s="9"/>
      <c r="B23" s="23"/>
      <c r="C23" s="24" t="s">
        <v>13</v>
      </c>
      <c r="D23" s="51">
        <v>1537925</v>
      </c>
      <c r="E23" s="52">
        <v>761516</v>
      </c>
      <c r="F23" s="52">
        <v>1182963</v>
      </c>
      <c r="G23" s="52"/>
      <c r="H23" s="52"/>
      <c r="I23" s="112">
        <f t="shared" si="0"/>
        <v>3482404</v>
      </c>
      <c r="J23" s="53">
        <v>829664</v>
      </c>
      <c r="K23" s="52">
        <v>255107</v>
      </c>
      <c r="L23" s="52">
        <v>695900</v>
      </c>
      <c r="M23" s="52"/>
      <c r="N23" s="52"/>
      <c r="O23" s="52"/>
      <c r="P23" s="52"/>
      <c r="Q23" s="52"/>
      <c r="R23" s="52"/>
      <c r="S23" s="52"/>
      <c r="T23" s="52"/>
      <c r="U23" s="52"/>
      <c r="V23" s="112">
        <f t="shared" si="3"/>
        <v>1780671</v>
      </c>
      <c r="W23" s="52"/>
      <c r="X23" s="52"/>
      <c r="Y23" s="52"/>
      <c r="Z23" s="52"/>
      <c r="AA23" s="112"/>
      <c r="AB23" s="96">
        <f t="shared" si="1"/>
        <v>5263075</v>
      </c>
      <c r="AC23" s="26"/>
      <c r="AD23" s="23"/>
      <c r="AE23" s="24" t="s">
        <v>13</v>
      </c>
      <c r="AF23" s="53">
        <f t="shared" si="4"/>
        <v>829664</v>
      </c>
      <c r="AG23" s="52">
        <f t="shared" si="5"/>
        <v>255107</v>
      </c>
      <c r="AH23" s="52">
        <f t="shared" si="6"/>
        <v>695900</v>
      </c>
      <c r="AI23" s="52"/>
      <c r="AJ23" s="52"/>
      <c r="AK23" s="52"/>
      <c r="AL23" s="52"/>
      <c r="AM23" s="52"/>
      <c r="AN23" s="52"/>
      <c r="AO23" s="52"/>
      <c r="AP23" s="52"/>
      <c r="AQ23" s="52"/>
      <c r="AR23" s="112">
        <f t="shared" si="7"/>
        <v>1780671</v>
      </c>
    </row>
    <row r="24" spans="1:44" ht="12.75" x14ac:dyDescent="0.2">
      <c r="A24" s="9"/>
      <c r="B24" s="23"/>
      <c r="C24" s="24" t="s">
        <v>14</v>
      </c>
      <c r="D24" s="51">
        <v>1543151</v>
      </c>
      <c r="E24" s="52">
        <v>790929</v>
      </c>
      <c r="F24" s="52">
        <v>1175276</v>
      </c>
      <c r="G24" s="52"/>
      <c r="H24" s="52"/>
      <c r="I24" s="112">
        <f t="shared" si="0"/>
        <v>3509356</v>
      </c>
      <c r="J24" s="53">
        <v>832481</v>
      </c>
      <c r="K24" s="52">
        <v>347047</v>
      </c>
      <c r="L24" s="52">
        <v>738687</v>
      </c>
      <c r="M24" s="52"/>
      <c r="N24" s="52"/>
      <c r="O24" s="52"/>
      <c r="P24" s="52"/>
      <c r="Q24" s="52"/>
      <c r="R24" s="52"/>
      <c r="S24" s="52"/>
      <c r="T24" s="52"/>
      <c r="U24" s="52"/>
      <c r="V24" s="112">
        <f t="shared" si="3"/>
        <v>1918215</v>
      </c>
      <c r="W24" s="52"/>
      <c r="X24" s="52"/>
      <c r="Y24" s="52"/>
      <c r="Z24" s="52"/>
      <c r="AA24" s="112"/>
      <c r="AB24" s="96">
        <f t="shared" si="1"/>
        <v>5427571</v>
      </c>
      <c r="AC24" s="26"/>
      <c r="AD24" s="23"/>
      <c r="AE24" s="24" t="s">
        <v>14</v>
      </c>
      <c r="AF24" s="53">
        <f t="shared" si="4"/>
        <v>832481</v>
      </c>
      <c r="AG24" s="52">
        <f t="shared" si="5"/>
        <v>347047</v>
      </c>
      <c r="AH24" s="52">
        <f t="shared" si="6"/>
        <v>738687</v>
      </c>
      <c r="AI24" s="52"/>
      <c r="AJ24" s="52"/>
      <c r="AK24" s="52"/>
      <c r="AL24" s="52"/>
      <c r="AM24" s="52"/>
      <c r="AN24" s="52"/>
      <c r="AO24" s="52"/>
      <c r="AP24" s="52"/>
      <c r="AQ24" s="52"/>
      <c r="AR24" s="112">
        <f t="shared" si="7"/>
        <v>1918215</v>
      </c>
    </row>
    <row r="25" spans="1:44" ht="12.75" x14ac:dyDescent="0.2">
      <c r="A25" s="9"/>
      <c r="B25" s="33"/>
      <c r="C25" s="24" t="s">
        <v>15</v>
      </c>
      <c r="D25" s="51">
        <v>1533752</v>
      </c>
      <c r="E25" s="52">
        <v>779670</v>
      </c>
      <c r="F25" s="52">
        <v>1193971</v>
      </c>
      <c r="G25" s="52"/>
      <c r="H25" s="52"/>
      <c r="I25" s="112">
        <f t="shared" si="0"/>
        <v>3507393</v>
      </c>
      <c r="J25" s="53">
        <v>827411</v>
      </c>
      <c r="K25" s="52">
        <v>367813</v>
      </c>
      <c r="L25" s="52">
        <v>824395</v>
      </c>
      <c r="M25" s="52"/>
      <c r="N25" s="52"/>
      <c r="O25" s="52"/>
      <c r="P25" s="52"/>
      <c r="Q25" s="52"/>
      <c r="R25" s="52"/>
      <c r="S25" s="52"/>
      <c r="T25" s="52"/>
      <c r="U25" s="52"/>
      <c r="V25" s="112">
        <f t="shared" si="3"/>
        <v>2019619</v>
      </c>
      <c r="W25" s="52"/>
      <c r="X25" s="52"/>
      <c r="Y25" s="52"/>
      <c r="Z25" s="52"/>
      <c r="AA25" s="112"/>
      <c r="AB25" s="96">
        <f t="shared" si="1"/>
        <v>5527012</v>
      </c>
      <c r="AC25" s="26"/>
      <c r="AD25" s="33"/>
      <c r="AE25" s="24" t="s">
        <v>15</v>
      </c>
      <c r="AF25" s="53">
        <f t="shared" si="4"/>
        <v>827411</v>
      </c>
      <c r="AG25" s="52">
        <f t="shared" si="5"/>
        <v>367813</v>
      </c>
      <c r="AH25" s="52">
        <f t="shared" si="6"/>
        <v>824395</v>
      </c>
      <c r="AI25" s="52"/>
      <c r="AJ25" s="52"/>
      <c r="AK25" s="52"/>
      <c r="AL25" s="52"/>
      <c r="AM25" s="52"/>
      <c r="AN25" s="52"/>
      <c r="AO25" s="52"/>
      <c r="AP25" s="52"/>
      <c r="AQ25" s="52"/>
      <c r="AR25" s="112">
        <f t="shared" si="7"/>
        <v>2019619</v>
      </c>
    </row>
    <row r="26" spans="1:44" ht="12.75" x14ac:dyDescent="0.2">
      <c r="A26" s="9"/>
      <c r="B26" s="23"/>
      <c r="C26" s="24" t="s">
        <v>16</v>
      </c>
      <c r="D26" s="51">
        <v>1650689</v>
      </c>
      <c r="E26" s="52">
        <v>638697</v>
      </c>
      <c r="F26" s="52">
        <v>1244111</v>
      </c>
      <c r="G26" s="52"/>
      <c r="H26" s="52"/>
      <c r="I26" s="112">
        <f t="shared" si="0"/>
        <v>3533497</v>
      </c>
      <c r="J26" s="53">
        <v>890497</v>
      </c>
      <c r="K26" s="52">
        <v>325579</v>
      </c>
      <c r="L26" s="52">
        <v>895825</v>
      </c>
      <c r="M26" s="52"/>
      <c r="N26" s="52"/>
      <c r="O26" s="52"/>
      <c r="P26" s="52"/>
      <c r="Q26" s="52"/>
      <c r="R26" s="52"/>
      <c r="S26" s="52"/>
      <c r="T26" s="52"/>
      <c r="U26" s="52"/>
      <c r="V26" s="112">
        <f t="shared" si="3"/>
        <v>2111901</v>
      </c>
      <c r="W26" s="52"/>
      <c r="X26" s="52"/>
      <c r="Y26" s="52"/>
      <c r="Z26" s="52"/>
      <c r="AA26" s="112"/>
      <c r="AB26" s="96">
        <f t="shared" si="1"/>
        <v>5645398</v>
      </c>
      <c r="AC26" s="26"/>
      <c r="AD26" s="23"/>
      <c r="AE26" s="24" t="s">
        <v>16</v>
      </c>
      <c r="AF26" s="53">
        <f t="shared" si="4"/>
        <v>890497</v>
      </c>
      <c r="AG26" s="52">
        <f t="shared" si="5"/>
        <v>325579</v>
      </c>
      <c r="AH26" s="52">
        <f t="shared" si="6"/>
        <v>895825</v>
      </c>
      <c r="AI26" s="52"/>
      <c r="AJ26" s="52"/>
      <c r="AK26" s="52"/>
      <c r="AL26" s="52"/>
      <c r="AM26" s="52"/>
      <c r="AN26" s="52"/>
      <c r="AO26" s="52"/>
      <c r="AP26" s="52"/>
      <c r="AQ26" s="52"/>
      <c r="AR26" s="112">
        <f t="shared" si="7"/>
        <v>2111901</v>
      </c>
    </row>
    <row r="27" spans="1:44" ht="12.75" x14ac:dyDescent="0.2">
      <c r="A27" s="9"/>
      <c r="B27" s="23"/>
      <c r="C27" s="24" t="s">
        <v>17</v>
      </c>
      <c r="D27" s="51">
        <v>1833065</v>
      </c>
      <c r="E27" s="52">
        <v>712174</v>
      </c>
      <c r="F27" s="52">
        <v>1205058</v>
      </c>
      <c r="G27" s="52"/>
      <c r="H27" s="52"/>
      <c r="I27" s="112">
        <f t="shared" si="0"/>
        <v>3750297</v>
      </c>
      <c r="J27" s="53">
        <v>988883</v>
      </c>
      <c r="K27" s="52">
        <v>316465</v>
      </c>
      <c r="L27" s="52">
        <v>935840</v>
      </c>
      <c r="M27" s="52"/>
      <c r="N27" s="52"/>
      <c r="O27" s="52"/>
      <c r="P27" s="52"/>
      <c r="Q27" s="52"/>
      <c r="R27" s="52"/>
      <c r="S27" s="52"/>
      <c r="T27" s="52"/>
      <c r="U27" s="52"/>
      <c r="V27" s="112">
        <f t="shared" si="3"/>
        <v>2241188</v>
      </c>
      <c r="W27" s="52"/>
      <c r="X27" s="52"/>
      <c r="Y27" s="52"/>
      <c r="Z27" s="52"/>
      <c r="AA27" s="112"/>
      <c r="AB27" s="96">
        <f t="shared" si="1"/>
        <v>5991485</v>
      </c>
      <c r="AC27" s="26"/>
      <c r="AD27" s="23"/>
      <c r="AE27" s="24" t="s">
        <v>17</v>
      </c>
      <c r="AF27" s="53">
        <f t="shared" si="4"/>
        <v>988883</v>
      </c>
      <c r="AG27" s="52">
        <f t="shared" si="5"/>
        <v>316465</v>
      </c>
      <c r="AH27" s="52">
        <f t="shared" si="6"/>
        <v>935840</v>
      </c>
      <c r="AI27" s="52"/>
      <c r="AJ27" s="52"/>
      <c r="AK27" s="52"/>
      <c r="AL27" s="52"/>
      <c r="AM27" s="52"/>
      <c r="AN27" s="52"/>
      <c r="AO27" s="52"/>
      <c r="AP27" s="52"/>
      <c r="AQ27" s="52"/>
      <c r="AR27" s="112">
        <f t="shared" si="7"/>
        <v>2241188</v>
      </c>
    </row>
    <row r="28" spans="1:44" ht="12.75" x14ac:dyDescent="0.2">
      <c r="A28" s="9"/>
      <c r="B28" s="33"/>
      <c r="C28" s="24" t="s">
        <v>18</v>
      </c>
      <c r="D28" s="51">
        <v>1899280</v>
      </c>
      <c r="E28" s="52">
        <v>821808</v>
      </c>
      <c r="F28" s="52">
        <v>1228529</v>
      </c>
      <c r="G28" s="52"/>
      <c r="H28" s="52"/>
      <c r="I28" s="112">
        <f t="shared" si="0"/>
        <v>3949617</v>
      </c>
      <c r="J28" s="53">
        <v>1024601</v>
      </c>
      <c r="K28" s="52">
        <v>446910</v>
      </c>
      <c r="L28" s="52">
        <v>972553</v>
      </c>
      <c r="M28" s="52"/>
      <c r="N28" s="52"/>
      <c r="O28" s="52"/>
      <c r="P28" s="52"/>
      <c r="Q28" s="52"/>
      <c r="R28" s="52"/>
      <c r="S28" s="52"/>
      <c r="T28" s="52"/>
      <c r="U28" s="52"/>
      <c r="V28" s="112">
        <f t="shared" si="3"/>
        <v>2444064</v>
      </c>
      <c r="W28" s="52"/>
      <c r="X28" s="52"/>
      <c r="Y28" s="52"/>
      <c r="Z28" s="52"/>
      <c r="AA28" s="112"/>
      <c r="AB28" s="96">
        <f t="shared" si="1"/>
        <v>6393681</v>
      </c>
      <c r="AC28" s="26"/>
      <c r="AD28" s="33"/>
      <c r="AE28" s="24" t="s">
        <v>18</v>
      </c>
      <c r="AF28" s="53">
        <f t="shared" si="4"/>
        <v>1024601</v>
      </c>
      <c r="AG28" s="52">
        <f t="shared" si="5"/>
        <v>446910</v>
      </c>
      <c r="AH28" s="52">
        <f t="shared" si="6"/>
        <v>972553</v>
      </c>
      <c r="AI28" s="52"/>
      <c r="AJ28" s="52"/>
      <c r="AK28" s="52"/>
      <c r="AL28" s="52"/>
      <c r="AM28" s="52"/>
      <c r="AN28" s="52"/>
      <c r="AO28" s="52"/>
      <c r="AP28" s="52"/>
      <c r="AQ28" s="52"/>
      <c r="AR28" s="112">
        <f t="shared" si="7"/>
        <v>2444064</v>
      </c>
    </row>
    <row r="29" spans="1:44" ht="12.75" x14ac:dyDescent="0.2">
      <c r="A29" s="9"/>
      <c r="B29" s="23"/>
      <c r="C29" s="24" t="s">
        <v>19</v>
      </c>
      <c r="D29" s="51">
        <v>2049937</v>
      </c>
      <c r="E29" s="52">
        <v>901299</v>
      </c>
      <c r="F29" s="52">
        <v>1249839</v>
      </c>
      <c r="G29" s="52"/>
      <c r="H29" s="52"/>
      <c r="I29" s="112">
        <f t="shared" si="0"/>
        <v>4201075</v>
      </c>
      <c r="J29" s="53">
        <v>1105877</v>
      </c>
      <c r="K29" s="52">
        <v>480553</v>
      </c>
      <c r="L29" s="52">
        <v>1010511</v>
      </c>
      <c r="M29" s="52"/>
      <c r="N29" s="52"/>
      <c r="O29" s="52"/>
      <c r="P29" s="52"/>
      <c r="Q29" s="52"/>
      <c r="R29" s="52"/>
      <c r="S29" s="52"/>
      <c r="T29" s="52"/>
      <c r="U29" s="52"/>
      <c r="V29" s="112">
        <f t="shared" si="3"/>
        <v>2596941</v>
      </c>
      <c r="W29" s="52"/>
      <c r="X29" s="52"/>
      <c r="Y29" s="52"/>
      <c r="Z29" s="52"/>
      <c r="AA29" s="112"/>
      <c r="AB29" s="96">
        <f t="shared" si="1"/>
        <v>6798016</v>
      </c>
      <c r="AC29" s="26"/>
      <c r="AD29" s="23"/>
      <c r="AE29" s="24" t="s">
        <v>19</v>
      </c>
      <c r="AF29" s="53">
        <f t="shared" si="4"/>
        <v>1105877</v>
      </c>
      <c r="AG29" s="52">
        <f t="shared" si="5"/>
        <v>480553</v>
      </c>
      <c r="AH29" s="52">
        <f t="shared" si="6"/>
        <v>1010511</v>
      </c>
      <c r="AI29" s="52"/>
      <c r="AJ29" s="52"/>
      <c r="AK29" s="52"/>
      <c r="AL29" s="52"/>
      <c r="AM29" s="52"/>
      <c r="AN29" s="52"/>
      <c r="AO29" s="52"/>
      <c r="AP29" s="52"/>
      <c r="AQ29" s="52"/>
      <c r="AR29" s="112">
        <f t="shared" si="7"/>
        <v>2596941</v>
      </c>
    </row>
    <row r="30" spans="1:44" ht="12.75" x14ac:dyDescent="0.2">
      <c r="A30" s="9"/>
      <c r="B30" s="23"/>
      <c r="C30" s="24" t="s">
        <v>20</v>
      </c>
      <c r="D30" s="51">
        <v>2122670</v>
      </c>
      <c r="E30" s="52">
        <v>859517</v>
      </c>
      <c r="F30" s="52">
        <v>1306057</v>
      </c>
      <c r="G30" s="52"/>
      <c r="H30" s="52"/>
      <c r="I30" s="112">
        <f t="shared" si="0"/>
        <v>4288244</v>
      </c>
      <c r="J30" s="53">
        <v>1145118</v>
      </c>
      <c r="K30" s="52">
        <v>506128</v>
      </c>
      <c r="L30" s="52">
        <v>1028384</v>
      </c>
      <c r="M30" s="52"/>
      <c r="N30" s="52"/>
      <c r="O30" s="52"/>
      <c r="P30" s="52"/>
      <c r="Q30" s="52"/>
      <c r="R30" s="52"/>
      <c r="S30" s="52"/>
      <c r="T30" s="52"/>
      <c r="U30" s="52"/>
      <c r="V30" s="112">
        <f t="shared" si="3"/>
        <v>2679630</v>
      </c>
      <c r="W30" s="52"/>
      <c r="X30" s="52"/>
      <c r="Y30" s="52"/>
      <c r="Z30" s="52"/>
      <c r="AA30" s="112"/>
      <c r="AB30" s="96">
        <f t="shared" ref="AB30:AB57" si="8">+I30+V30</f>
        <v>6967874</v>
      </c>
      <c r="AC30" s="26"/>
      <c r="AD30" s="23"/>
      <c r="AE30" s="24" t="s">
        <v>20</v>
      </c>
      <c r="AF30" s="53">
        <f t="shared" si="4"/>
        <v>1145118</v>
      </c>
      <c r="AG30" s="52">
        <f t="shared" si="5"/>
        <v>506128</v>
      </c>
      <c r="AH30" s="52">
        <f t="shared" si="6"/>
        <v>1028384</v>
      </c>
      <c r="AI30" s="52"/>
      <c r="AJ30" s="52"/>
      <c r="AK30" s="52"/>
      <c r="AL30" s="52"/>
      <c r="AM30" s="52"/>
      <c r="AN30" s="52"/>
      <c r="AO30" s="52"/>
      <c r="AP30" s="52"/>
      <c r="AQ30" s="52"/>
      <c r="AR30" s="112">
        <f t="shared" si="7"/>
        <v>2679630</v>
      </c>
    </row>
    <row r="31" spans="1:44" ht="12.75" x14ac:dyDescent="0.2">
      <c r="A31" s="9"/>
      <c r="B31" s="33"/>
      <c r="C31" s="24" t="s">
        <v>21</v>
      </c>
      <c r="D31" s="51">
        <v>2205152</v>
      </c>
      <c r="E31" s="52">
        <v>763546</v>
      </c>
      <c r="F31" s="52">
        <v>1378487</v>
      </c>
      <c r="G31" s="52"/>
      <c r="H31" s="52"/>
      <c r="I31" s="112">
        <f t="shared" si="0"/>
        <v>4347185</v>
      </c>
      <c r="J31" s="53">
        <v>1189614</v>
      </c>
      <c r="K31" s="52">
        <v>456940</v>
      </c>
      <c r="L31" s="52">
        <v>1117845</v>
      </c>
      <c r="M31" s="52"/>
      <c r="N31" s="52"/>
      <c r="O31" s="52"/>
      <c r="P31" s="52"/>
      <c r="Q31" s="52"/>
      <c r="R31" s="52"/>
      <c r="S31" s="52"/>
      <c r="T31" s="52"/>
      <c r="U31" s="52"/>
      <c r="V31" s="112">
        <f t="shared" si="3"/>
        <v>2764399</v>
      </c>
      <c r="W31" s="52"/>
      <c r="X31" s="52"/>
      <c r="Y31" s="52"/>
      <c r="Z31" s="52"/>
      <c r="AA31" s="112"/>
      <c r="AB31" s="96">
        <f t="shared" si="8"/>
        <v>7111584</v>
      </c>
      <c r="AC31" s="26"/>
      <c r="AD31" s="33"/>
      <c r="AE31" s="24" t="s">
        <v>21</v>
      </c>
      <c r="AF31" s="53">
        <f t="shared" si="4"/>
        <v>1189614</v>
      </c>
      <c r="AG31" s="52">
        <f t="shared" si="5"/>
        <v>456940</v>
      </c>
      <c r="AH31" s="52">
        <f t="shared" si="6"/>
        <v>1117845</v>
      </c>
      <c r="AI31" s="52"/>
      <c r="AJ31" s="52"/>
      <c r="AK31" s="52"/>
      <c r="AL31" s="52"/>
      <c r="AM31" s="52"/>
      <c r="AN31" s="52"/>
      <c r="AO31" s="52"/>
      <c r="AP31" s="52"/>
      <c r="AQ31" s="52"/>
      <c r="AR31" s="112">
        <f t="shared" si="7"/>
        <v>2764399</v>
      </c>
    </row>
    <row r="32" spans="1:44" ht="12.75" x14ac:dyDescent="0.2">
      <c r="A32" s="9"/>
      <c r="B32" s="23"/>
      <c r="C32" s="24" t="s">
        <v>22</v>
      </c>
      <c r="D32" s="51">
        <v>2173943</v>
      </c>
      <c r="E32" s="52">
        <v>757308</v>
      </c>
      <c r="F32" s="52">
        <v>1463181</v>
      </c>
      <c r="G32" s="52"/>
      <c r="H32" s="52"/>
      <c r="I32" s="112">
        <f t="shared" si="0"/>
        <v>4394432</v>
      </c>
      <c r="J32" s="53">
        <v>1172774</v>
      </c>
      <c r="K32" s="52">
        <v>447214</v>
      </c>
      <c r="L32" s="52">
        <v>1124798</v>
      </c>
      <c r="M32" s="52"/>
      <c r="N32" s="52"/>
      <c r="O32" s="52"/>
      <c r="P32" s="52"/>
      <c r="Q32" s="52"/>
      <c r="R32" s="52"/>
      <c r="S32" s="52"/>
      <c r="T32" s="52"/>
      <c r="U32" s="52"/>
      <c r="V32" s="112">
        <f t="shared" si="3"/>
        <v>2744786</v>
      </c>
      <c r="W32" s="52"/>
      <c r="X32" s="52"/>
      <c r="Y32" s="52"/>
      <c r="Z32" s="52"/>
      <c r="AA32" s="112"/>
      <c r="AB32" s="96">
        <f t="shared" si="8"/>
        <v>7139218</v>
      </c>
      <c r="AC32" s="26"/>
      <c r="AD32" s="23"/>
      <c r="AE32" s="24" t="s">
        <v>22</v>
      </c>
      <c r="AF32" s="53">
        <f t="shared" si="4"/>
        <v>1172774</v>
      </c>
      <c r="AG32" s="52">
        <f t="shared" si="5"/>
        <v>447214</v>
      </c>
      <c r="AH32" s="52">
        <f t="shared" si="6"/>
        <v>1124798</v>
      </c>
      <c r="AI32" s="52"/>
      <c r="AJ32" s="52"/>
      <c r="AK32" s="52"/>
      <c r="AL32" s="52"/>
      <c r="AM32" s="52"/>
      <c r="AN32" s="52"/>
      <c r="AO32" s="52"/>
      <c r="AP32" s="52"/>
      <c r="AQ32" s="52"/>
      <c r="AR32" s="112">
        <f t="shared" si="7"/>
        <v>2744786</v>
      </c>
    </row>
    <row r="33" spans="1:44" ht="13.5" thickBot="1" x14ac:dyDescent="0.25">
      <c r="A33" s="9"/>
      <c r="B33" s="28"/>
      <c r="C33" s="29" t="s">
        <v>23</v>
      </c>
      <c r="D33" s="54">
        <v>2348366</v>
      </c>
      <c r="E33" s="55">
        <v>919318</v>
      </c>
      <c r="F33" s="55">
        <v>1535035</v>
      </c>
      <c r="G33" s="55"/>
      <c r="H33" s="55"/>
      <c r="I33" s="113">
        <f t="shared" si="0"/>
        <v>4802719</v>
      </c>
      <c r="J33" s="56">
        <v>1266875</v>
      </c>
      <c r="K33" s="55">
        <v>693521</v>
      </c>
      <c r="L33" s="55">
        <v>1194599</v>
      </c>
      <c r="M33" s="55"/>
      <c r="N33" s="55"/>
      <c r="O33" s="55"/>
      <c r="P33" s="55"/>
      <c r="Q33" s="55"/>
      <c r="R33" s="55"/>
      <c r="S33" s="55"/>
      <c r="T33" s="55"/>
      <c r="U33" s="55"/>
      <c r="V33" s="113">
        <f t="shared" si="3"/>
        <v>3154995</v>
      </c>
      <c r="W33" s="55"/>
      <c r="X33" s="55"/>
      <c r="Y33" s="55"/>
      <c r="Z33" s="55"/>
      <c r="AA33" s="113"/>
      <c r="AB33" s="97">
        <f t="shared" si="8"/>
        <v>7957714</v>
      </c>
      <c r="AC33" s="26"/>
      <c r="AD33" s="28"/>
      <c r="AE33" s="29" t="s">
        <v>23</v>
      </c>
      <c r="AF33" s="56">
        <f t="shared" si="4"/>
        <v>1266875</v>
      </c>
      <c r="AG33" s="55">
        <f t="shared" si="5"/>
        <v>693521</v>
      </c>
      <c r="AH33" s="55">
        <f t="shared" si="6"/>
        <v>1194599</v>
      </c>
      <c r="AI33" s="55"/>
      <c r="AJ33" s="55"/>
      <c r="AK33" s="55"/>
      <c r="AL33" s="55"/>
      <c r="AM33" s="55"/>
      <c r="AN33" s="55"/>
      <c r="AO33" s="55"/>
      <c r="AP33" s="55"/>
      <c r="AQ33" s="55"/>
      <c r="AR33" s="113">
        <f t="shared" si="7"/>
        <v>3154995</v>
      </c>
    </row>
    <row r="34" spans="1:44" ht="12.75" x14ac:dyDescent="0.2">
      <c r="A34" s="9"/>
      <c r="B34" s="18">
        <v>2012</v>
      </c>
      <c r="C34" s="19" t="s">
        <v>12</v>
      </c>
      <c r="D34" s="48">
        <v>2371005</v>
      </c>
      <c r="E34" s="49">
        <v>740447</v>
      </c>
      <c r="F34" s="49">
        <v>1327644</v>
      </c>
      <c r="G34" s="49"/>
      <c r="H34" s="49">
        <v>2</v>
      </c>
      <c r="I34" s="114">
        <f t="shared" si="0"/>
        <v>4439098</v>
      </c>
      <c r="J34" s="50">
        <v>1279083</v>
      </c>
      <c r="K34" s="49">
        <v>581004</v>
      </c>
      <c r="L34" s="49">
        <v>1413690</v>
      </c>
      <c r="M34" s="49"/>
      <c r="N34" s="49"/>
      <c r="O34" s="49">
        <v>374</v>
      </c>
      <c r="P34" s="49"/>
      <c r="Q34" s="49"/>
      <c r="R34" s="49"/>
      <c r="S34" s="49"/>
      <c r="T34" s="49"/>
      <c r="U34" s="49"/>
      <c r="V34" s="114">
        <f t="shared" si="3"/>
        <v>3274151</v>
      </c>
      <c r="W34" s="49"/>
      <c r="X34" s="49"/>
      <c r="Y34" s="49"/>
      <c r="Z34" s="49"/>
      <c r="AA34" s="114"/>
      <c r="AB34" s="95">
        <f t="shared" si="8"/>
        <v>7713249</v>
      </c>
      <c r="AC34" s="26"/>
      <c r="AD34" s="18">
        <v>2012</v>
      </c>
      <c r="AE34" s="19" t="s">
        <v>12</v>
      </c>
      <c r="AF34" s="50">
        <f t="shared" si="4"/>
        <v>1279083</v>
      </c>
      <c r="AG34" s="49">
        <f t="shared" si="5"/>
        <v>581004</v>
      </c>
      <c r="AH34" s="49">
        <f t="shared" si="6"/>
        <v>1413690</v>
      </c>
      <c r="AI34" s="49"/>
      <c r="AJ34" s="49"/>
      <c r="AK34" s="49">
        <f t="shared" ref="AK34:AK73" si="9">+O34</f>
        <v>374</v>
      </c>
      <c r="AL34" s="49"/>
      <c r="AM34" s="49"/>
      <c r="AN34" s="49"/>
      <c r="AO34" s="49"/>
      <c r="AP34" s="49"/>
      <c r="AQ34" s="49"/>
      <c r="AR34" s="114">
        <f t="shared" si="7"/>
        <v>3274151</v>
      </c>
    </row>
    <row r="35" spans="1:44" ht="12.75" x14ac:dyDescent="0.2">
      <c r="A35" s="9"/>
      <c r="B35" s="23"/>
      <c r="C35" s="24" t="s">
        <v>13</v>
      </c>
      <c r="D35" s="51">
        <v>2238955</v>
      </c>
      <c r="E35" s="52">
        <v>754134</v>
      </c>
      <c r="F35" s="52">
        <v>1305632</v>
      </c>
      <c r="G35" s="52"/>
      <c r="H35" s="52">
        <v>2</v>
      </c>
      <c r="I35" s="112">
        <f t="shared" si="0"/>
        <v>4298723</v>
      </c>
      <c r="J35" s="53">
        <v>1295653</v>
      </c>
      <c r="K35" s="52">
        <v>607664</v>
      </c>
      <c r="L35" s="52">
        <v>1450237</v>
      </c>
      <c r="M35" s="52"/>
      <c r="N35" s="52"/>
      <c r="O35" s="52">
        <v>392</v>
      </c>
      <c r="P35" s="52"/>
      <c r="Q35" s="52"/>
      <c r="R35" s="52"/>
      <c r="S35" s="52"/>
      <c r="T35" s="52"/>
      <c r="U35" s="52"/>
      <c r="V35" s="112">
        <f t="shared" si="3"/>
        <v>3353946</v>
      </c>
      <c r="W35" s="52"/>
      <c r="X35" s="52"/>
      <c r="Y35" s="52"/>
      <c r="Z35" s="52"/>
      <c r="AA35" s="112"/>
      <c r="AB35" s="96">
        <f t="shared" si="8"/>
        <v>7652669</v>
      </c>
      <c r="AC35" s="26"/>
      <c r="AD35" s="23"/>
      <c r="AE35" s="24" t="s">
        <v>13</v>
      </c>
      <c r="AF35" s="53">
        <f t="shared" si="4"/>
        <v>1295653</v>
      </c>
      <c r="AG35" s="52">
        <f t="shared" si="5"/>
        <v>607664</v>
      </c>
      <c r="AH35" s="52">
        <f t="shared" si="6"/>
        <v>1450237</v>
      </c>
      <c r="AI35" s="52"/>
      <c r="AJ35" s="52"/>
      <c r="AK35" s="52">
        <f t="shared" si="9"/>
        <v>392</v>
      </c>
      <c r="AL35" s="52"/>
      <c r="AM35" s="52"/>
      <c r="AN35" s="52"/>
      <c r="AO35" s="52"/>
      <c r="AP35" s="52"/>
      <c r="AQ35" s="52"/>
      <c r="AR35" s="112">
        <f t="shared" si="7"/>
        <v>3353946</v>
      </c>
    </row>
    <row r="36" spans="1:44" ht="12.75" x14ac:dyDescent="0.2">
      <c r="A36" s="9"/>
      <c r="B36" s="23"/>
      <c r="C36" s="24" t="s">
        <v>14</v>
      </c>
      <c r="D36" s="51">
        <v>2428922</v>
      </c>
      <c r="E36" s="52">
        <v>743975</v>
      </c>
      <c r="F36" s="52">
        <v>1224078</v>
      </c>
      <c r="G36" s="52"/>
      <c r="H36" s="52"/>
      <c r="I36" s="112">
        <f t="shared" si="0"/>
        <v>4396975</v>
      </c>
      <c r="J36" s="53">
        <v>1479713</v>
      </c>
      <c r="K36" s="52">
        <v>639753</v>
      </c>
      <c r="L36" s="52">
        <v>1499997</v>
      </c>
      <c r="M36" s="52"/>
      <c r="N36" s="52"/>
      <c r="O36" s="52"/>
      <c r="P36" s="52"/>
      <c r="Q36" s="52"/>
      <c r="R36" s="52"/>
      <c r="S36" s="52"/>
      <c r="T36" s="52"/>
      <c r="U36" s="52"/>
      <c r="V36" s="112">
        <f t="shared" si="3"/>
        <v>3619463</v>
      </c>
      <c r="W36" s="52"/>
      <c r="X36" s="52"/>
      <c r="Y36" s="52"/>
      <c r="Z36" s="52"/>
      <c r="AA36" s="112"/>
      <c r="AB36" s="96">
        <f t="shared" si="8"/>
        <v>8016438</v>
      </c>
      <c r="AC36" s="26"/>
      <c r="AD36" s="23"/>
      <c r="AE36" s="24" t="s">
        <v>14</v>
      </c>
      <c r="AF36" s="53">
        <f t="shared" si="4"/>
        <v>1479713</v>
      </c>
      <c r="AG36" s="52">
        <f t="shared" si="5"/>
        <v>639753</v>
      </c>
      <c r="AH36" s="52">
        <f t="shared" si="6"/>
        <v>1499997</v>
      </c>
      <c r="AI36" s="52"/>
      <c r="AJ36" s="52"/>
      <c r="AK36" s="52">
        <f t="shared" si="9"/>
        <v>0</v>
      </c>
      <c r="AL36" s="52"/>
      <c r="AM36" s="52"/>
      <c r="AN36" s="52"/>
      <c r="AO36" s="52"/>
      <c r="AP36" s="52"/>
      <c r="AQ36" s="52"/>
      <c r="AR36" s="112">
        <f t="shared" si="7"/>
        <v>3619463</v>
      </c>
    </row>
    <row r="37" spans="1:44" ht="12.75" x14ac:dyDescent="0.2">
      <c r="A37" s="9"/>
      <c r="B37" s="33"/>
      <c r="C37" s="24" t="s">
        <v>15</v>
      </c>
      <c r="D37" s="51">
        <v>2289502</v>
      </c>
      <c r="E37" s="52">
        <v>720619</v>
      </c>
      <c r="F37" s="52">
        <v>1331332</v>
      </c>
      <c r="G37" s="52"/>
      <c r="H37" s="52"/>
      <c r="I37" s="112">
        <f t="shared" si="0"/>
        <v>4341453</v>
      </c>
      <c r="J37" s="53">
        <v>1457949</v>
      </c>
      <c r="K37" s="52">
        <v>640251</v>
      </c>
      <c r="L37" s="52">
        <v>1593752</v>
      </c>
      <c r="M37" s="52"/>
      <c r="N37" s="52">
        <v>1877</v>
      </c>
      <c r="O37" s="52">
        <v>471</v>
      </c>
      <c r="P37" s="52"/>
      <c r="Q37" s="52"/>
      <c r="R37" s="52"/>
      <c r="S37" s="52"/>
      <c r="T37" s="52"/>
      <c r="U37" s="52"/>
      <c r="V37" s="112">
        <f t="shared" si="3"/>
        <v>3694300</v>
      </c>
      <c r="W37" s="52"/>
      <c r="X37" s="52"/>
      <c r="Y37" s="52"/>
      <c r="Z37" s="52"/>
      <c r="AA37" s="112"/>
      <c r="AB37" s="96">
        <f t="shared" si="8"/>
        <v>8035753</v>
      </c>
      <c r="AC37" s="26"/>
      <c r="AD37" s="33"/>
      <c r="AE37" s="24" t="s">
        <v>15</v>
      </c>
      <c r="AF37" s="53">
        <f t="shared" si="4"/>
        <v>1457949</v>
      </c>
      <c r="AG37" s="52">
        <f t="shared" si="5"/>
        <v>640251</v>
      </c>
      <c r="AH37" s="52">
        <f t="shared" si="6"/>
        <v>1593752</v>
      </c>
      <c r="AI37" s="52"/>
      <c r="AJ37" s="52">
        <f t="shared" ref="AJ37:AJ73" si="10">+N37</f>
        <v>1877</v>
      </c>
      <c r="AK37" s="52">
        <f t="shared" si="9"/>
        <v>471</v>
      </c>
      <c r="AL37" s="52"/>
      <c r="AM37" s="52"/>
      <c r="AN37" s="52"/>
      <c r="AO37" s="52"/>
      <c r="AP37" s="52"/>
      <c r="AQ37" s="52"/>
      <c r="AR37" s="112">
        <f t="shared" si="7"/>
        <v>3694300</v>
      </c>
    </row>
    <row r="38" spans="1:44" ht="12.75" x14ac:dyDescent="0.2">
      <c r="A38" s="9"/>
      <c r="B38" s="23"/>
      <c r="C38" s="24" t="s">
        <v>16</v>
      </c>
      <c r="D38" s="51">
        <v>2255321</v>
      </c>
      <c r="E38" s="52">
        <v>713658</v>
      </c>
      <c r="F38" s="52">
        <v>1233257</v>
      </c>
      <c r="G38" s="52"/>
      <c r="H38" s="52"/>
      <c r="I38" s="112">
        <f t="shared" si="0"/>
        <v>4202236</v>
      </c>
      <c r="J38" s="53">
        <v>1506764</v>
      </c>
      <c r="K38" s="52">
        <v>672557</v>
      </c>
      <c r="L38" s="52">
        <v>1648661</v>
      </c>
      <c r="M38" s="52"/>
      <c r="N38" s="52">
        <v>7223</v>
      </c>
      <c r="O38" s="52">
        <v>507</v>
      </c>
      <c r="P38" s="52"/>
      <c r="Q38" s="52"/>
      <c r="R38" s="52"/>
      <c r="S38" s="52"/>
      <c r="T38" s="52"/>
      <c r="U38" s="52"/>
      <c r="V38" s="112">
        <f t="shared" si="3"/>
        <v>3835712</v>
      </c>
      <c r="W38" s="52"/>
      <c r="X38" s="52"/>
      <c r="Y38" s="52"/>
      <c r="Z38" s="52"/>
      <c r="AA38" s="112"/>
      <c r="AB38" s="96">
        <f t="shared" si="8"/>
        <v>8037948</v>
      </c>
      <c r="AC38" s="26"/>
      <c r="AD38" s="23"/>
      <c r="AE38" s="24" t="s">
        <v>16</v>
      </c>
      <c r="AF38" s="53">
        <f t="shared" si="4"/>
        <v>1506764</v>
      </c>
      <c r="AG38" s="52">
        <f t="shared" si="5"/>
        <v>672557</v>
      </c>
      <c r="AH38" s="52">
        <f t="shared" si="6"/>
        <v>1648661</v>
      </c>
      <c r="AI38" s="52"/>
      <c r="AJ38" s="52">
        <f t="shared" si="10"/>
        <v>7223</v>
      </c>
      <c r="AK38" s="52">
        <f t="shared" si="9"/>
        <v>507</v>
      </c>
      <c r="AL38" s="52"/>
      <c r="AM38" s="52"/>
      <c r="AN38" s="52"/>
      <c r="AO38" s="52"/>
      <c r="AP38" s="52"/>
      <c r="AQ38" s="52"/>
      <c r="AR38" s="112">
        <f t="shared" si="7"/>
        <v>3835712</v>
      </c>
    </row>
    <row r="39" spans="1:44" ht="12.75" x14ac:dyDescent="0.2">
      <c r="A39" s="9"/>
      <c r="B39" s="23"/>
      <c r="C39" s="24" t="s">
        <v>17</v>
      </c>
      <c r="D39" s="51">
        <v>2178746</v>
      </c>
      <c r="E39" s="52">
        <v>694605</v>
      </c>
      <c r="F39" s="52">
        <v>1244261</v>
      </c>
      <c r="G39" s="52">
        <v>14</v>
      </c>
      <c r="H39" s="52"/>
      <c r="I39" s="112">
        <f t="shared" si="0"/>
        <v>4117626</v>
      </c>
      <c r="J39" s="53">
        <v>1546225</v>
      </c>
      <c r="K39" s="52">
        <v>686633</v>
      </c>
      <c r="L39" s="52">
        <v>1683619</v>
      </c>
      <c r="M39" s="52"/>
      <c r="N39" s="52">
        <v>12356</v>
      </c>
      <c r="O39" s="52">
        <v>542</v>
      </c>
      <c r="P39" s="52">
        <v>16767</v>
      </c>
      <c r="Q39" s="52"/>
      <c r="R39" s="52"/>
      <c r="S39" s="52"/>
      <c r="T39" s="52"/>
      <c r="U39" s="52"/>
      <c r="V39" s="112">
        <f t="shared" si="3"/>
        <v>3946142</v>
      </c>
      <c r="W39" s="52"/>
      <c r="X39" s="52"/>
      <c r="Y39" s="52"/>
      <c r="Z39" s="52"/>
      <c r="AA39" s="112"/>
      <c r="AB39" s="96">
        <f t="shared" si="8"/>
        <v>8063768</v>
      </c>
      <c r="AC39" s="26"/>
      <c r="AD39" s="23"/>
      <c r="AE39" s="24" t="s">
        <v>17</v>
      </c>
      <c r="AF39" s="53">
        <f t="shared" si="4"/>
        <v>1546225</v>
      </c>
      <c r="AG39" s="52">
        <f t="shared" si="5"/>
        <v>686633</v>
      </c>
      <c r="AH39" s="52">
        <f t="shared" si="6"/>
        <v>1683619</v>
      </c>
      <c r="AI39" s="52"/>
      <c r="AJ39" s="52">
        <f t="shared" si="10"/>
        <v>12356</v>
      </c>
      <c r="AK39" s="52">
        <f t="shared" si="9"/>
        <v>542</v>
      </c>
      <c r="AL39" s="52">
        <f t="shared" ref="AL39:AL73" si="11">+P39</f>
        <v>16767</v>
      </c>
      <c r="AM39" s="52"/>
      <c r="AN39" s="52"/>
      <c r="AO39" s="52"/>
      <c r="AP39" s="52"/>
      <c r="AQ39" s="52"/>
      <c r="AR39" s="112">
        <f t="shared" si="7"/>
        <v>3946142</v>
      </c>
    </row>
    <row r="40" spans="1:44" ht="12.75" x14ac:dyDescent="0.2">
      <c r="A40" s="9"/>
      <c r="B40" s="23"/>
      <c r="C40" s="24" t="s">
        <v>18</v>
      </c>
      <c r="D40" s="51">
        <v>2150400</v>
      </c>
      <c r="E40" s="52">
        <v>668210</v>
      </c>
      <c r="F40" s="52">
        <v>1352812</v>
      </c>
      <c r="G40" s="52">
        <v>610</v>
      </c>
      <c r="H40" s="52"/>
      <c r="I40" s="112">
        <f t="shared" si="0"/>
        <v>4172032</v>
      </c>
      <c r="J40" s="53">
        <v>1608843</v>
      </c>
      <c r="K40" s="52">
        <v>708633</v>
      </c>
      <c r="L40" s="52">
        <v>1746563</v>
      </c>
      <c r="M40" s="52">
        <v>27628</v>
      </c>
      <c r="N40" s="52">
        <v>17265</v>
      </c>
      <c r="O40" s="52">
        <v>568</v>
      </c>
      <c r="P40" s="52">
        <v>30493</v>
      </c>
      <c r="Q40" s="52"/>
      <c r="R40" s="52"/>
      <c r="S40" s="52"/>
      <c r="T40" s="52"/>
      <c r="U40" s="52"/>
      <c r="V40" s="112">
        <f t="shared" si="3"/>
        <v>4139993</v>
      </c>
      <c r="W40" s="52"/>
      <c r="X40" s="52"/>
      <c r="Y40" s="52"/>
      <c r="Z40" s="52"/>
      <c r="AA40" s="112"/>
      <c r="AB40" s="96">
        <f t="shared" si="8"/>
        <v>8312025</v>
      </c>
      <c r="AC40" s="26"/>
      <c r="AD40" s="23"/>
      <c r="AE40" s="24" t="s">
        <v>18</v>
      </c>
      <c r="AF40" s="53">
        <f t="shared" si="4"/>
        <v>1608843</v>
      </c>
      <c r="AG40" s="52">
        <f t="shared" si="5"/>
        <v>708633</v>
      </c>
      <c r="AH40" s="52">
        <f t="shared" si="6"/>
        <v>1746563</v>
      </c>
      <c r="AI40" s="52">
        <f t="shared" ref="AI40:AI73" si="12">+M40+Z40</f>
        <v>27628</v>
      </c>
      <c r="AJ40" s="52">
        <f t="shared" si="10"/>
        <v>17265</v>
      </c>
      <c r="AK40" s="52">
        <f t="shared" si="9"/>
        <v>568</v>
      </c>
      <c r="AL40" s="52">
        <f t="shared" si="11"/>
        <v>30493</v>
      </c>
      <c r="AM40" s="52"/>
      <c r="AN40" s="52"/>
      <c r="AO40" s="52"/>
      <c r="AP40" s="52"/>
      <c r="AQ40" s="52"/>
      <c r="AR40" s="112">
        <f t="shared" si="7"/>
        <v>4139993</v>
      </c>
    </row>
    <row r="41" spans="1:44" ht="12.75" x14ac:dyDescent="0.2">
      <c r="A41" s="9"/>
      <c r="B41" s="33"/>
      <c r="C41" s="24" t="s">
        <v>19</v>
      </c>
      <c r="D41" s="51">
        <v>2108427</v>
      </c>
      <c r="E41" s="52">
        <v>658029</v>
      </c>
      <c r="F41" s="52">
        <v>1555390</v>
      </c>
      <c r="G41" s="52">
        <v>822</v>
      </c>
      <c r="H41" s="52"/>
      <c r="I41" s="112">
        <f t="shared" si="0"/>
        <v>4322668</v>
      </c>
      <c r="J41" s="53">
        <v>1649554</v>
      </c>
      <c r="K41" s="52">
        <v>743476</v>
      </c>
      <c r="L41" s="52">
        <v>1816818</v>
      </c>
      <c r="M41" s="52">
        <v>36975</v>
      </c>
      <c r="N41" s="52">
        <v>21982</v>
      </c>
      <c r="O41" s="52">
        <v>645</v>
      </c>
      <c r="P41" s="52">
        <v>77949</v>
      </c>
      <c r="Q41" s="52"/>
      <c r="R41" s="52"/>
      <c r="S41" s="52"/>
      <c r="T41" s="52"/>
      <c r="U41" s="52"/>
      <c r="V41" s="112">
        <f t="shared" si="3"/>
        <v>4347399</v>
      </c>
      <c r="W41" s="52"/>
      <c r="X41" s="52"/>
      <c r="Y41" s="52"/>
      <c r="Z41" s="52"/>
      <c r="AA41" s="112"/>
      <c r="AB41" s="96">
        <f t="shared" si="8"/>
        <v>8670067</v>
      </c>
      <c r="AC41" s="26"/>
      <c r="AD41" s="33"/>
      <c r="AE41" s="24" t="s">
        <v>19</v>
      </c>
      <c r="AF41" s="53">
        <f t="shared" si="4"/>
        <v>1649554</v>
      </c>
      <c r="AG41" s="52">
        <f t="shared" si="5"/>
        <v>743476</v>
      </c>
      <c r="AH41" s="52">
        <f t="shared" si="6"/>
        <v>1816818</v>
      </c>
      <c r="AI41" s="52">
        <f t="shared" si="12"/>
        <v>36975</v>
      </c>
      <c r="AJ41" s="52">
        <f t="shared" si="10"/>
        <v>21982</v>
      </c>
      <c r="AK41" s="52">
        <f t="shared" si="9"/>
        <v>645</v>
      </c>
      <c r="AL41" s="52">
        <f t="shared" si="11"/>
        <v>77949</v>
      </c>
      <c r="AM41" s="52"/>
      <c r="AN41" s="52"/>
      <c r="AO41" s="52"/>
      <c r="AP41" s="52"/>
      <c r="AQ41" s="52"/>
      <c r="AR41" s="112">
        <f t="shared" si="7"/>
        <v>4347399</v>
      </c>
    </row>
    <row r="42" spans="1:44" ht="12.75" x14ac:dyDescent="0.2">
      <c r="A42" s="9"/>
      <c r="B42" s="23"/>
      <c r="C42" s="24" t="s">
        <v>20</v>
      </c>
      <c r="D42" s="51">
        <v>2061777</v>
      </c>
      <c r="E42" s="52">
        <v>642473</v>
      </c>
      <c r="F42" s="52">
        <v>1596372</v>
      </c>
      <c r="G42" s="52">
        <v>978</v>
      </c>
      <c r="H42" s="52"/>
      <c r="I42" s="112">
        <f t="shared" si="0"/>
        <v>4301600</v>
      </c>
      <c r="J42" s="53">
        <v>1646046</v>
      </c>
      <c r="K42" s="52">
        <v>756811</v>
      </c>
      <c r="L42" s="52">
        <v>1854434</v>
      </c>
      <c r="M42" s="52">
        <v>43992</v>
      </c>
      <c r="N42" s="52">
        <v>25096</v>
      </c>
      <c r="O42" s="52">
        <v>690</v>
      </c>
      <c r="P42" s="52">
        <v>82424</v>
      </c>
      <c r="Q42" s="52"/>
      <c r="R42" s="52"/>
      <c r="S42" s="52"/>
      <c r="T42" s="52"/>
      <c r="U42" s="52"/>
      <c r="V42" s="112">
        <f t="shared" si="3"/>
        <v>4409493</v>
      </c>
      <c r="W42" s="52"/>
      <c r="X42" s="52"/>
      <c r="Y42" s="52"/>
      <c r="Z42" s="52"/>
      <c r="AA42" s="112"/>
      <c r="AB42" s="96">
        <f t="shared" si="8"/>
        <v>8711093</v>
      </c>
      <c r="AC42" s="26"/>
      <c r="AD42" s="23"/>
      <c r="AE42" s="24" t="s">
        <v>20</v>
      </c>
      <c r="AF42" s="53">
        <f t="shared" si="4"/>
        <v>1646046</v>
      </c>
      <c r="AG42" s="52">
        <f t="shared" si="5"/>
        <v>756811</v>
      </c>
      <c r="AH42" s="52">
        <f t="shared" si="6"/>
        <v>1854434</v>
      </c>
      <c r="AI42" s="52">
        <f t="shared" si="12"/>
        <v>43992</v>
      </c>
      <c r="AJ42" s="52">
        <f t="shared" si="10"/>
        <v>25096</v>
      </c>
      <c r="AK42" s="52">
        <f t="shared" si="9"/>
        <v>690</v>
      </c>
      <c r="AL42" s="52">
        <f t="shared" si="11"/>
        <v>82424</v>
      </c>
      <c r="AM42" s="52"/>
      <c r="AN42" s="52"/>
      <c r="AO42" s="52"/>
      <c r="AP42" s="52"/>
      <c r="AQ42" s="52"/>
      <c r="AR42" s="112">
        <f t="shared" si="7"/>
        <v>4409493</v>
      </c>
    </row>
    <row r="43" spans="1:44" ht="12.75" x14ac:dyDescent="0.2">
      <c r="A43" s="9"/>
      <c r="B43" s="33"/>
      <c r="C43" s="24" t="s">
        <v>21</v>
      </c>
      <c r="D43" s="51">
        <v>2035202</v>
      </c>
      <c r="E43" s="52">
        <v>640603</v>
      </c>
      <c r="F43" s="52">
        <v>1315190</v>
      </c>
      <c r="G43" s="52">
        <v>1114</v>
      </c>
      <c r="H43" s="52"/>
      <c r="I43" s="112">
        <f t="shared" ref="I43:I48" si="13">SUM(D43:H43)</f>
        <v>3992109</v>
      </c>
      <c r="J43" s="53">
        <v>1713606</v>
      </c>
      <c r="K43" s="52">
        <v>805426</v>
      </c>
      <c r="L43" s="52">
        <v>1823870</v>
      </c>
      <c r="M43" s="52">
        <v>48921</v>
      </c>
      <c r="N43" s="52">
        <v>28094</v>
      </c>
      <c r="O43" s="52">
        <v>781</v>
      </c>
      <c r="P43" s="52">
        <v>73952</v>
      </c>
      <c r="Q43" s="52"/>
      <c r="R43" s="52"/>
      <c r="S43" s="52"/>
      <c r="T43" s="52"/>
      <c r="U43" s="52"/>
      <c r="V43" s="112">
        <f t="shared" si="3"/>
        <v>4494650</v>
      </c>
      <c r="W43" s="52"/>
      <c r="X43" s="52"/>
      <c r="Y43" s="52"/>
      <c r="Z43" s="52"/>
      <c r="AA43" s="112"/>
      <c r="AB43" s="96">
        <f t="shared" si="8"/>
        <v>8486759</v>
      </c>
      <c r="AC43" s="26"/>
      <c r="AD43" s="33"/>
      <c r="AE43" s="24" t="s">
        <v>21</v>
      </c>
      <c r="AF43" s="53">
        <f t="shared" si="4"/>
        <v>1713606</v>
      </c>
      <c r="AG43" s="52">
        <f t="shared" si="5"/>
        <v>805426</v>
      </c>
      <c r="AH43" s="52">
        <f t="shared" si="6"/>
        <v>1823870</v>
      </c>
      <c r="AI43" s="52">
        <f t="shared" si="12"/>
        <v>48921</v>
      </c>
      <c r="AJ43" s="52">
        <f t="shared" si="10"/>
        <v>28094</v>
      </c>
      <c r="AK43" s="52">
        <f t="shared" si="9"/>
        <v>781</v>
      </c>
      <c r="AL43" s="52">
        <f t="shared" si="11"/>
        <v>73952</v>
      </c>
      <c r="AM43" s="52"/>
      <c r="AN43" s="52"/>
      <c r="AO43" s="52"/>
      <c r="AP43" s="52"/>
      <c r="AQ43" s="52"/>
      <c r="AR43" s="112">
        <f t="shared" si="7"/>
        <v>4494650</v>
      </c>
    </row>
    <row r="44" spans="1:44" ht="12.75" x14ac:dyDescent="0.2">
      <c r="A44" s="9"/>
      <c r="B44" s="23"/>
      <c r="C44" s="24" t="s">
        <v>22</v>
      </c>
      <c r="D44" s="51">
        <v>1963194</v>
      </c>
      <c r="E44" s="52">
        <v>628527</v>
      </c>
      <c r="F44" s="52">
        <v>1349733</v>
      </c>
      <c r="G44" s="52">
        <v>1248</v>
      </c>
      <c r="H44" s="52"/>
      <c r="I44" s="112">
        <f t="shared" si="13"/>
        <v>3942702</v>
      </c>
      <c r="J44" s="53">
        <v>1719504</v>
      </c>
      <c r="K44" s="52">
        <v>842025</v>
      </c>
      <c r="L44" s="52">
        <v>1845832</v>
      </c>
      <c r="M44" s="52">
        <v>50024</v>
      </c>
      <c r="N44" s="52">
        <v>30705</v>
      </c>
      <c r="O44" s="52">
        <v>860</v>
      </c>
      <c r="P44" s="52">
        <v>87184</v>
      </c>
      <c r="Q44" s="52"/>
      <c r="R44" s="52"/>
      <c r="S44" s="52"/>
      <c r="T44" s="52"/>
      <c r="U44" s="52"/>
      <c r="V44" s="112">
        <f t="shared" si="3"/>
        <v>4576134</v>
      </c>
      <c r="W44" s="52"/>
      <c r="X44" s="52"/>
      <c r="Y44" s="52"/>
      <c r="Z44" s="52"/>
      <c r="AA44" s="112"/>
      <c r="AB44" s="96">
        <f t="shared" si="8"/>
        <v>8518836</v>
      </c>
      <c r="AC44" s="26"/>
      <c r="AD44" s="23"/>
      <c r="AE44" s="24" t="s">
        <v>22</v>
      </c>
      <c r="AF44" s="53">
        <f t="shared" si="4"/>
        <v>1719504</v>
      </c>
      <c r="AG44" s="52">
        <f t="shared" si="5"/>
        <v>842025</v>
      </c>
      <c r="AH44" s="52">
        <f t="shared" si="6"/>
        <v>1845832</v>
      </c>
      <c r="AI44" s="52">
        <f t="shared" si="12"/>
        <v>50024</v>
      </c>
      <c r="AJ44" s="52">
        <f t="shared" si="10"/>
        <v>30705</v>
      </c>
      <c r="AK44" s="52">
        <f t="shared" si="9"/>
        <v>860</v>
      </c>
      <c r="AL44" s="52">
        <f t="shared" si="11"/>
        <v>87184</v>
      </c>
      <c r="AM44" s="52"/>
      <c r="AN44" s="52"/>
      <c r="AO44" s="52"/>
      <c r="AP44" s="52"/>
      <c r="AQ44" s="52"/>
      <c r="AR44" s="112">
        <f t="shared" si="7"/>
        <v>4576134</v>
      </c>
    </row>
    <row r="45" spans="1:44" ht="13.5" thickBot="1" x14ac:dyDescent="0.25">
      <c r="A45" s="9"/>
      <c r="B45" s="28"/>
      <c r="C45" s="29" t="s">
        <v>23</v>
      </c>
      <c r="D45" s="54">
        <v>1988940</v>
      </c>
      <c r="E45" s="55">
        <v>684543</v>
      </c>
      <c r="F45" s="55">
        <v>1313119</v>
      </c>
      <c r="G45" s="55">
        <v>1992</v>
      </c>
      <c r="H45" s="55"/>
      <c r="I45" s="113">
        <f t="shared" si="13"/>
        <v>3988594</v>
      </c>
      <c r="J45" s="56">
        <v>1905372</v>
      </c>
      <c r="K45" s="55">
        <v>1010313</v>
      </c>
      <c r="L45" s="55">
        <v>1856012</v>
      </c>
      <c r="M45" s="55">
        <v>63609</v>
      </c>
      <c r="N45" s="55">
        <v>40466</v>
      </c>
      <c r="O45" s="55"/>
      <c r="P45" s="55">
        <v>108116</v>
      </c>
      <c r="Q45" s="55"/>
      <c r="R45" s="55"/>
      <c r="S45" s="55"/>
      <c r="T45" s="55"/>
      <c r="U45" s="55"/>
      <c r="V45" s="113">
        <f t="shared" si="3"/>
        <v>4983888</v>
      </c>
      <c r="W45" s="55"/>
      <c r="X45" s="55"/>
      <c r="Y45" s="55"/>
      <c r="Z45" s="55"/>
      <c r="AA45" s="113"/>
      <c r="AB45" s="97">
        <f t="shared" si="8"/>
        <v>8972482</v>
      </c>
      <c r="AC45" s="26"/>
      <c r="AD45" s="28"/>
      <c r="AE45" s="29" t="s">
        <v>23</v>
      </c>
      <c r="AF45" s="56">
        <f t="shared" si="4"/>
        <v>1905372</v>
      </c>
      <c r="AG45" s="55">
        <f t="shared" si="5"/>
        <v>1010313</v>
      </c>
      <c r="AH45" s="55">
        <f t="shared" si="6"/>
        <v>1856012</v>
      </c>
      <c r="AI45" s="55">
        <f t="shared" si="12"/>
        <v>63609</v>
      </c>
      <c r="AJ45" s="55">
        <f t="shared" si="10"/>
        <v>40466</v>
      </c>
      <c r="AK45" s="55">
        <f t="shared" si="9"/>
        <v>0</v>
      </c>
      <c r="AL45" s="55">
        <f t="shared" si="11"/>
        <v>108116</v>
      </c>
      <c r="AM45" s="55"/>
      <c r="AN45" s="55"/>
      <c r="AO45" s="55"/>
      <c r="AP45" s="55"/>
      <c r="AQ45" s="55"/>
      <c r="AR45" s="113">
        <f t="shared" si="7"/>
        <v>4983888</v>
      </c>
    </row>
    <row r="46" spans="1:44" ht="12.75" x14ac:dyDescent="0.2">
      <c r="A46" s="9"/>
      <c r="B46" s="18">
        <v>2013</v>
      </c>
      <c r="C46" s="19" t="s">
        <v>12</v>
      </c>
      <c r="D46" s="48">
        <v>1934227</v>
      </c>
      <c r="E46" s="49">
        <v>674673</v>
      </c>
      <c r="F46" s="49">
        <v>1455582</v>
      </c>
      <c r="G46" s="49">
        <v>2130</v>
      </c>
      <c r="H46" s="49">
        <v>1</v>
      </c>
      <c r="I46" s="114">
        <f t="shared" si="13"/>
        <v>4066613</v>
      </c>
      <c r="J46" s="50">
        <v>1914548</v>
      </c>
      <c r="K46" s="49">
        <v>999756</v>
      </c>
      <c r="L46" s="49">
        <v>1930363</v>
      </c>
      <c r="M46" s="49">
        <v>63825</v>
      </c>
      <c r="N46" s="49">
        <v>41084</v>
      </c>
      <c r="O46" s="49">
        <v>952</v>
      </c>
      <c r="P46" s="49">
        <v>98009</v>
      </c>
      <c r="Q46" s="49"/>
      <c r="R46" s="49"/>
      <c r="S46" s="49"/>
      <c r="T46" s="49"/>
      <c r="U46" s="49"/>
      <c r="V46" s="114">
        <f t="shared" si="3"/>
        <v>5048537</v>
      </c>
      <c r="W46" s="49"/>
      <c r="X46" s="49"/>
      <c r="Y46" s="49"/>
      <c r="Z46" s="49"/>
      <c r="AA46" s="114"/>
      <c r="AB46" s="95">
        <f t="shared" si="8"/>
        <v>9115150</v>
      </c>
      <c r="AC46" s="26"/>
      <c r="AD46" s="18">
        <v>2013</v>
      </c>
      <c r="AE46" s="19" t="s">
        <v>12</v>
      </c>
      <c r="AF46" s="50">
        <f t="shared" si="4"/>
        <v>1914548</v>
      </c>
      <c r="AG46" s="49">
        <f t="shared" si="5"/>
        <v>999756</v>
      </c>
      <c r="AH46" s="49">
        <f t="shared" si="6"/>
        <v>1930363</v>
      </c>
      <c r="AI46" s="49">
        <f t="shared" si="12"/>
        <v>63825</v>
      </c>
      <c r="AJ46" s="49">
        <f t="shared" si="10"/>
        <v>41084</v>
      </c>
      <c r="AK46" s="49">
        <f t="shared" si="9"/>
        <v>952</v>
      </c>
      <c r="AL46" s="49">
        <f t="shared" si="11"/>
        <v>98009</v>
      </c>
      <c r="AM46" s="49"/>
      <c r="AN46" s="49"/>
      <c r="AO46" s="49"/>
      <c r="AP46" s="49"/>
      <c r="AQ46" s="49"/>
      <c r="AR46" s="114">
        <f t="shared" si="7"/>
        <v>5048537</v>
      </c>
    </row>
    <row r="47" spans="1:44" ht="12.75" x14ac:dyDescent="0.2">
      <c r="A47" s="9"/>
      <c r="B47" s="23"/>
      <c r="C47" s="24" t="s">
        <v>13</v>
      </c>
      <c r="D47" s="51">
        <v>1797999</v>
      </c>
      <c r="E47" s="52">
        <v>623803</v>
      </c>
      <c r="F47" s="52">
        <v>1432301</v>
      </c>
      <c r="G47" s="52">
        <v>1671</v>
      </c>
      <c r="H47" s="52">
        <v>1</v>
      </c>
      <c r="I47" s="112">
        <f t="shared" si="13"/>
        <v>3855775</v>
      </c>
      <c r="J47" s="53">
        <v>1921873</v>
      </c>
      <c r="K47" s="52">
        <v>978357</v>
      </c>
      <c r="L47" s="52">
        <v>1997444</v>
      </c>
      <c r="M47" s="52">
        <v>56264</v>
      </c>
      <c r="N47" s="52">
        <v>43126</v>
      </c>
      <c r="O47" s="52">
        <v>987</v>
      </c>
      <c r="P47" s="52">
        <v>91990</v>
      </c>
      <c r="Q47" s="52"/>
      <c r="R47" s="52"/>
      <c r="S47" s="52"/>
      <c r="T47" s="52"/>
      <c r="U47" s="52"/>
      <c r="V47" s="112">
        <f t="shared" si="3"/>
        <v>5090041</v>
      </c>
      <c r="W47" s="52"/>
      <c r="X47" s="52"/>
      <c r="Y47" s="52"/>
      <c r="Z47" s="52"/>
      <c r="AA47" s="112"/>
      <c r="AB47" s="96">
        <f t="shared" si="8"/>
        <v>8945816</v>
      </c>
      <c r="AC47" s="26"/>
      <c r="AD47" s="23"/>
      <c r="AE47" s="24" t="s">
        <v>13</v>
      </c>
      <c r="AF47" s="53">
        <f t="shared" si="4"/>
        <v>1921873</v>
      </c>
      <c r="AG47" s="52">
        <f t="shared" si="5"/>
        <v>978357</v>
      </c>
      <c r="AH47" s="52">
        <f t="shared" si="6"/>
        <v>1997444</v>
      </c>
      <c r="AI47" s="52">
        <f t="shared" si="12"/>
        <v>56264</v>
      </c>
      <c r="AJ47" s="52">
        <f t="shared" si="10"/>
        <v>43126</v>
      </c>
      <c r="AK47" s="52">
        <f t="shared" si="9"/>
        <v>987</v>
      </c>
      <c r="AL47" s="52">
        <f t="shared" si="11"/>
        <v>91990</v>
      </c>
      <c r="AM47" s="52"/>
      <c r="AN47" s="52"/>
      <c r="AO47" s="52"/>
      <c r="AP47" s="52"/>
      <c r="AQ47" s="52"/>
      <c r="AR47" s="112">
        <f t="shared" si="7"/>
        <v>5090041</v>
      </c>
    </row>
    <row r="48" spans="1:44" ht="12.75" x14ac:dyDescent="0.2">
      <c r="A48" s="9"/>
      <c r="B48" s="23"/>
      <c r="C48" s="24" t="s">
        <v>14</v>
      </c>
      <c r="D48" s="51">
        <v>1632777</v>
      </c>
      <c r="E48" s="52">
        <v>554505</v>
      </c>
      <c r="F48" s="52">
        <v>1568356</v>
      </c>
      <c r="G48" s="52">
        <v>2096</v>
      </c>
      <c r="H48" s="52">
        <v>202</v>
      </c>
      <c r="I48" s="112">
        <f t="shared" si="13"/>
        <v>3757936</v>
      </c>
      <c r="J48" s="53">
        <v>2082027</v>
      </c>
      <c r="K48" s="52">
        <v>990973</v>
      </c>
      <c r="L48" s="52">
        <v>1980744</v>
      </c>
      <c r="M48" s="52">
        <v>56779</v>
      </c>
      <c r="N48" s="52">
        <v>44706</v>
      </c>
      <c r="O48" s="52">
        <v>1711</v>
      </c>
      <c r="P48" s="52">
        <v>111163</v>
      </c>
      <c r="Q48" s="52"/>
      <c r="R48" s="52"/>
      <c r="S48" s="52"/>
      <c r="T48" s="52"/>
      <c r="U48" s="52"/>
      <c r="V48" s="112">
        <f t="shared" si="3"/>
        <v>5268103</v>
      </c>
      <c r="W48" s="52"/>
      <c r="X48" s="52"/>
      <c r="Y48" s="52"/>
      <c r="Z48" s="52"/>
      <c r="AA48" s="112"/>
      <c r="AB48" s="96">
        <f t="shared" si="8"/>
        <v>9026039</v>
      </c>
      <c r="AC48" s="26"/>
      <c r="AD48" s="23"/>
      <c r="AE48" s="24" t="s">
        <v>14</v>
      </c>
      <c r="AF48" s="53">
        <f t="shared" si="4"/>
        <v>2082027</v>
      </c>
      <c r="AG48" s="52">
        <f t="shared" si="5"/>
        <v>990973</v>
      </c>
      <c r="AH48" s="52">
        <f t="shared" si="6"/>
        <v>1980744</v>
      </c>
      <c r="AI48" s="52">
        <f t="shared" si="12"/>
        <v>56779</v>
      </c>
      <c r="AJ48" s="52">
        <f t="shared" si="10"/>
        <v>44706</v>
      </c>
      <c r="AK48" s="52">
        <f t="shared" si="9"/>
        <v>1711</v>
      </c>
      <c r="AL48" s="52">
        <f t="shared" si="11"/>
        <v>111163</v>
      </c>
      <c r="AM48" s="52"/>
      <c r="AN48" s="52"/>
      <c r="AO48" s="52"/>
      <c r="AP48" s="52"/>
      <c r="AQ48" s="52"/>
      <c r="AR48" s="112">
        <f t="shared" si="7"/>
        <v>5268103</v>
      </c>
    </row>
    <row r="49" spans="1:44" ht="12.75" x14ac:dyDescent="0.2">
      <c r="A49" s="9"/>
      <c r="B49" s="33"/>
      <c r="C49" s="24" t="s">
        <v>15</v>
      </c>
      <c r="D49" s="51">
        <v>1660426</v>
      </c>
      <c r="E49" s="52">
        <v>499602</v>
      </c>
      <c r="F49" s="52">
        <v>1585736</v>
      </c>
      <c r="G49" s="52">
        <v>2361</v>
      </c>
      <c r="H49" s="52">
        <v>192</v>
      </c>
      <c r="I49" s="112">
        <f t="shared" ref="I49:I60" si="14">SUM(D49:H49)</f>
        <v>3748317</v>
      </c>
      <c r="J49" s="53">
        <v>2117286</v>
      </c>
      <c r="K49" s="52">
        <v>1002238</v>
      </c>
      <c r="L49" s="52">
        <v>2036982</v>
      </c>
      <c r="M49" s="52">
        <v>54366</v>
      </c>
      <c r="N49" s="52">
        <v>44986</v>
      </c>
      <c r="O49" s="52">
        <v>1840</v>
      </c>
      <c r="P49" s="52">
        <v>113220</v>
      </c>
      <c r="Q49" s="52"/>
      <c r="R49" s="52"/>
      <c r="S49" s="52"/>
      <c r="T49" s="52"/>
      <c r="U49" s="52"/>
      <c r="V49" s="112">
        <f t="shared" si="3"/>
        <v>5370918</v>
      </c>
      <c r="W49" s="52"/>
      <c r="X49" s="52"/>
      <c r="Y49" s="52"/>
      <c r="Z49" s="52"/>
      <c r="AA49" s="112"/>
      <c r="AB49" s="96">
        <f t="shared" si="8"/>
        <v>9119235</v>
      </c>
      <c r="AC49" s="26"/>
      <c r="AD49" s="33"/>
      <c r="AE49" s="24" t="s">
        <v>15</v>
      </c>
      <c r="AF49" s="53">
        <f t="shared" si="4"/>
        <v>2117286</v>
      </c>
      <c r="AG49" s="52">
        <f t="shared" si="5"/>
        <v>1002238</v>
      </c>
      <c r="AH49" s="52">
        <f t="shared" si="6"/>
        <v>2036982</v>
      </c>
      <c r="AI49" s="52">
        <f t="shared" si="12"/>
        <v>54366</v>
      </c>
      <c r="AJ49" s="52">
        <f t="shared" si="10"/>
        <v>44986</v>
      </c>
      <c r="AK49" s="52">
        <f t="shared" si="9"/>
        <v>1840</v>
      </c>
      <c r="AL49" s="52">
        <f t="shared" si="11"/>
        <v>113220</v>
      </c>
      <c r="AM49" s="52"/>
      <c r="AN49" s="52"/>
      <c r="AO49" s="52"/>
      <c r="AP49" s="52"/>
      <c r="AQ49" s="52"/>
      <c r="AR49" s="112">
        <f t="shared" si="7"/>
        <v>5370918</v>
      </c>
    </row>
    <row r="50" spans="1:44" ht="12.75" x14ac:dyDescent="0.2">
      <c r="A50" s="9"/>
      <c r="B50" s="23"/>
      <c r="C50" s="24" t="s">
        <v>16</v>
      </c>
      <c r="D50" s="51">
        <v>1713876</v>
      </c>
      <c r="E50" s="52">
        <v>401500</v>
      </c>
      <c r="F50" s="52">
        <v>1668858</v>
      </c>
      <c r="G50" s="52">
        <v>2463</v>
      </c>
      <c r="H50" s="52">
        <v>201</v>
      </c>
      <c r="I50" s="112">
        <f t="shared" si="14"/>
        <v>3786898</v>
      </c>
      <c r="J50" s="53">
        <v>2185443</v>
      </c>
      <c r="K50" s="52">
        <v>994346</v>
      </c>
      <c r="L50" s="52">
        <v>2069614</v>
      </c>
      <c r="M50" s="52">
        <v>53278</v>
      </c>
      <c r="N50" s="52">
        <v>47687</v>
      </c>
      <c r="O50" s="52">
        <v>1903</v>
      </c>
      <c r="P50" s="52">
        <v>117103</v>
      </c>
      <c r="Q50" s="52"/>
      <c r="R50" s="52"/>
      <c r="S50" s="52"/>
      <c r="T50" s="52"/>
      <c r="U50" s="52"/>
      <c r="V50" s="112">
        <f t="shared" si="3"/>
        <v>5469374</v>
      </c>
      <c r="W50" s="52"/>
      <c r="X50" s="52"/>
      <c r="Y50" s="52"/>
      <c r="Z50" s="52"/>
      <c r="AA50" s="112"/>
      <c r="AB50" s="96">
        <f t="shared" si="8"/>
        <v>9256272</v>
      </c>
      <c r="AC50" s="26"/>
      <c r="AD50" s="23"/>
      <c r="AE50" s="24" t="s">
        <v>16</v>
      </c>
      <c r="AF50" s="53">
        <f t="shared" si="4"/>
        <v>2185443</v>
      </c>
      <c r="AG50" s="52">
        <f t="shared" si="5"/>
        <v>994346</v>
      </c>
      <c r="AH50" s="52">
        <f t="shared" si="6"/>
        <v>2069614</v>
      </c>
      <c r="AI50" s="52">
        <f t="shared" si="12"/>
        <v>53278</v>
      </c>
      <c r="AJ50" s="52">
        <f t="shared" si="10"/>
        <v>47687</v>
      </c>
      <c r="AK50" s="52">
        <f t="shared" si="9"/>
        <v>1903</v>
      </c>
      <c r="AL50" s="52">
        <f t="shared" si="11"/>
        <v>117103</v>
      </c>
      <c r="AM50" s="52"/>
      <c r="AN50" s="52"/>
      <c r="AO50" s="52"/>
      <c r="AP50" s="52"/>
      <c r="AQ50" s="52"/>
      <c r="AR50" s="112">
        <f t="shared" si="7"/>
        <v>5469374</v>
      </c>
    </row>
    <row r="51" spans="1:44" ht="12.75" x14ac:dyDescent="0.2">
      <c r="A51" s="9"/>
      <c r="B51" s="23"/>
      <c r="C51" s="24" t="s">
        <v>17</v>
      </c>
      <c r="D51" s="51">
        <v>1649695</v>
      </c>
      <c r="E51" s="52">
        <v>448166</v>
      </c>
      <c r="F51" s="52">
        <v>1739868</v>
      </c>
      <c r="G51" s="52">
        <v>2653</v>
      </c>
      <c r="H51" s="52">
        <v>188</v>
      </c>
      <c r="I51" s="112">
        <f t="shared" si="14"/>
        <v>3840570</v>
      </c>
      <c r="J51" s="53">
        <v>2188373</v>
      </c>
      <c r="K51" s="52">
        <v>932276</v>
      </c>
      <c r="L51" s="52">
        <v>2099301</v>
      </c>
      <c r="M51" s="52">
        <v>52653</v>
      </c>
      <c r="N51" s="52">
        <v>50470</v>
      </c>
      <c r="O51" s="52">
        <v>2029</v>
      </c>
      <c r="P51" s="52">
        <v>122563</v>
      </c>
      <c r="Q51" s="52"/>
      <c r="R51" s="52"/>
      <c r="S51" s="52"/>
      <c r="T51" s="52"/>
      <c r="U51" s="52"/>
      <c r="V51" s="112">
        <f t="shared" si="3"/>
        <v>5447665</v>
      </c>
      <c r="W51" s="52"/>
      <c r="X51" s="52"/>
      <c r="Y51" s="52"/>
      <c r="Z51" s="52"/>
      <c r="AA51" s="112"/>
      <c r="AB51" s="96">
        <f t="shared" si="8"/>
        <v>9288235</v>
      </c>
      <c r="AC51" s="26"/>
      <c r="AD51" s="23"/>
      <c r="AE51" s="24" t="s">
        <v>17</v>
      </c>
      <c r="AF51" s="53">
        <f t="shared" si="4"/>
        <v>2188373</v>
      </c>
      <c r="AG51" s="52">
        <f t="shared" si="5"/>
        <v>932276</v>
      </c>
      <c r="AH51" s="52">
        <f t="shared" si="6"/>
        <v>2099301</v>
      </c>
      <c r="AI51" s="52">
        <f t="shared" si="12"/>
        <v>52653</v>
      </c>
      <c r="AJ51" s="52">
        <f t="shared" si="10"/>
        <v>50470</v>
      </c>
      <c r="AK51" s="52">
        <f t="shared" si="9"/>
        <v>2029</v>
      </c>
      <c r="AL51" s="52">
        <f t="shared" si="11"/>
        <v>122563</v>
      </c>
      <c r="AM51" s="52"/>
      <c r="AN51" s="52"/>
      <c r="AO51" s="52"/>
      <c r="AP51" s="52"/>
      <c r="AQ51" s="52"/>
      <c r="AR51" s="112">
        <f t="shared" si="7"/>
        <v>5447665</v>
      </c>
    </row>
    <row r="52" spans="1:44" ht="12.75" x14ac:dyDescent="0.2">
      <c r="A52" s="9"/>
      <c r="B52" s="33"/>
      <c r="C52" s="24" t="s">
        <v>18</v>
      </c>
      <c r="D52" s="51">
        <v>1623684</v>
      </c>
      <c r="E52" s="52">
        <v>351353</v>
      </c>
      <c r="F52" s="52">
        <v>1741319</v>
      </c>
      <c r="G52" s="52">
        <v>2512</v>
      </c>
      <c r="H52" s="52">
        <v>164</v>
      </c>
      <c r="I52" s="112">
        <f t="shared" si="14"/>
        <v>3719032</v>
      </c>
      <c r="J52" s="53">
        <v>2260223</v>
      </c>
      <c r="K52" s="52">
        <v>1000129</v>
      </c>
      <c r="L52" s="52">
        <v>2123497</v>
      </c>
      <c r="M52" s="52">
        <v>53207</v>
      </c>
      <c r="N52" s="52">
        <v>55914</v>
      </c>
      <c r="O52" s="52">
        <v>2187</v>
      </c>
      <c r="P52" s="52">
        <v>119814</v>
      </c>
      <c r="Q52" s="52"/>
      <c r="R52" s="52"/>
      <c r="S52" s="52"/>
      <c r="T52" s="52"/>
      <c r="U52" s="52"/>
      <c r="V52" s="112">
        <f t="shared" si="3"/>
        <v>5614971</v>
      </c>
      <c r="W52" s="52"/>
      <c r="X52" s="52"/>
      <c r="Y52" s="52"/>
      <c r="Z52" s="52"/>
      <c r="AA52" s="112"/>
      <c r="AB52" s="96">
        <f t="shared" si="8"/>
        <v>9334003</v>
      </c>
      <c r="AC52" s="26"/>
      <c r="AD52" s="33"/>
      <c r="AE52" s="24" t="s">
        <v>18</v>
      </c>
      <c r="AF52" s="53">
        <f t="shared" si="4"/>
        <v>2260223</v>
      </c>
      <c r="AG52" s="52">
        <f t="shared" si="5"/>
        <v>1000129</v>
      </c>
      <c r="AH52" s="52">
        <f t="shared" si="6"/>
        <v>2123497</v>
      </c>
      <c r="AI52" s="52">
        <f t="shared" si="12"/>
        <v>53207</v>
      </c>
      <c r="AJ52" s="52">
        <f t="shared" si="10"/>
        <v>55914</v>
      </c>
      <c r="AK52" s="52">
        <f t="shared" si="9"/>
        <v>2187</v>
      </c>
      <c r="AL52" s="52">
        <f t="shared" si="11"/>
        <v>119814</v>
      </c>
      <c r="AM52" s="52"/>
      <c r="AN52" s="52"/>
      <c r="AO52" s="52"/>
      <c r="AP52" s="52"/>
      <c r="AQ52" s="52"/>
      <c r="AR52" s="112">
        <f t="shared" si="7"/>
        <v>5614971</v>
      </c>
    </row>
    <row r="53" spans="1:44" ht="12.75" x14ac:dyDescent="0.2">
      <c r="A53" s="9"/>
      <c r="B53" s="23"/>
      <c r="C53" s="24" t="s">
        <v>19</v>
      </c>
      <c r="D53" s="51">
        <v>1619615</v>
      </c>
      <c r="E53" s="52">
        <v>331692</v>
      </c>
      <c r="F53" s="52">
        <v>1751784</v>
      </c>
      <c r="G53" s="52">
        <v>2222</v>
      </c>
      <c r="H53" s="52">
        <v>179</v>
      </c>
      <c r="I53" s="112">
        <f t="shared" si="14"/>
        <v>3705492</v>
      </c>
      <c r="J53" s="53">
        <v>2254564</v>
      </c>
      <c r="K53" s="52">
        <v>1029449</v>
      </c>
      <c r="L53" s="52">
        <v>2151682</v>
      </c>
      <c r="M53" s="52">
        <v>55820</v>
      </c>
      <c r="N53" s="52">
        <v>61210</v>
      </c>
      <c r="O53" s="52">
        <v>2318</v>
      </c>
      <c r="P53" s="52">
        <v>124451</v>
      </c>
      <c r="Q53" s="52"/>
      <c r="R53" s="52"/>
      <c r="S53" s="52"/>
      <c r="T53" s="52"/>
      <c r="U53" s="52"/>
      <c r="V53" s="112">
        <f t="shared" si="3"/>
        <v>5679494</v>
      </c>
      <c r="W53" s="52"/>
      <c r="X53" s="52"/>
      <c r="Y53" s="52"/>
      <c r="Z53" s="52"/>
      <c r="AA53" s="112"/>
      <c r="AB53" s="96">
        <f t="shared" si="8"/>
        <v>9384986</v>
      </c>
      <c r="AC53" s="26"/>
      <c r="AD53" s="23"/>
      <c r="AE53" s="24" t="s">
        <v>19</v>
      </c>
      <c r="AF53" s="53">
        <f t="shared" si="4"/>
        <v>2254564</v>
      </c>
      <c r="AG53" s="52">
        <f t="shared" si="5"/>
        <v>1029449</v>
      </c>
      <c r="AH53" s="52">
        <f t="shared" si="6"/>
        <v>2151682</v>
      </c>
      <c r="AI53" s="52">
        <f t="shared" si="12"/>
        <v>55820</v>
      </c>
      <c r="AJ53" s="52">
        <f t="shared" si="10"/>
        <v>61210</v>
      </c>
      <c r="AK53" s="52">
        <f t="shared" si="9"/>
        <v>2318</v>
      </c>
      <c r="AL53" s="52">
        <f t="shared" si="11"/>
        <v>124451</v>
      </c>
      <c r="AM53" s="52"/>
      <c r="AN53" s="52"/>
      <c r="AO53" s="52"/>
      <c r="AP53" s="52"/>
      <c r="AQ53" s="52"/>
      <c r="AR53" s="112">
        <f t="shared" si="7"/>
        <v>5679494</v>
      </c>
    </row>
    <row r="54" spans="1:44" ht="12.75" x14ac:dyDescent="0.2">
      <c r="A54" s="9"/>
      <c r="B54" s="23"/>
      <c r="C54" s="24" t="s">
        <v>20</v>
      </c>
      <c r="D54" s="51">
        <v>1580975</v>
      </c>
      <c r="E54" s="52">
        <v>313447</v>
      </c>
      <c r="F54" s="52">
        <v>1776787</v>
      </c>
      <c r="G54" s="52">
        <v>1819</v>
      </c>
      <c r="H54" s="52">
        <v>171</v>
      </c>
      <c r="I54" s="112">
        <f t="shared" si="14"/>
        <v>3673199</v>
      </c>
      <c r="J54" s="53">
        <v>2200772</v>
      </c>
      <c r="K54" s="52">
        <v>1041173</v>
      </c>
      <c r="L54" s="52">
        <v>2164434</v>
      </c>
      <c r="M54" s="52">
        <v>53808</v>
      </c>
      <c r="N54" s="52">
        <v>65368</v>
      </c>
      <c r="O54" s="52">
        <v>2328</v>
      </c>
      <c r="P54" s="52">
        <v>117895</v>
      </c>
      <c r="Q54" s="52"/>
      <c r="R54" s="52"/>
      <c r="S54" s="52"/>
      <c r="T54" s="52"/>
      <c r="U54" s="52"/>
      <c r="V54" s="112">
        <f t="shared" si="3"/>
        <v>5645778</v>
      </c>
      <c r="W54" s="52"/>
      <c r="X54" s="52"/>
      <c r="Y54" s="52"/>
      <c r="Z54" s="52"/>
      <c r="AA54" s="112"/>
      <c r="AB54" s="96">
        <f t="shared" si="8"/>
        <v>9318977</v>
      </c>
      <c r="AC54" s="26"/>
      <c r="AD54" s="23"/>
      <c r="AE54" s="24" t="s">
        <v>20</v>
      </c>
      <c r="AF54" s="53">
        <f t="shared" si="4"/>
        <v>2200772</v>
      </c>
      <c r="AG54" s="52">
        <f t="shared" si="5"/>
        <v>1041173</v>
      </c>
      <c r="AH54" s="52">
        <f t="shared" si="6"/>
        <v>2164434</v>
      </c>
      <c r="AI54" s="52">
        <f t="shared" si="12"/>
        <v>53808</v>
      </c>
      <c r="AJ54" s="52">
        <f t="shared" si="10"/>
        <v>65368</v>
      </c>
      <c r="AK54" s="52">
        <f t="shared" si="9"/>
        <v>2328</v>
      </c>
      <c r="AL54" s="52">
        <f t="shared" si="11"/>
        <v>117895</v>
      </c>
      <c r="AM54" s="52"/>
      <c r="AN54" s="52"/>
      <c r="AO54" s="52"/>
      <c r="AP54" s="52"/>
      <c r="AQ54" s="52"/>
      <c r="AR54" s="112">
        <f t="shared" si="7"/>
        <v>5645778</v>
      </c>
    </row>
    <row r="55" spans="1:44" ht="12.75" x14ac:dyDescent="0.2">
      <c r="A55" s="9"/>
      <c r="B55" s="33"/>
      <c r="C55" s="24" t="s">
        <v>21</v>
      </c>
      <c r="D55" s="51">
        <v>1370992</v>
      </c>
      <c r="E55" s="52">
        <v>304113</v>
      </c>
      <c r="F55" s="52">
        <v>1797739</v>
      </c>
      <c r="G55" s="52">
        <v>1632</v>
      </c>
      <c r="H55" s="52">
        <v>142</v>
      </c>
      <c r="I55" s="112">
        <f t="shared" si="14"/>
        <v>3474618</v>
      </c>
      <c r="J55" s="53">
        <v>2414420</v>
      </c>
      <c r="K55" s="52">
        <v>1065886</v>
      </c>
      <c r="L55" s="52">
        <v>2150896</v>
      </c>
      <c r="M55" s="52">
        <v>48565</v>
      </c>
      <c r="N55" s="52">
        <v>68750</v>
      </c>
      <c r="O55" s="52">
        <v>2482</v>
      </c>
      <c r="P55" s="52">
        <v>121082</v>
      </c>
      <c r="Q55" s="52"/>
      <c r="R55" s="52">
        <v>4466</v>
      </c>
      <c r="S55" s="52"/>
      <c r="T55" s="52"/>
      <c r="U55" s="52"/>
      <c r="V55" s="112">
        <f t="shared" si="3"/>
        <v>5876547</v>
      </c>
      <c r="W55" s="52"/>
      <c r="X55" s="52"/>
      <c r="Y55" s="52"/>
      <c r="Z55" s="52"/>
      <c r="AA55" s="112"/>
      <c r="AB55" s="96">
        <f t="shared" si="8"/>
        <v>9351165</v>
      </c>
      <c r="AC55" s="26"/>
      <c r="AD55" s="33"/>
      <c r="AE55" s="24" t="s">
        <v>21</v>
      </c>
      <c r="AF55" s="53">
        <f t="shared" si="4"/>
        <v>2414420</v>
      </c>
      <c r="AG55" s="52">
        <f t="shared" si="5"/>
        <v>1065886</v>
      </c>
      <c r="AH55" s="52">
        <f t="shared" si="6"/>
        <v>2150896</v>
      </c>
      <c r="AI55" s="52">
        <f t="shared" si="12"/>
        <v>48565</v>
      </c>
      <c r="AJ55" s="52">
        <f t="shared" si="10"/>
        <v>68750</v>
      </c>
      <c r="AK55" s="52">
        <f t="shared" si="9"/>
        <v>2482</v>
      </c>
      <c r="AL55" s="52">
        <f t="shared" si="11"/>
        <v>121082</v>
      </c>
      <c r="AM55" s="52"/>
      <c r="AN55" s="52">
        <f t="shared" ref="AN55:AN73" si="15">+R55</f>
        <v>4466</v>
      </c>
      <c r="AO55" s="52"/>
      <c r="AP55" s="52"/>
      <c r="AQ55" s="52"/>
      <c r="AR55" s="112">
        <f t="shared" si="7"/>
        <v>5876547</v>
      </c>
    </row>
    <row r="56" spans="1:44" ht="12.75" x14ac:dyDescent="0.2">
      <c r="A56" s="9"/>
      <c r="B56" s="23"/>
      <c r="C56" s="24" t="s">
        <v>22</v>
      </c>
      <c r="D56" s="51">
        <v>1371136</v>
      </c>
      <c r="E56" s="52">
        <v>303459</v>
      </c>
      <c r="F56" s="52">
        <v>1812006</v>
      </c>
      <c r="G56" s="52">
        <v>1437</v>
      </c>
      <c r="H56" s="52">
        <v>118</v>
      </c>
      <c r="I56" s="112">
        <f t="shared" si="14"/>
        <v>3488156</v>
      </c>
      <c r="J56" s="53">
        <v>2414667</v>
      </c>
      <c r="K56" s="52">
        <v>1085167</v>
      </c>
      <c r="L56" s="52">
        <v>2126003</v>
      </c>
      <c r="M56" s="52">
        <v>47987</v>
      </c>
      <c r="N56" s="52">
        <v>68970</v>
      </c>
      <c r="O56" s="52">
        <v>3128</v>
      </c>
      <c r="P56" s="52">
        <v>126489</v>
      </c>
      <c r="Q56" s="52"/>
      <c r="R56" s="52">
        <v>7949</v>
      </c>
      <c r="S56" s="52"/>
      <c r="T56" s="52"/>
      <c r="U56" s="52"/>
      <c r="V56" s="112">
        <f t="shared" si="3"/>
        <v>5880360</v>
      </c>
      <c r="W56" s="52"/>
      <c r="X56" s="52"/>
      <c r="Y56" s="52"/>
      <c r="Z56" s="52"/>
      <c r="AA56" s="112"/>
      <c r="AB56" s="96">
        <f t="shared" si="8"/>
        <v>9368516</v>
      </c>
      <c r="AC56" s="26"/>
      <c r="AD56" s="23"/>
      <c r="AE56" s="24" t="s">
        <v>22</v>
      </c>
      <c r="AF56" s="53">
        <f t="shared" si="4"/>
        <v>2414667</v>
      </c>
      <c r="AG56" s="52">
        <f t="shared" si="5"/>
        <v>1085167</v>
      </c>
      <c r="AH56" s="52">
        <f t="shared" si="6"/>
        <v>2126003</v>
      </c>
      <c r="AI56" s="52">
        <f t="shared" si="12"/>
        <v>47987</v>
      </c>
      <c r="AJ56" s="52">
        <f t="shared" si="10"/>
        <v>68970</v>
      </c>
      <c r="AK56" s="52">
        <f t="shared" si="9"/>
        <v>3128</v>
      </c>
      <c r="AL56" s="52">
        <f t="shared" si="11"/>
        <v>126489</v>
      </c>
      <c r="AM56" s="52"/>
      <c r="AN56" s="52">
        <f t="shared" si="15"/>
        <v>7949</v>
      </c>
      <c r="AO56" s="52"/>
      <c r="AP56" s="52"/>
      <c r="AQ56" s="52"/>
      <c r="AR56" s="112">
        <f t="shared" si="7"/>
        <v>5880360</v>
      </c>
    </row>
    <row r="57" spans="1:44" ht="13.5" thickBot="1" x14ac:dyDescent="0.25">
      <c r="A57" s="9"/>
      <c r="B57" s="28"/>
      <c r="C57" s="29" t="s">
        <v>23</v>
      </c>
      <c r="D57" s="54">
        <v>1302557</v>
      </c>
      <c r="E57" s="55">
        <v>328353</v>
      </c>
      <c r="F57" s="55">
        <v>1812314</v>
      </c>
      <c r="G57" s="55">
        <v>1530</v>
      </c>
      <c r="H57" s="55">
        <v>108</v>
      </c>
      <c r="I57" s="113">
        <f t="shared" si="14"/>
        <v>3444862</v>
      </c>
      <c r="J57" s="56">
        <v>2721623</v>
      </c>
      <c r="K57" s="55">
        <v>1205087</v>
      </c>
      <c r="L57" s="55">
        <v>2126923</v>
      </c>
      <c r="M57" s="55">
        <v>48002</v>
      </c>
      <c r="N57" s="55">
        <v>75784</v>
      </c>
      <c r="O57" s="55">
        <v>3689</v>
      </c>
      <c r="P57" s="55">
        <v>128611</v>
      </c>
      <c r="Q57" s="55"/>
      <c r="R57" s="55">
        <v>40670</v>
      </c>
      <c r="S57" s="55"/>
      <c r="T57" s="55"/>
      <c r="U57" s="55">
        <v>15731</v>
      </c>
      <c r="V57" s="113">
        <f t="shared" si="3"/>
        <v>6366120</v>
      </c>
      <c r="W57" s="55"/>
      <c r="X57" s="55"/>
      <c r="Y57" s="55"/>
      <c r="Z57" s="55"/>
      <c r="AA57" s="113"/>
      <c r="AB57" s="97">
        <f t="shared" si="8"/>
        <v>9810982</v>
      </c>
      <c r="AC57" s="26"/>
      <c r="AD57" s="28"/>
      <c r="AE57" s="29" t="s">
        <v>23</v>
      </c>
      <c r="AF57" s="56">
        <f t="shared" si="4"/>
        <v>2721623</v>
      </c>
      <c r="AG57" s="55">
        <f t="shared" si="5"/>
        <v>1205087</v>
      </c>
      <c r="AH57" s="55">
        <f t="shared" si="6"/>
        <v>2126923</v>
      </c>
      <c r="AI57" s="55">
        <f t="shared" si="12"/>
        <v>48002</v>
      </c>
      <c r="AJ57" s="55">
        <f t="shared" si="10"/>
        <v>75784</v>
      </c>
      <c r="AK57" s="55">
        <f t="shared" si="9"/>
        <v>3689</v>
      </c>
      <c r="AL57" s="55">
        <f t="shared" si="11"/>
        <v>128611</v>
      </c>
      <c r="AM57" s="55"/>
      <c r="AN57" s="55">
        <f t="shared" si="15"/>
        <v>40670</v>
      </c>
      <c r="AO57" s="55"/>
      <c r="AP57" s="55"/>
      <c r="AQ57" s="55">
        <f t="shared" ref="AQ57:AQ73" si="16">+U57</f>
        <v>15731</v>
      </c>
      <c r="AR57" s="113">
        <f t="shared" si="7"/>
        <v>6366120</v>
      </c>
    </row>
    <row r="58" spans="1:44" ht="12.75" x14ac:dyDescent="0.2">
      <c r="A58" s="9"/>
      <c r="B58" s="18">
        <v>2014</v>
      </c>
      <c r="C58" s="19" t="s">
        <v>12</v>
      </c>
      <c r="D58" s="48">
        <v>1205480</v>
      </c>
      <c r="E58" s="49">
        <v>310346</v>
      </c>
      <c r="F58" s="49">
        <v>1826725</v>
      </c>
      <c r="G58" s="49">
        <v>1609</v>
      </c>
      <c r="H58" s="49">
        <v>97</v>
      </c>
      <c r="I58" s="114">
        <f t="shared" si="14"/>
        <v>3344257</v>
      </c>
      <c r="J58" s="50">
        <v>2769261</v>
      </c>
      <c r="K58" s="49">
        <v>1221058</v>
      </c>
      <c r="L58" s="49">
        <v>2156943</v>
      </c>
      <c r="M58" s="49">
        <v>52336</v>
      </c>
      <c r="N58" s="49">
        <v>78202</v>
      </c>
      <c r="O58" s="49">
        <v>4009</v>
      </c>
      <c r="P58" s="49">
        <v>143773</v>
      </c>
      <c r="Q58" s="49">
        <v>1400</v>
      </c>
      <c r="R58" s="49">
        <v>39051</v>
      </c>
      <c r="S58" s="49"/>
      <c r="T58" s="49"/>
      <c r="U58" s="49">
        <v>15237</v>
      </c>
      <c r="V58" s="114">
        <f t="shared" si="3"/>
        <v>6481270</v>
      </c>
      <c r="W58" s="49"/>
      <c r="X58" s="49">
        <v>6485</v>
      </c>
      <c r="Y58" s="49"/>
      <c r="Z58" s="49"/>
      <c r="AA58" s="114">
        <f>SUM(W58:Z58)</f>
        <v>6485</v>
      </c>
      <c r="AB58" s="95">
        <f t="shared" ref="AB58:AB75" si="17">+I58+V58+AA58</f>
        <v>9832012</v>
      </c>
      <c r="AC58" s="26"/>
      <c r="AD58" s="18">
        <v>2014</v>
      </c>
      <c r="AE58" s="19" t="s">
        <v>12</v>
      </c>
      <c r="AF58" s="50">
        <f t="shared" si="4"/>
        <v>2769261</v>
      </c>
      <c r="AG58" s="49">
        <f t="shared" si="5"/>
        <v>1227543</v>
      </c>
      <c r="AH58" s="49">
        <f t="shared" si="6"/>
        <v>2156943</v>
      </c>
      <c r="AI58" s="49">
        <f t="shared" si="12"/>
        <v>52336</v>
      </c>
      <c r="AJ58" s="49">
        <f t="shared" si="10"/>
        <v>78202</v>
      </c>
      <c r="AK58" s="49">
        <f t="shared" si="9"/>
        <v>4009</v>
      </c>
      <c r="AL58" s="49">
        <f t="shared" si="11"/>
        <v>143773</v>
      </c>
      <c r="AM58" s="49">
        <f t="shared" ref="AM58:AM73" si="18">+Q58</f>
        <v>1400</v>
      </c>
      <c r="AN58" s="49">
        <f t="shared" si="15"/>
        <v>39051</v>
      </c>
      <c r="AO58" s="49"/>
      <c r="AP58" s="49"/>
      <c r="AQ58" s="49">
        <f t="shared" si="16"/>
        <v>15237</v>
      </c>
      <c r="AR58" s="114">
        <f t="shared" si="7"/>
        <v>6487755</v>
      </c>
    </row>
    <row r="59" spans="1:44" ht="12.75" x14ac:dyDescent="0.2">
      <c r="A59" s="9"/>
      <c r="B59" s="23"/>
      <c r="C59" s="24" t="s">
        <v>13</v>
      </c>
      <c r="D59" s="51">
        <v>1110349</v>
      </c>
      <c r="E59" s="52">
        <v>289622</v>
      </c>
      <c r="F59" s="52">
        <v>1809309</v>
      </c>
      <c r="G59" s="52">
        <v>1411</v>
      </c>
      <c r="H59" s="52">
        <v>99</v>
      </c>
      <c r="I59" s="112">
        <f t="shared" si="14"/>
        <v>3210790</v>
      </c>
      <c r="J59" s="53">
        <v>2800659</v>
      </c>
      <c r="K59" s="52">
        <v>1197713</v>
      </c>
      <c r="L59" s="52">
        <v>2175428</v>
      </c>
      <c r="M59" s="52">
        <v>53251</v>
      </c>
      <c r="N59" s="52">
        <v>89190</v>
      </c>
      <c r="O59" s="52">
        <v>4085</v>
      </c>
      <c r="P59" s="52">
        <v>144953</v>
      </c>
      <c r="Q59" s="52">
        <v>1305</v>
      </c>
      <c r="R59" s="52">
        <v>37011</v>
      </c>
      <c r="S59" s="52"/>
      <c r="T59" s="52"/>
      <c r="U59" s="52">
        <v>15251</v>
      </c>
      <c r="V59" s="112">
        <f t="shared" si="3"/>
        <v>6518846</v>
      </c>
      <c r="W59" s="52"/>
      <c r="X59" s="52">
        <v>8170</v>
      </c>
      <c r="Y59" s="52"/>
      <c r="Z59" s="52"/>
      <c r="AA59" s="112">
        <f t="shared" ref="AA59:AA78" si="19">SUM(W59:Z59)</f>
        <v>8170</v>
      </c>
      <c r="AB59" s="96">
        <f t="shared" si="17"/>
        <v>9737806</v>
      </c>
      <c r="AC59" s="26"/>
      <c r="AD59" s="23"/>
      <c r="AE59" s="24" t="s">
        <v>13</v>
      </c>
      <c r="AF59" s="53">
        <f t="shared" si="4"/>
        <v>2800659</v>
      </c>
      <c r="AG59" s="52">
        <f t="shared" si="5"/>
        <v>1205883</v>
      </c>
      <c r="AH59" s="52">
        <f t="shared" si="6"/>
        <v>2175428</v>
      </c>
      <c r="AI59" s="52">
        <f t="shared" si="12"/>
        <v>53251</v>
      </c>
      <c r="AJ59" s="52">
        <f t="shared" si="10"/>
        <v>89190</v>
      </c>
      <c r="AK59" s="52">
        <f t="shared" si="9"/>
        <v>4085</v>
      </c>
      <c r="AL59" s="52">
        <f t="shared" si="11"/>
        <v>144953</v>
      </c>
      <c r="AM59" s="52">
        <f t="shared" si="18"/>
        <v>1305</v>
      </c>
      <c r="AN59" s="52">
        <f t="shared" si="15"/>
        <v>37011</v>
      </c>
      <c r="AO59" s="52"/>
      <c r="AP59" s="52"/>
      <c r="AQ59" s="52">
        <f t="shared" si="16"/>
        <v>15251</v>
      </c>
      <c r="AR59" s="112">
        <f t="shared" si="7"/>
        <v>6527016</v>
      </c>
    </row>
    <row r="60" spans="1:44" ht="12.75" x14ac:dyDescent="0.2">
      <c r="A60" s="9"/>
      <c r="B60" s="23"/>
      <c r="C60" s="24" t="s">
        <v>14</v>
      </c>
      <c r="D60" s="51">
        <v>1134678</v>
      </c>
      <c r="E60" s="52">
        <v>330434</v>
      </c>
      <c r="F60" s="52">
        <v>1684105</v>
      </c>
      <c r="G60" s="52">
        <v>1508</v>
      </c>
      <c r="H60" s="52">
        <v>100</v>
      </c>
      <c r="I60" s="112">
        <f t="shared" si="14"/>
        <v>3150825</v>
      </c>
      <c r="J60" s="53">
        <v>2914200</v>
      </c>
      <c r="K60" s="52">
        <v>1285394</v>
      </c>
      <c r="L60" s="52">
        <v>2304916</v>
      </c>
      <c r="M60" s="52">
        <v>57057</v>
      </c>
      <c r="N60" s="52">
        <v>88067</v>
      </c>
      <c r="O60" s="52">
        <v>4337</v>
      </c>
      <c r="P60" s="52">
        <v>147596</v>
      </c>
      <c r="Q60" s="52">
        <v>1278</v>
      </c>
      <c r="R60" s="52">
        <v>35632</v>
      </c>
      <c r="S60" s="52"/>
      <c r="T60" s="52"/>
      <c r="U60" s="52">
        <v>16304</v>
      </c>
      <c r="V60" s="112">
        <f t="shared" si="3"/>
        <v>6854781</v>
      </c>
      <c r="W60" s="52"/>
      <c r="X60" s="52">
        <v>9829</v>
      </c>
      <c r="Y60" s="52"/>
      <c r="Z60" s="52"/>
      <c r="AA60" s="112">
        <f t="shared" si="19"/>
        <v>9829</v>
      </c>
      <c r="AB60" s="96">
        <f t="shared" si="17"/>
        <v>10015435</v>
      </c>
      <c r="AC60" s="26"/>
      <c r="AD60" s="23"/>
      <c r="AE60" s="24" t="s">
        <v>14</v>
      </c>
      <c r="AF60" s="53">
        <f t="shared" si="4"/>
        <v>2914200</v>
      </c>
      <c r="AG60" s="52">
        <f t="shared" si="5"/>
        <v>1295223</v>
      </c>
      <c r="AH60" s="52">
        <f t="shared" si="6"/>
        <v>2304916</v>
      </c>
      <c r="AI60" s="52">
        <f t="shared" si="12"/>
        <v>57057</v>
      </c>
      <c r="AJ60" s="52">
        <f t="shared" si="10"/>
        <v>88067</v>
      </c>
      <c r="AK60" s="52">
        <f t="shared" si="9"/>
        <v>4337</v>
      </c>
      <c r="AL60" s="52">
        <f t="shared" si="11"/>
        <v>147596</v>
      </c>
      <c r="AM60" s="52">
        <f t="shared" si="18"/>
        <v>1278</v>
      </c>
      <c r="AN60" s="52">
        <f t="shared" si="15"/>
        <v>35632</v>
      </c>
      <c r="AO60" s="52"/>
      <c r="AP60" s="52"/>
      <c r="AQ60" s="52">
        <f t="shared" si="16"/>
        <v>16304</v>
      </c>
      <c r="AR60" s="112">
        <f t="shared" si="7"/>
        <v>6864610</v>
      </c>
    </row>
    <row r="61" spans="1:44" ht="12.75" x14ac:dyDescent="0.2">
      <c r="A61" s="9"/>
      <c r="B61" s="33"/>
      <c r="C61" s="24" t="s">
        <v>15</v>
      </c>
      <c r="D61" s="51">
        <v>1072337</v>
      </c>
      <c r="E61" s="52">
        <v>204470</v>
      </c>
      <c r="F61" s="52">
        <v>1575165</v>
      </c>
      <c r="G61" s="52">
        <v>1219</v>
      </c>
      <c r="H61" s="52">
        <v>81</v>
      </c>
      <c r="I61" s="112">
        <f t="shared" ref="I61:I63" si="20">SUM(D61:H61)</f>
        <v>2853272</v>
      </c>
      <c r="J61" s="53">
        <v>2928618</v>
      </c>
      <c r="K61" s="52">
        <v>1344664</v>
      </c>
      <c r="L61" s="52">
        <v>2405937</v>
      </c>
      <c r="M61" s="52">
        <v>58693</v>
      </c>
      <c r="N61" s="52">
        <v>82143</v>
      </c>
      <c r="O61" s="52">
        <v>4545</v>
      </c>
      <c r="P61" s="52">
        <v>149596</v>
      </c>
      <c r="Q61" s="52">
        <v>1261</v>
      </c>
      <c r="R61" s="52">
        <v>29787</v>
      </c>
      <c r="S61" s="52">
        <v>523</v>
      </c>
      <c r="T61" s="52"/>
      <c r="U61" s="52">
        <v>17184</v>
      </c>
      <c r="V61" s="112">
        <f t="shared" si="3"/>
        <v>7022951</v>
      </c>
      <c r="W61" s="52"/>
      <c r="X61" s="52">
        <v>29536</v>
      </c>
      <c r="Y61" s="52"/>
      <c r="Z61" s="52"/>
      <c r="AA61" s="112">
        <f t="shared" si="19"/>
        <v>29536</v>
      </c>
      <c r="AB61" s="96">
        <f t="shared" si="17"/>
        <v>9905759</v>
      </c>
      <c r="AC61" s="26"/>
      <c r="AD61" s="33"/>
      <c r="AE61" s="24" t="s">
        <v>15</v>
      </c>
      <c r="AF61" s="53">
        <f t="shared" si="4"/>
        <v>2928618</v>
      </c>
      <c r="AG61" s="52">
        <f t="shared" si="5"/>
        <v>1374200</v>
      </c>
      <c r="AH61" s="52">
        <f t="shared" si="6"/>
        <v>2405937</v>
      </c>
      <c r="AI61" s="52">
        <f t="shared" si="12"/>
        <v>58693</v>
      </c>
      <c r="AJ61" s="52">
        <f t="shared" si="10"/>
        <v>82143</v>
      </c>
      <c r="AK61" s="52">
        <f t="shared" si="9"/>
        <v>4545</v>
      </c>
      <c r="AL61" s="52">
        <f t="shared" si="11"/>
        <v>149596</v>
      </c>
      <c r="AM61" s="52">
        <f t="shared" si="18"/>
        <v>1261</v>
      </c>
      <c r="AN61" s="52">
        <f t="shared" si="15"/>
        <v>29787</v>
      </c>
      <c r="AO61" s="52">
        <f t="shared" ref="AO61:AO73" si="21">+S61</f>
        <v>523</v>
      </c>
      <c r="AP61" s="52"/>
      <c r="AQ61" s="52">
        <f t="shared" si="16"/>
        <v>17184</v>
      </c>
      <c r="AR61" s="112">
        <f t="shared" si="7"/>
        <v>7052487</v>
      </c>
    </row>
    <row r="62" spans="1:44" ht="12.75" x14ac:dyDescent="0.2">
      <c r="A62" s="9"/>
      <c r="B62" s="23"/>
      <c r="C62" s="24" t="s">
        <v>16</v>
      </c>
      <c r="D62" s="51">
        <v>1054636</v>
      </c>
      <c r="E62" s="52">
        <v>254599</v>
      </c>
      <c r="F62" s="52">
        <v>1484341</v>
      </c>
      <c r="G62" s="52">
        <v>1250</v>
      </c>
      <c r="H62" s="52">
        <v>90</v>
      </c>
      <c r="I62" s="112">
        <f t="shared" si="20"/>
        <v>2794916</v>
      </c>
      <c r="J62" s="53">
        <v>3011935</v>
      </c>
      <c r="K62" s="52">
        <v>1571347</v>
      </c>
      <c r="L62" s="52">
        <v>2495624</v>
      </c>
      <c r="M62" s="52">
        <v>62234</v>
      </c>
      <c r="N62" s="52">
        <v>84285</v>
      </c>
      <c r="O62" s="52">
        <v>4722</v>
      </c>
      <c r="P62" s="52">
        <v>153007</v>
      </c>
      <c r="Q62" s="52">
        <v>1330</v>
      </c>
      <c r="R62" s="52">
        <v>34135</v>
      </c>
      <c r="S62" s="52">
        <v>518</v>
      </c>
      <c r="T62" s="52"/>
      <c r="U62" s="52">
        <v>17068</v>
      </c>
      <c r="V62" s="112">
        <f t="shared" si="3"/>
        <v>7436205</v>
      </c>
      <c r="W62" s="52"/>
      <c r="X62" s="52">
        <v>14407</v>
      </c>
      <c r="Y62" s="52"/>
      <c r="Z62" s="52"/>
      <c r="AA62" s="112">
        <f t="shared" si="19"/>
        <v>14407</v>
      </c>
      <c r="AB62" s="96">
        <f t="shared" si="17"/>
        <v>10245528</v>
      </c>
      <c r="AC62" s="26"/>
      <c r="AD62" s="23"/>
      <c r="AE62" s="24" t="s">
        <v>16</v>
      </c>
      <c r="AF62" s="53">
        <f t="shared" si="4"/>
        <v>3011935</v>
      </c>
      <c r="AG62" s="52">
        <f t="shared" si="5"/>
        <v>1585754</v>
      </c>
      <c r="AH62" s="52">
        <f t="shared" si="6"/>
        <v>2495624</v>
      </c>
      <c r="AI62" s="52">
        <f t="shared" si="12"/>
        <v>62234</v>
      </c>
      <c r="AJ62" s="52">
        <f t="shared" si="10"/>
        <v>84285</v>
      </c>
      <c r="AK62" s="52">
        <f t="shared" si="9"/>
        <v>4722</v>
      </c>
      <c r="AL62" s="52">
        <f t="shared" si="11"/>
        <v>153007</v>
      </c>
      <c r="AM62" s="52">
        <f t="shared" si="18"/>
        <v>1330</v>
      </c>
      <c r="AN62" s="52">
        <f t="shared" si="15"/>
        <v>34135</v>
      </c>
      <c r="AO62" s="52">
        <f t="shared" si="21"/>
        <v>518</v>
      </c>
      <c r="AP62" s="52"/>
      <c r="AQ62" s="52">
        <f t="shared" si="16"/>
        <v>17068</v>
      </c>
      <c r="AR62" s="112">
        <f t="shared" si="7"/>
        <v>7450612</v>
      </c>
    </row>
    <row r="63" spans="1:44" ht="12.75" x14ac:dyDescent="0.2">
      <c r="A63" s="9"/>
      <c r="B63" s="23"/>
      <c r="C63" s="24" t="s">
        <v>17</v>
      </c>
      <c r="D63" s="51">
        <v>947668</v>
      </c>
      <c r="E63" s="52">
        <v>261355</v>
      </c>
      <c r="F63" s="52">
        <v>1393593</v>
      </c>
      <c r="G63" s="52">
        <v>1152</v>
      </c>
      <c r="H63" s="52">
        <v>77</v>
      </c>
      <c r="I63" s="112">
        <f t="shared" si="20"/>
        <v>2603845</v>
      </c>
      <c r="J63" s="53">
        <v>2979182</v>
      </c>
      <c r="K63" s="52">
        <v>1613058</v>
      </c>
      <c r="L63" s="52">
        <v>2522217</v>
      </c>
      <c r="M63" s="52">
        <v>64551</v>
      </c>
      <c r="N63" s="52">
        <v>84105</v>
      </c>
      <c r="O63" s="52">
        <v>4883</v>
      </c>
      <c r="P63" s="52">
        <v>157482</v>
      </c>
      <c r="Q63" s="52">
        <v>1328</v>
      </c>
      <c r="R63" s="52">
        <v>34185</v>
      </c>
      <c r="S63" s="52">
        <v>420</v>
      </c>
      <c r="T63" s="52"/>
      <c r="U63" s="52">
        <v>14387</v>
      </c>
      <c r="V63" s="112">
        <f t="shared" si="3"/>
        <v>7475798</v>
      </c>
      <c r="W63" s="52">
        <v>92988</v>
      </c>
      <c r="X63" s="52">
        <v>14787</v>
      </c>
      <c r="Y63" s="52">
        <v>76607</v>
      </c>
      <c r="Z63" s="52"/>
      <c r="AA63" s="112">
        <f t="shared" si="19"/>
        <v>184382</v>
      </c>
      <c r="AB63" s="96">
        <f t="shared" si="17"/>
        <v>10264025</v>
      </c>
      <c r="AC63" s="26"/>
      <c r="AD63" s="23"/>
      <c r="AE63" s="24" t="s">
        <v>17</v>
      </c>
      <c r="AF63" s="53">
        <f t="shared" si="4"/>
        <v>3072170</v>
      </c>
      <c r="AG63" s="52">
        <f t="shared" si="5"/>
        <v>1627845</v>
      </c>
      <c r="AH63" s="52">
        <f t="shared" si="6"/>
        <v>2598824</v>
      </c>
      <c r="AI63" s="52">
        <f t="shared" si="12"/>
        <v>64551</v>
      </c>
      <c r="AJ63" s="52">
        <f t="shared" si="10"/>
        <v>84105</v>
      </c>
      <c r="AK63" s="52">
        <f t="shared" si="9"/>
        <v>4883</v>
      </c>
      <c r="AL63" s="52">
        <f t="shared" si="11"/>
        <v>157482</v>
      </c>
      <c r="AM63" s="52">
        <f t="shared" si="18"/>
        <v>1328</v>
      </c>
      <c r="AN63" s="52">
        <f t="shared" si="15"/>
        <v>34185</v>
      </c>
      <c r="AO63" s="52">
        <f t="shared" si="21"/>
        <v>420</v>
      </c>
      <c r="AP63" s="52"/>
      <c r="AQ63" s="52">
        <f t="shared" si="16"/>
        <v>14387</v>
      </c>
      <c r="AR63" s="112">
        <f t="shared" si="7"/>
        <v>7660180</v>
      </c>
    </row>
    <row r="64" spans="1:44" ht="12.75" x14ac:dyDescent="0.2">
      <c r="A64" s="9"/>
      <c r="B64" s="33"/>
      <c r="C64" s="24" t="s">
        <v>18</v>
      </c>
      <c r="D64" s="51">
        <v>763744</v>
      </c>
      <c r="E64" s="52">
        <v>228515</v>
      </c>
      <c r="F64" s="52">
        <v>1326602</v>
      </c>
      <c r="G64" s="52">
        <v>1146</v>
      </c>
      <c r="H64" s="52">
        <v>82</v>
      </c>
      <c r="I64" s="112">
        <f t="shared" ref="I64:I66" si="22">SUM(D64:H64)</f>
        <v>2320089</v>
      </c>
      <c r="J64" s="53">
        <v>2731092</v>
      </c>
      <c r="K64" s="52">
        <v>1734279</v>
      </c>
      <c r="L64" s="52">
        <v>2569233</v>
      </c>
      <c r="M64" s="52">
        <v>69339</v>
      </c>
      <c r="N64" s="52">
        <v>86854</v>
      </c>
      <c r="O64" s="52">
        <v>5121</v>
      </c>
      <c r="P64" s="52">
        <v>164169</v>
      </c>
      <c r="Q64" s="52">
        <v>1514</v>
      </c>
      <c r="R64" s="52">
        <v>34574</v>
      </c>
      <c r="S64" s="52">
        <v>481</v>
      </c>
      <c r="T64" s="52"/>
      <c r="U64" s="52">
        <v>14108</v>
      </c>
      <c r="V64" s="112">
        <f t="shared" si="3"/>
        <v>7410764</v>
      </c>
      <c r="W64" s="52">
        <v>110501</v>
      </c>
      <c r="X64" s="52">
        <v>24342</v>
      </c>
      <c r="Y64" s="52">
        <v>85600</v>
      </c>
      <c r="Z64" s="52"/>
      <c r="AA64" s="112">
        <f t="shared" si="19"/>
        <v>220443</v>
      </c>
      <c r="AB64" s="96">
        <f t="shared" si="17"/>
        <v>9951296</v>
      </c>
      <c r="AC64" s="26"/>
      <c r="AD64" s="33"/>
      <c r="AE64" s="24" t="s">
        <v>18</v>
      </c>
      <c r="AF64" s="53">
        <f t="shared" si="4"/>
        <v>2841593</v>
      </c>
      <c r="AG64" s="52">
        <f t="shared" si="5"/>
        <v>1758621</v>
      </c>
      <c r="AH64" s="52">
        <f t="shared" si="6"/>
        <v>2654833</v>
      </c>
      <c r="AI64" s="52">
        <f t="shared" si="12"/>
        <v>69339</v>
      </c>
      <c r="AJ64" s="52">
        <f t="shared" si="10"/>
        <v>86854</v>
      </c>
      <c r="AK64" s="52">
        <f t="shared" si="9"/>
        <v>5121</v>
      </c>
      <c r="AL64" s="52">
        <f t="shared" si="11"/>
        <v>164169</v>
      </c>
      <c r="AM64" s="52">
        <f t="shared" si="18"/>
        <v>1514</v>
      </c>
      <c r="AN64" s="52">
        <f t="shared" si="15"/>
        <v>34574</v>
      </c>
      <c r="AO64" s="52">
        <f t="shared" si="21"/>
        <v>481</v>
      </c>
      <c r="AP64" s="52"/>
      <c r="AQ64" s="52">
        <f t="shared" si="16"/>
        <v>14108</v>
      </c>
      <c r="AR64" s="112">
        <f t="shared" si="7"/>
        <v>7631207</v>
      </c>
    </row>
    <row r="65" spans="1:44" ht="12.75" x14ac:dyDescent="0.2">
      <c r="A65" s="9"/>
      <c r="B65" s="23"/>
      <c r="C65" s="24" t="s">
        <v>19</v>
      </c>
      <c r="D65" s="51">
        <v>667175</v>
      </c>
      <c r="E65" s="52">
        <v>195509</v>
      </c>
      <c r="F65" s="52">
        <v>1256880</v>
      </c>
      <c r="G65" s="52">
        <v>1067</v>
      </c>
      <c r="H65" s="52">
        <v>93</v>
      </c>
      <c r="I65" s="112">
        <f t="shared" si="22"/>
        <v>2120724</v>
      </c>
      <c r="J65" s="53">
        <v>2821346</v>
      </c>
      <c r="K65" s="52">
        <v>1686214</v>
      </c>
      <c r="L65" s="52">
        <v>2610577</v>
      </c>
      <c r="M65" s="52">
        <v>73736</v>
      </c>
      <c r="N65" s="52">
        <v>89540</v>
      </c>
      <c r="O65" s="52">
        <v>5296</v>
      </c>
      <c r="P65" s="52">
        <v>165126</v>
      </c>
      <c r="Q65" s="52">
        <v>1888</v>
      </c>
      <c r="R65" s="52">
        <v>35423</v>
      </c>
      <c r="S65" s="52">
        <v>707</v>
      </c>
      <c r="T65" s="52"/>
      <c r="U65" s="52">
        <v>14755</v>
      </c>
      <c r="V65" s="112">
        <f t="shared" si="3"/>
        <v>7504608</v>
      </c>
      <c r="W65" s="52">
        <v>131148</v>
      </c>
      <c r="X65" s="52">
        <v>38420</v>
      </c>
      <c r="Y65" s="52">
        <v>100598</v>
      </c>
      <c r="Z65" s="52"/>
      <c r="AA65" s="112">
        <f t="shared" si="19"/>
        <v>270166</v>
      </c>
      <c r="AB65" s="96">
        <f t="shared" si="17"/>
        <v>9895498</v>
      </c>
      <c r="AC65" s="26"/>
      <c r="AD65" s="23"/>
      <c r="AE65" s="24" t="s">
        <v>19</v>
      </c>
      <c r="AF65" s="53">
        <f t="shared" si="4"/>
        <v>2952494</v>
      </c>
      <c r="AG65" s="52">
        <f t="shared" si="5"/>
        <v>1724634</v>
      </c>
      <c r="AH65" s="52">
        <f t="shared" si="6"/>
        <v>2711175</v>
      </c>
      <c r="AI65" s="52">
        <f t="shared" si="12"/>
        <v>73736</v>
      </c>
      <c r="AJ65" s="52">
        <f t="shared" si="10"/>
        <v>89540</v>
      </c>
      <c r="AK65" s="52">
        <f t="shared" si="9"/>
        <v>5296</v>
      </c>
      <c r="AL65" s="52">
        <f t="shared" si="11"/>
        <v>165126</v>
      </c>
      <c r="AM65" s="52">
        <f t="shared" si="18"/>
        <v>1888</v>
      </c>
      <c r="AN65" s="52">
        <f t="shared" si="15"/>
        <v>35423</v>
      </c>
      <c r="AO65" s="52">
        <f t="shared" si="21"/>
        <v>707</v>
      </c>
      <c r="AP65" s="52"/>
      <c r="AQ65" s="52">
        <f t="shared" si="16"/>
        <v>14755</v>
      </c>
      <c r="AR65" s="112">
        <f t="shared" si="7"/>
        <v>7774774</v>
      </c>
    </row>
    <row r="66" spans="1:44" ht="12.75" x14ac:dyDescent="0.2">
      <c r="A66" s="9"/>
      <c r="B66" s="23"/>
      <c r="C66" s="24" t="s">
        <v>20</v>
      </c>
      <c r="D66" s="51">
        <v>762406</v>
      </c>
      <c r="E66" s="52">
        <v>253339</v>
      </c>
      <c r="F66" s="52">
        <v>1140485</v>
      </c>
      <c r="G66" s="52">
        <v>1038</v>
      </c>
      <c r="H66" s="52">
        <v>93</v>
      </c>
      <c r="I66" s="112">
        <f t="shared" si="22"/>
        <v>2157361</v>
      </c>
      <c r="J66" s="53">
        <v>3055708</v>
      </c>
      <c r="K66" s="52">
        <v>1819594</v>
      </c>
      <c r="L66" s="52">
        <v>2668495</v>
      </c>
      <c r="M66" s="52">
        <v>77471</v>
      </c>
      <c r="N66" s="52">
        <v>91662</v>
      </c>
      <c r="O66" s="52">
        <v>5387</v>
      </c>
      <c r="P66" s="52">
        <v>166249</v>
      </c>
      <c r="Q66" s="52">
        <v>2322</v>
      </c>
      <c r="R66" s="52">
        <v>32545</v>
      </c>
      <c r="S66" s="52">
        <v>670</v>
      </c>
      <c r="T66" s="52"/>
      <c r="U66" s="52">
        <v>14462</v>
      </c>
      <c r="V66" s="112">
        <f t="shared" si="3"/>
        <v>7934565</v>
      </c>
      <c r="W66" s="52">
        <v>151021</v>
      </c>
      <c r="X66" s="52">
        <v>51878</v>
      </c>
      <c r="Y66" s="52">
        <v>142497</v>
      </c>
      <c r="Z66" s="52"/>
      <c r="AA66" s="112">
        <f t="shared" si="19"/>
        <v>345396</v>
      </c>
      <c r="AB66" s="96">
        <f t="shared" si="17"/>
        <v>10437322</v>
      </c>
      <c r="AC66" s="26"/>
      <c r="AD66" s="23"/>
      <c r="AE66" s="24" t="s">
        <v>20</v>
      </c>
      <c r="AF66" s="53">
        <f t="shared" si="4"/>
        <v>3206729</v>
      </c>
      <c r="AG66" s="52">
        <f t="shared" si="5"/>
        <v>1871472</v>
      </c>
      <c r="AH66" s="52">
        <f t="shared" si="6"/>
        <v>2810992</v>
      </c>
      <c r="AI66" s="52">
        <f t="shared" si="12"/>
        <v>77471</v>
      </c>
      <c r="AJ66" s="52">
        <f t="shared" si="10"/>
        <v>91662</v>
      </c>
      <c r="AK66" s="52">
        <f t="shared" si="9"/>
        <v>5387</v>
      </c>
      <c r="AL66" s="52">
        <f t="shared" si="11"/>
        <v>166249</v>
      </c>
      <c r="AM66" s="52">
        <f t="shared" si="18"/>
        <v>2322</v>
      </c>
      <c r="AN66" s="52">
        <f t="shared" si="15"/>
        <v>32545</v>
      </c>
      <c r="AO66" s="52">
        <f t="shared" si="21"/>
        <v>670</v>
      </c>
      <c r="AP66" s="52"/>
      <c r="AQ66" s="52">
        <f t="shared" si="16"/>
        <v>14462</v>
      </c>
      <c r="AR66" s="112">
        <f t="shared" si="7"/>
        <v>8279961</v>
      </c>
    </row>
    <row r="67" spans="1:44" ht="12.75" x14ac:dyDescent="0.2">
      <c r="A67" s="9"/>
      <c r="B67" s="33"/>
      <c r="C67" s="24" t="s">
        <v>21</v>
      </c>
      <c r="D67" s="51">
        <v>736276</v>
      </c>
      <c r="E67" s="52">
        <v>231674</v>
      </c>
      <c r="F67" s="52">
        <v>1049570</v>
      </c>
      <c r="G67" s="52">
        <v>944</v>
      </c>
      <c r="H67" s="52">
        <v>85</v>
      </c>
      <c r="I67" s="112">
        <f t="shared" ref="I67:I69" si="23">SUM(D67:H67)</f>
        <v>2018549</v>
      </c>
      <c r="J67" s="53">
        <v>3099718</v>
      </c>
      <c r="K67" s="52">
        <v>1835693</v>
      </c>
      <c r="L67" s="52">
        <v>2731200</v>
      </c>
      <c r="M67" s="52">
        <v>80745</v>
      </c>
      <c r="N67" s="52">
        <v>99434</v>
      </c>
      <c r="O67" s="52">
        <v>5781</v>
      </c>
      <c r="P67" s="52">
        <v>167860</v>
      </c>
      <c r="Q67" s="52">
        <v>2726</v>
      </c>
      <c r="R67" s="52">
        <v>35429</v>
      </c>
      <c r="S67" s="52">
        <v>603</v>
      </c>
      <c r="T67" s="52"/>
      <c r="U67" s="52">
        <v>14872</v>
      </c>
      <c r="V67" s="112">
        <f t="shared" si="3"/>
        <v>8074061</v>
      </c>
      <c r="W67" s="52">
        <v>186794</v>
      </c>
      <c r="X67" s="52">
        <v>49081</v>
      </c>
      <c r="Y67" s="52">
        <v>165774</v>
      </c>
      <c r="Z67" s="52"/>
      <c r="AA67" s="112">
        <f t="shared" si="19"/>
        <v>401649</v>
      </c>
      <c r="AB67" s="96">
        <f t="shared" si="17"/>
        <v>10494259</v>
      </c>
      <c r="AC67" s="26"/>
      <c r="AD67" s="33"/>
      <c r="AE67" s="24" t="s">
        <v>21</v>
      </c>
      <c r="AF67" s="53">
        <f t="shared" si="4"/>
        <v>3286512</v>
      </c>
      <c r="AG67" s="52">
        <f t="shared" si="5"/>
        <v>1884774</v>
      </c>
      <c r="AH67" s="52">
        <f t="shared" si="6"/>
        <v>2896974</v>
      </c>
      <c r="AI67" s="52">
        <f t="shared" si="12"/>
        <v>80745</v>
      </c>
      <c r="AJ67" s="52">
        <f t="shared" si="10"/>
        <v>99434</v>
      </c>
      <c r="AK67" s="52">
        <f t="shared" si="9"/>
        <v>5781</v>
      </c>
      <c r="AL67" s="52">
        <f t="shared" si="11"/>
        <v>167860</v>
      </c>
      <c r="AM67" s="52">
        <f t="shared" si="18"/>
        <v>2726</v>
      </c>
      <c r="AN67" s="52">
        <f t="shared" si="15"/>
        <v>35429</v>
      </c>
      <c r="AO67" s="52">
        <f t="shared" si="21"/>
        <v>603</v>
      </c>
      <c r="AP67" s="52"/>
      <c r="AQ67" s="52">
        <f t="shared" si="16"/>
        <v>14872</v>
      </c>
      <c r="AR67" s="112">
        <f t="shared" si="7"/>
        <v>8475710</v>
      </c>
    </row>
    <row r="68" spans="1:44" ht="12.75" x14ac:dyDescent="0.2">
      <c r="A68" s="9"/>
      <c r="B68" s="23"/>
      <c r="C68" s="24" t="s">
        <v>22</v>
      </c>
      <c r="D68" s="51">
        <v>682633</v>
      </c>
      <c r="E68" s="52">
        <v>237656</v>
      </c>
      <c r="F68" s="52">
        <v>908712</v>
      </c>
      <c r="G68" s="52">
        <v>914</v>
      </c>
      <c r="H68" s="52">
        <v>89</v>
      </c>
      <c r="I68" s="112">
        <f t="shared" si="23"/>
        <v>1830004</v>
      </c>
      <c r="J68" s="53">
        <v>3056849</v>
      </c>
      <c r="K68" s="52">
        <v>1958350</v>
      </c>
      <c r="L68" s="52">
        <v>2690127</v>
      </c>
      <c r="M68" s="52">
        <v>84099</v>
      </c>
      <c r="N68" s="52">
        <v>107567</v>
      </c>
      <c r="O68" s="52">
        <v>5877</v>
      </c>
      <c r="P68" s="52">
        <v>161437</v>
      </c>
      <c r="Q68" s="52">
        <v>2875</v>
      </c>
      <c r="R68" s="52">
        <v>34893</v>
      </c>
      <c r="S68" s="52">
        <v>527</v>
      </c>
      <c r="T68" s="52"/>
      <c r="U68" s="52">
        <v>14954</v>
      </c>
      <c r="V68" s="112">
        <f t="shared" si="3"/>
        <v>8117555</v>
      </c>
      <c r="W68" s="52">
        <v>209944</v>
      </c>
      <c r="X68" s="52">
        <v>76182</v>
      </c>
      <c r="Y68" s="52">
        <v>214609</v>
      </c>
      <c r="Z68" s="52"/>
      <c r="AA68" s="112">
        <f t="shared" si="19"/>
        <v>500735</v>
      </c>
      <c r="AB68" s="96">
        <f t="shared" si="17"/>
        <v>10448294</v>
      </c>
      <c r="AC68" s="26"/>
      <c r="AD68" s="23"/>
      <c r="AE68" s="24" t="s">
        <v>22</v>
      </c>
      <c r="AF68" s="53">
        <f t="shared" si="4"/>
        <v>3266793</v>
      </c>
      <c r="AG68" s="52">
        <f t="shared" si="5"/>
        <v>2034532</v>
      </c>
      <c r="AH68" s="52">
        <f t="shared" si="6"/>
        <v>2904736</v>
      </c>
      <c r="AI68" s="52">
        <f t="shared" si="12"/>
        <v>84099</v>
      </c>
      <c r="AJ68" s="52">
        <f t="shared" si="10"/>
        <v>107567</v>
      </c>
      <c r="AK68" s="52">
        <f t="shared" si="9"/>
        <v>5877</v>
      </c>
      <c r="AL68" s="52">
        <f t="shared" si="11"/>
        <v>161437</v>
      </c>
      <c r="AM68" s="52">
        <f t="shared" si="18"/>
        <v>2875</v>
      </c>
      <c r="AN68" s="52">
        <f t="shared" si="15"/>
        <v>34893</v>
      </c>
      <c r="AO68" s="52">
        <f t="shared" si="21"/>
        <v>527</v>
      </c>
      <c r="AP68" s="52"/>
      <c r="AQ68" s="52">
        <f t="shared" si="16"/>
        <v>14954</v>
      </c>
      <c r="AR68" s="112">
        <f t="shared" si="7"/>
        <v>8618290</v>
      </c>
    </row>
    <row r="69" spans="1:44" ht="13.5" thickBot="1" x14ac:dyDescent="0.25">
      <c r="A69" s="9"/>
      <c r="B69" s="28"/>
      <c r="C69" s="29" t="s">
        <v>23</v>
      </c>
      <c r="D69" s="54">
        <v>643103</v>
      </c>
      <c r="E69" s="55">
        <v>255515</v>
      </c>
      <c r="F69" s="55">
        <v>844769</v>
      </c>
      <c r="G69" s="55">
        <v>949</v>
      </c>
      <c r="H69" s="55">
        <v>88</v>
      </c>
      <c r="I69" s="113">
        <f t="shared" si="23"/>
        <v>1744424</v>
      </c>
      <c r="J69" s="56">
        <v>3228279</v>
      </c>
      <c r="K69" s="55">
        <v>2072635</v>
      </c>
      <c r="L69" s="55">
        <v>2704107</v>
      </c>
      <c r="M69" s="55">
        <v>87456</v>
      </c>
      <c r="N69" s="55">
        <v>116163</v>
      </c>
      <c r="O69" s="55">
        <v>6216</v>
      </c>
      <c r="P69" s="55">
        <v>156848</v>
      </c>
      <c r="Q69" s="55">
        <v>3439</v>
      </c>
      <c r="R69" s="55">
        <v>48431</v>
      </c>
      <c r="S69" s="55">
        <v>434</v>
      </c>
      <c r="T69" s="55"/>
      <c r="U69" s="55">
        <v>14897</v>
      </c>
      <c r="V69" s="113">
        <f t="shared" si="3"/>
        <v>8438905</v>
      </c>
      <c r="W69" s="55">
        <v>238989</v>
      </c>
      <c r="X69" s="55">
        <v>76108</v>
      </c>
      <c r="Y69" s="55">
        <v>230313</v>
      </c>
      <c r="Z69" s="55"/>
      <c r="AA69" s="113">
        <f t="shared" si="19"/>
        <v>545410</v>
      </c>
      <c r="AB69" s="97">
        <f t="shared" si="17"/>
        <v>10728739</v>
      </c>
      <c r="AC69" s="26"/>
      <c r="AD69" s="28"/>
      <c r="AE69" s="29" t="s">
        <v>23</v>
      </c>
      <c r="AF69" s="56">
        <f t="shared" si="4"/>
        <v>3467268</v>
      </c>
      <c r="AG69" s="55">
        <f t="shared" si="5"/>
        <v>2148743</v>
      </c>
      <c r="AH69" s="55">
        <f t="shared" si="6"/>
        <v>2934420</v>
      </c>
      <c r="AI69" s="55">
        <f t="shared" si="12"/>
        <v>87456</v>
      </c>
      <c r="AJ69" s="55">
        <f t="shared" si="10"/>
        <v>116163</v>
      </c>
      <c r="AK69" s="55">
        <f t="shared" si="9"/>
        <v>6216</v>
      </c>
      <c r="AL69" s="55">
        <f t="shared" si="11"/>
        <v>156848</v>
      </c>
      <c r="AM69" s="55">
        <f t="shared" si="18"/>
        <v>3439</v>
      </c>
      <c r="AN69" s="55">
        <f t="shared" si="15"/>
        <v>48431</v>
      </c>
      <c r="AO69" s="55">
        <f t="shared" si="21"/>
        <v>434</v>
      </c>
      <c r="AP69" s="55"/>
      <c r="AQ69" s="55">
        <f t="shared" si="16"/>
        <v>14897</v>
      </c>
      <c r="AR69" s="113">
        <f t="shared" si="7"/>
        <v>8984315</v>
      </c>
    </row>
    <row r="70" spans="1:44" ht="12.75" x14ac:dyDescent="0.2">
      <c r="A70" s="9"/>
      <c r="B70" s="18">
        <v>2015</v>
      </c>
      <c r="C70" s="19" t="s">
        <v>12</v>
      </c>
      <c r="D70" s="48">
        <v>601217</v>
      </c>
      <c r="E70" s="49">
        <v>216428</v>
      </c>
      <c r="F70" s="49">
        <v>742854</v>
      </c>
      <c r="G70" s="49">
        <v>744</v>
      </c>
      <c r="H70" s="49">
        <v>95</v>
      </c>
      <c r="I70" s="114">
        <f t="shared" ref="I70:I72" si="24">SUM(D70:H70)</f>
        <v>1561338</v>
      </c>
      <c r="J70" s="50">
        <v>3094453</v>
      </c>
      <c r="K70" s="49">
        <v>2151503</v>
      </c>
      <c r="L70" s="49">
        <v>2646978</v>
      </c>
      <c r="M70" s="49">
        <v>92413</v>
      </c>
      <c r="N70" s="49">
        <v>118420</v>
      </c>
      <c r="O70" s="49">
        <v>6438</v>
      </c>
      <c r="P70" s="49">
        <v>133763</v>
      </c>
      <c r="Q70" s="49">
        <v>2917</v>
      </c>
      <c r="R70" s="49">
        <v>45780</v>
      </c>
      <c r="S70" s="49">
        <v>400</v>
      </c>
      <c r="T70" s="49"/>
      <c r="U70" s="49">
        <v>14897</v>
      </c>
      <c r="V70" s="114">
        <f t="shared" si="3"/>
        <v>8307962</v>
      </c>
      <c r="W70" s="49">
        <v>270715</v>
      </c>
      <c r="X70" s="49">
        <v>93968</v>
      </c>
      <c r="Y70" s="49">
        <v>266629</v>
      </c>
      <c r="Z70" s="49"/>
      <c r="AA70" s="114">
        <f t="shared" si="19"/>
        <v>631312</v>
      </c>
      <c r="AB70" s="95">
        <f t="shared" si="17"/>
        <v>10500612</v>
      </c>
      <c r="AC70" s="26"/>
      <c r="AD70" s="18">
        <v>2015</v>
      </c>
      <c r="AE70" s="19" t="s">
        <v>12</v>
      </c>
      <c r="AF70" s="50">
        <f t="shared" si="4"/>
        <v>3365168</v>
      </c>
      <c r="AG70" s="49">
        <f t="shared" si="5"/>
        <v>2245471</v>
      </c>
      <c r="AH70" s="49">
        <f t="shared" si="6"/>
        <v>2913607</v>
      </c>
      <c r="AI70" s="49">
        <f t="shared" si="12"/>
        <v>92413</v>
      </c>
      <c r="AJ70" s="49">
        <f t="shared" si="10"/>
        <v>118420</v>
      </c>
      <c r="AK70" s="49">
        <f t="shared" si="9"/>
        <v>6438</v>
      </c>
      <c r="AL70" s="49">
        <f t="shared" si="11"/>
        <v>133763</v>
      </c>
      <c r="AM70" s="49">
        <f t="shared" si="18"/>
        <v>2917</v>
      </c>
      <c r="AN70" s="49">
        <f t="shared" si="15"/>
        <v>45780</v>
      </c>
      <c r="AO70" s="49">
        <f t="shared" si="21"/>
        <v>400</v>
      </c>
      <c r="AP70" s="49"/>
      <c r="AQ70" s="49">
        <f t="shared" si="16"/>
        <v>14897</v>
      </c>
      <c r="AR70" s="114">
        <f t="shared" si="7"/>
        <v>8939274</v>
      </c>
    </row>
    <row r="71" spans="1:44" ht="12.75" x14ac:dyDescent="0.2">
      <c r="A71" s="9"/>
      <c r="B71" s="23"/>
      <c r="C71" s="24" t="s">
        <v>13</v>
      </c>
      <c r="D71" s="51">
        <v>569918</v>
      </c>
      <c r="E71" s="52">
        <v>208664</v>
      </c>
      <c r="F71" s="52">
        <v>677148</v>
      </c>
      <c r="G71" s="52">
        <v>651</v>
      </c>
      <c r="H71" s="52">
        <v>88</v>
      </c>
      <c r="I71" s="112">
        <f t="shared" si="24"/>
        <v>1456469</v>
      </c>
      <c r="J71" s="53">
        <v>3039305</v>
      </c>
      <c r="K71" s="52">
        <v>2171130</v>
      </c>
      <c r="L71" s="52">
        <v>2750037</v>
      </c>
      <c r="M71" s="52">
        <v>95413</v>
      </c>
      <c r="N71" s="52">
        <v>121987</v>
      </c>
      <c r="O71" s="52">
        <v>6609</v>
      </c>
      <c r="P71" s="52">
        <v>131010</v>
      </c>
      <c r="Q71" s="52">
        <v>2915</v>
      </c>
      <c r="R71" s="52">
        <v>46663</v>
      </c>
      <c r="S71" s="52">
        <v>520</v>
      </c>
      <c r="T71" s="52"/>
      <c r="U71" s="52">
        <v>16330</v>
      </c>
      <c r="V71" s="112">
        <f t="shared" si="3"/>
        <v>8381919</v>
      </c>
      <c r="W71" s="52">
        <v>300800</v>
      </c>
      <c r="X71" s="52">
        <v>105071</v>
      </c>
      <c r="Y71" s="52">
        <v>287565</v>
      </c>
      <c r="Z71" s="52"/>
      <c r="AA71" s="112">
        <f t="shared" si="19"/>
        <v>693436</v>
      </c>
      <c r="AB71" s="96">
        <f t="shared" si="17"/>
        <v>10531824</v>
      </c>
      <c r="AC71" s="26"/>
      <c r="AD71" s="23"/>
      <c r="AE71" s="24" t="s">
        <v>13</v>
      </c>
      <c r="AF71" s="53">
        <f t="shared" si="4"/>
        <v>3340105</v>
      </c>
      <c r="AG71" s="52">
        <f t="shared" si="5"/>
        <v>2276201</v>
      </c>
      <c r="AH71" s="52">
        <f t="shared" si="6"/>
        <v>3037602</v>
      </c>
      <c r="AI71" s="52">
        <f t="shared" si="12"/>
        <v>95413</v>
      </c>
      <c r="AJ71" s="52">
        <f t="shared" si="10"/>
        <v>121987</v>
      </c>
      <c r="AK71" s="52">
        <f t="shared" si="9"/>
        <v>6609</v>
      </c>
      <c r="AL71" s="52">
        <f t="shared" si="11"/>
        <v>131010</v>
      </c>
      <c r="AM71" s="52">
        <f t="shared" si="18"/>
        <v>2915</v>
      </c>
      <c r="AN71" s="52">
        <f t="shared" si="15"/>
        <v>46663</v>
      </c>
      <c r="AO71" s="52">
        <f t="shared" si="21"/>
        <v>520</v>
      </c>
      <c r="AP71" s="52"/>
      <c r="AQ71" s="52">
        <f t="shared" si="16"/>
        <v>16330</v>
      </c>
      <c r="AR71" s="112">
        <f t="shared" si="7"/>
        <v>9075355</v>
      </c>
    </row>
    <row r="72" spans="1:44" ht="12.75" x14ac:dyDescent="0.2">
      <c r="A72" s="9"/>
      <c r="B72" s="23"/>
      <c r="C72" s="24" t="s">
        <v>14</v>
      </c>
      <c r="D72" s="51">
        <v>583025</v>
      </c>
      <c r="E72" s="52">
        <v>207003</v>
      </c>
      <c r="F72" s="52">
        <v>595240</v>
      </c>
      <c r="G72" s="52">
        <v>643</v>
      </c>
      <c r="H72" s="52">
        <v>94</v>
      </c>
      <c r="I72" s="112">
        <f t="shared" si="24"/>
        <v>1386005</v>
      </c>
      <c r="J72" s="53">
        <v>3099451</v>
      </c>
      <c r="K72" s="52">
        <v>2313910</v>
      </c>
      <c r="L72" s="52">
        <v>2579461</v>
      </c>
      <c r="M72" s="52">
        <v>100508</v>
      </c>
      <c r="N72" s="52">
        <v>125370</v>
      </c>
      <c r="O72" s="52">
        <v>6742</v>
      </c>
      <c r="P72" s="52">
        <v>131296</v>
      </c>
      <c r="Q72" s="52">
        <v>2717</v>
      </c>
      <c r="R72" s="52">
        <v>47166</v>
      </c>
      <c r="S72" s="52">
        <v>486</v>
      </c>
      <c r="T72" s="52"/>
      <c r="U72" s="52">
        <v>19047</v>
      </c>
      <c r="V72" s="112">
        <f t="shared" si="3"/>
        <v>8426154</v>
      </c>
      <c r="W72" s="52">
        <v>332818</v>
      </c>
      <c r="X72" s="52">
        <v>111661</v>
      </c>
      <c r="Y72" s="52">
        <v>443573</v>
      </c>
      <c r="Z72" s="52"/>
      <c r="AA72" s="112">
        <f t="shared" si="19"/>
        <v>888052</v>
      </c>
      <c r="AB72" s="96">
        <f t="shared" si="17"/>
        <v>10700211</v>
      </c>
      <c r="AC72" s="26"/>
      <c r="AD72" s="23"/>
      <c r="AE72" s="24" t="s">
        <v>14</v>
      </c>
      <c r="AF72" s="53">
        <f t="shared" si="4"/>
        <v>3432269</v>
      </c>
      <c r="AG72" s="52">
        <f t="shared" si="5"/>
        <v>2425571</v>
      </c>
      <c r="AH72" s="52">
        <f t="shared" si="6"/>
        <v>3023034</v>
      </c>
      <c r="AI72" s="52">
        <f t="shared" si="12"/>
        <v>100508</v>
      </c>
      <c r="AJ72" s="52">
        <f t="shared" si="10"/>
        <v>125370</v>
      </c>
      <c r="AK72" s="52">
        <f t="shared" si="9"/>
        <v>6742</v>
      </c>
      <c r="AL72" s="52">
        <f t="shared" si="11"/>
        <v>131296</v>
      </c>
      <c r="AM72" s="52">
        <f t="shared" si="18"/>
        <v>2717</v>
      </c>
      <c r="AN72" s="52">
        <f t="shared" si="15"/>
        <v>47166</v>
      </c>
      <c r="AO72" s="52">
        <f t="shared" si="21"/>
        <v>486</v>
      </c>
      <c r="AP72" s="52"/>
      <c r="AQ72" s="52">
        <f t="shared" si="16"/>
        <v>19047</v>
      </c>
      <c r="AR72" s="112">
        <f t="shared" si="7"/>
        <v>9314206</v>
      </c>
    </row>
    <row r="73" spans="1:44" ht="12.75" x14ac:dyDescent="0.2">
      <c r="A73" s="9"/>
      <c r="B73" s="33"/>
      <c r="C73" s="24" t="s">
        <v>15</v>
      </c>
      <c r="D73" s="51">
        <v>577795</v>
      </c>
      <c r="E73" s="52">
        <v>214906</v>
      </c>
      <c r="F73" s="52">
        <v>529773</v>
      </c>
      <c r="G73" s="52">
        <v>596</v>
      </c>
      <c r="H73" s="52">
        <v>95</v>
      </c>
      <c r="I73" s="112">
        <f t="shared" ref="I73:I81" si="25">SUM(D73:H73)</f>
        <v>1323165</v>
      </c>
      <c r="J73" s="53">
        <v>3113690</v>
      </c>
      <c r="K73" s="52">
        <v>2395924</v>
      </c>
      <c r="L73" s="52">
        <v>2561204</v>
      </c>
      <c r="M73" s="52">
        <v>103019</v>
      </c>
      <c r="N73" s="52">
        <v>127192</v>
      </c>
      <c r="O73" s="52">
        <v>6798</v>
      </c>
      <c r="P73" s="52">
        <v>133465</v>
      </c>
      <c r="Q73" s="52">
        <v>1946</v>
      </c>
      <c r="R73" s="52">
        <v>44282</v>
      </c>
      <c r="S73" s="52">
        <v>453</v>
      </c>
      <c r="T73" s="52"/>
      <c r="U73" s="52">
        <v>21286</v>
      </c>
      <c r="V73" s="112">
        <f t="shared" si="3"/>
        <v>8509259</v>
      </c>
      <c r="W73" s="52">
        <v>398553</v>
      </c>
      <c r="X73" s="52">
        <v>120125</v>
      </c>
      <c r="Y73" s="52">
        <v>439616</v>
      </c>
      <c r="Z73" s="52"/>
      <c r="AA73" s="112">
        <f t="shared" si="19"/>
        <v>958294</v>
      </c>
      <c r="AB73" s="96">
        <f t="shared" si="17"/>
        <v>10790718</v>
      </c>
      <c r="AC73" s="26"/>
      <c r="AD73" s="33"/>
      <c r="AE73" s="24" t="s">
        <v>15</v>
      </c>
      <c r="AF73" s="53">
        <f t="shared" si="4"/>
        <v>3512243</v>
      </c>
      <c r="AG73" s="52">
        <f t="shared" si="5"/>
        <v>2516049</v>
      </c>
      <c r="AH73" s="52">
        <f t="shared" si="6"/>
        <v>3000820</v>
      </c>
      <c r="AI73" s="52">
        <f t="shared" si="12"/>
        <v>103019</v>
      </c>
      <c r="AJ73" s="52">
        <f t="shared" si="10"/>
        <v>127192</v>
      </c>
      <c r="AK73" s="52">
        <f t="shared" si="9"/>
        <v>6798</v>
      </c>
      <c r="AL73" s="52">
        <f t="shared" si="11"/>
        <v>133465</v>
      </c>
      <c r="AM73" s="52">
        <f t="shared" si="18"/>
        <v>1946</v>
      </c>
      <c r="AN73" s="52">
        <f t="shared" si="15"/>
        <v>44282</v>
      </c>
      <c r="AO73" s="52">
        <f t="shared" si="21"/>
        <v>453</v>
      </c>
      <c r="AP73" s="52"/>
      <c r="AQ73" s="52">
        <f t="shared" si="16"/>
        <v>21286</v>
      </c>
      <c r="AR73" s="112">
        <f t="shared" si="7"/>
        <v>9467553</v>
      </c>
    </row>
    <row r="74" spans="1:44" ht="12.75" x14ac:dyDescent="0.2">
      <c r="A74" s="9"/>
      <c r="B74" s="23"/>
      <c r="C74" s="24" t="s">
        <v>16</v>
      </c>
      <c r="D74" s="51">
        <v>594310</v>
      </c>
      <c r="E74" s="52">
        <v>198153</v>
      </c>
      <c r="F74" s="52">
        <v>468996</v>
      </c>
      <c r="G74" s="52">
        <v>550</v>
      </c>
      <c r="H74" s="52">
        <v>102</v>
      </c>
      <c r="I74" s="112">
        <f t="shared" si="25"/>
        <v>1262111</v>
      </c>
      <c r="J74" s="53">
        <v>3202695</v>
      </c>
      <c r="K74" s="52">
        <v>2388727</v>
      </c>
      <c r="L74" s="52">
        <v>2498532</v>
      </c>
      <c r="M74" s="52">
        <v>107216</v>
      </c>
      <c r="N74" s="52">
        <v>128789</v>
      </c>
      <c r="O74" s="52">
        <v>6891</v>
      </c>
      <c r="P74" s="52">
        <v>142596</v>
      </c>
      <c r="Q74" s="52">
        <v>2098</v>
      </c>
      <c r="R74" s="52">
        <v>54101</v>
      </c>
      <c r="S74" s="52">
        <v>426</v>
      </c>
      <c r="T74" s="52"/>
      <c r="U74" s="52">
        <v>22218</v>
      </c>
      <c r="V74" s="112">
        <f t="shared" ref="V74:V78" si="26">SUM(J74:U74)</f>
        <v>8554289</v>
      </c>
      <c r="W74" s="52">
        <v>409519</v>
      </c>
      <c r="X74" s="52">
        <v>131510</v>
      </c>
      <c r="Y74" s="52">
        <v>485838</v>
      </c>
      <c r="Z74" s="52"/>
      <c r="AA74" s="112">
        <f t="shared" si="19"/>
        <v>1026867</v>
      </c>
      <c r="AB74" s="96">
        <f t="shared" si="17"/>
        <v>10843267</v>
      </c>
      <c r="AC74" s="26"/>
      <c r="AD74" s="23"/>
      <c r="AE74" s="24" t="s">
        <v>16</v>
      </c>
      <c r="AF74" s="53">
        <f t="shared" ref="AF74:AF81" si="27">+J74+W74</f>
        <v>3612214</v>
      </c>
      <c r="AG74" s="52">
        <f t="shared" ref="AG74:AG81" si="28">+K74+X74</f>
        <v>2520237</v>
      </c>
      <c r="AH74" s="52">
        <f t="shared" ref="AH74:AH81" si="29">+L74+Y74</f>
        <v>2984370</v>
      </c>
      <c r="AI74" s="52">
        <f t="shared" ref="AI74:AI81" si="30">+M74+Z74</f>
        <v>107216</v>
      </c>
      <c r="AJ74" s="52">
        <f t="shared" ref="AJ74:AJ81" si="31">+N74</f>
        <v>128789</v>
      </c>
      <c r="AK74" s="52">
        <f t="shared" ref="AK74:AK81" si="32">+O74</f>
        <v>6891</v>
      </c>
      <c r="AL74" s="52">
        <f t="shared" ref="AL74:AL81" si="33">+P74</f>
        <v>142596</v>
      </c>
      <c r="AM74" s="52">
        <f t="shared" ref="AM74:AM81" si="34">+Q74</f>
        <v>2098</v>
      </c>
      <c r="AN74" s="52">
        <f t="shared" ref="AN74:AN81" si="35">+R74</f>
        <v>54101</v>
      </c>
      <c r="AO74" s="52">
        <f t="shared" ref="AO74:AO81" si="36">+S74</f>
        <v>426</v>
      </c>
      <c r="AP74" s="52"/>
      <c r="AQ74" s="52">
        <f t="shared" ref="AQ74:AQ81" si="37">+U74</f>
        <v>22218</v>
      </c>
      <c r="AR74" s="112">
        <f t="shared" ref="AR74:AR78" si="38">SUM(AF74:AQ74)</f>
        <v>9581156</v>
      </c>
    </row>
    <row r="75" spans="1:44" ht="12.75" x14ac:dyDescent="0.2">
      <c r="A75" s="9"/>
      <c r="B75" s="23"/>
      <c r="C75" s="24" t="s">
        <v>17</v>
      </c>
      <c r="D75" s="51">
        <v>566745</v>
      </c>
      <c r="E75" s="52">
        <v>159266</v>
      </c>
      <c r="F75" s="52">
        <v>387314</v>
      </c>
      <c r="G75" s="52">
        <v>519</v>
      </c>
      <c r="H75" s="52">
        <v>95</v>
      </c>
      <c r="I75" s="112">
        <f t="shared" si="25"/>
        <v>1113939</v>
      </c>
      <c r="J75" s="53">
        <v>3093164</v>
      </c>
      <c r="K75" s="52">
        <v>2333636</v>
      </c>
      <c r="L75" s="52">
        <v>2436620</v>
      </c>
      <c r="M75" s="52">
        <v>109588</v>
      </c>
      <c r="N75" s="52">
        <v>132759</v>
      </c>
      <c r="O75" s="52">
        <v>7191</v>
      </c>
      <c r="P75" s="52">
        <v>146658</v>
      </c>
      <c r="Q75" s="52">
        <v>1881</v>
      </c>
      <c r="R75" s="52">
        <v>44334</v>
      </c>
      <c r="S75" s="52">
        <v>373</v>
      </c>
      <c r="T75" s="52"/>
      <c r="U75" s="52">
        <v>23241</v>
      </c>
      <c r="V75" s="112">
        <f t="shared" si="26"/>
        <v>8329445</v>
      </c>
      <c r="W75" s="52">
        <v>442789</v>
      </c>
      <c r="X75" s="52">
        <v>143338</v>
      </c>
      <c r="Y75" s="52">
        <v>516612</v>
      </c>
      <c r="Z75" s="52"/>
      <c r="AA75" s="112">
        <f t="shared" si="19"/>
        <v>1102739</v>
      </c>
      <c r="AB75" s="96">
        <f t="shared" si="17"/>
        <v>10546123</v>
      </c>
      <c r="AC75" s="26"/>
      <c r="AD75" s="23"/>
      <c r="AE75" s="24" t="s">
        <v>17</v>
      </c>
      <c r="AF75" s="53">
        <f t="shared" si="27"/>
        <v>3535953</v>
      </c>
      <c r="AG75" s="52">
        <f t="shared" si="28"/>
        <v>2476974</v>
      </c>
      <c r="AH75" s="52">
        <f t="shared" si="29"/>
        <v>2953232</v>
      </c>
      <c r="AI75" s="52">
        <f t="shared" si="30"/>
        <v>109588</v>
      </c>
      <c r="AJ75" s="52">
        <f t="shared" si="31"/>
        <v>132759</v>
      </c>
      <c r="AK75" s="52">
        <f t="shared" si="32"/>
        <v>7191</v>
      </c>
      <c r="AL75" s="52">
        <f t="shared" si="33"/>
        <v>146658</v>
      </c>
      <c r="AM75" s="52">
        <f t="shared" si="34"/>
        <v>1881</v>
      </c>
      <c r="AN75" s="52">
        <f t="shared" si="35"/>
        <v>44334</v>
      </c>
      <c r="AO75" s="52">
        <f t="shared" si="36"/>
        <v>373</v>
      </c>
      <c r="AP75" s="52"/>
      <c r="AQ75" s="52">
        <f t="shared" si="37"/>
        <v>23241</v>
      </c>
      <c r="AR75" s="112">
        <f t="shared" si="38"/>
        <v>9432184</v>
      </c>
    </row>
    <row r="76" spans="1:44" ht="12.75" x14ac:dyDescent="0.2">
      <c r="A76" s="9"/>
      <c r="B76" s="33"/>
      <c r="C76" s="24" t="s">
        <v>18</v>
      </c>
      <c r="D76" s="51">
        <v>561314</v>
      </c>
      <c r="E76" s="52">
        <v>178661</v>
      </c>
      <c r="F76" s="52">
        <v>329543</v>
      </c>
      <c r="G76" s="52">
        <v>527</v>
      </c>
      <c r="H76" s="52">
        <v>100</v>
      </c>
      <c r="I76" s="112">
        <f t="shared" si="25"/>
        <v>1070145</v>
      </c>
      <c r="J76" s="53">
        <v>3062691</v>
      </c>
      <c r="K76" s="52">
        <v>2473766</v>
      </c>
      <c r="L76" s="52">
        <v>2538399</v>
      </c>
      <c r="M76" s="52">
        <v>113743</v>
      </c>
      <c r="N76" s="52">
        <v>140009</v>
      </c>
      <c r="O76" s="52">
        <v>7471</v>
      </c>
      <c r="P76" s="52">
        <v>186172</v>
      </c>
      <c r="Q76" s="52">
        <v>1741</v>
      </c>
      <c r="R76" s="52">
        <v>45464</v>
      </c>
      <c r="S76" s="52">
        <v>348</v>
      </c>
      <c r="T76" s="52">
        <v>2753</v>
      </c>
      <c r="U76" s="52">
        <v>23660</v>
      </c>
      <c r="V76" s="112">
        <f t="shared" si="26"/>
        <v>8596217</v>
      </c>
      <c r="W76" s="52">
        <v>471295</v>
      </c>
      <c r="X76" s="52">
        <v>162103</v>
      </c>
      <c r="Y76" s="52">
        <v>548194</v>
      </c>
      <c r="Z76" s="52"/>
      <c r="AA76" s="112">
        <f t="shared" si="19"/>
        <v>1181592</v>
      </c>
      <c r="AB76" s="96">
        <f t="shared" ref="AB76:AB81" si="39">+I76+V76+AA76</f>
        <v>10847954</v>
      </c>
      <c r="AC76" s="26"/>
      <c r="AD76" s="33"/>
      <c r="AE76" s="24" t="s">
        <v>18</v>
      </c>
      <c r="AF76" s="53">
        <f t="shared" si="27"/>
        <v>3533986</v>
      </c>
      <c r="AG76" s="52">
        <f t="shared" si="28"/>
        <v>2635869</v>
      </c>
      <c r="AH76" s="52">
        <f t="shared" si="29"/>
        <v>3086593</v>
      </c>
      <c r="AI76" s="52">
        <f t="shared" si="30"/>
        <v>113743</v>
      </c>
      <c r="AJ76" s="52">
        <f t="shared" si="31"/>
        <v>140009</v>
      </c>
      <c r="AK76" s="52">
        <f t="shared" si="32"/>
        <v>7471</v>
      </c>
      <c r="AL76" s="52">
        <f t="shared" si="33"/>
        <v>186172</v>
      </c>
      <c r="AM76" s="52">
        <f t="shared" si="34"/>
        <v>1741</v>
      </c>
      <c r="AN76" s="52">
        <f t="shared" si="35"/>
        <v>45464</v>
      </c>
      <c r="AO76" s="52">
        <f t="shared" si="36"/>
        <v>348</v>
      </c>
      <c r="AP76" s="52">
        <f t="shared" ref="AP76:AP81" si="40">+T76</f>
        <v>2753</v>
      </c>
      <c r="AQ76" s="52">
        <f t="shared" si="37"/>
        <v>23660</v>
      </c>
      <c r="AR76" s="112">
        <f t="shared" si="38"/>
        <v>9777809</v>
      </c>
    </row>
    <row r="77" spans="1:44" ht="12.75" x14ac:dyDescent="0.2">
      <c r="A77" s="9"/>
      <c r="B77" s="23"/>
      <c r="C77" s="24" t="s">
        <v>19</v>
      </c>
      <c r="D77" s="51">
        <v>654939</v>
      </c>
      <c r="E77" s="52">
        <v>178620</v>
      </c>
      <c r="F77" s="52">
        <v>304823</v>
      </c>
      <c r="G77" s="52">
        <v>266</v>
      </c>
      <c r="H77" s="52">
        <v>98</v>
      </c>
      <c r="I77" s="112">
        <f t="shared" si="25"/>
        <v>1138746</v>
      </c>
      <c r="J77" s="53">
        <v>2843034</v>
      </c>
      <c r="K77" s="52">
        <v>2506094</v>
      </c>
      <c r="L77" s="52">
        <v>2533845</v>
      </c>
      <c r="M77" s="52">
        <v>103596</v>
      </c>
      <c r="N77" s="52">
        <v>150154</v>
      </c>
      <c r="O77" s="52">
        <v>7635</v>
      </c>
      <c r="P77" s="52">
        <v>219768</v>
      </c>
      <c r="Q77" s="52">
        <v>1421</v>
      </c>
      <c r="R77" s="52">
        <v>47471</v>
      </c>
      <c r="S77" s="52">
        <v>325</v>
      </c>
      <c r="T77" s="52">
        <v>3504</v>
      </c>
      <c r="U77" s="52">
        <v>23077</v>
      </c>
      <c r="V77" s="112">
        <f t="shared" si="26"/>
        <v>8439924</v>
      </c>
      <c r="W77" s="52">
        <v>555868</v>
      </c>
      <c r="X77" s="52">
        <v>170005</v>
      </c>
      <c r="Y77" s="52">
        <v>578357</v>
      </c>
      <c r="Z77" s="52">
        <v>13758</v>
      </c>
      <c r="AA77" s="112">
        <f t="shared" si="19"/>
        <v>1317988</v>
      </c>
      <c r="AB77" s="96">
        <f t="shared" si="39"/>
        <v>10896658</v>
      </c>
      <c r="AC77" s="26"/>
      <c r="AD77" s="23"/>
      <c r="AE77" s="24" t="s">
        <v>19</v>
      </c>
      <c r="AF77" s="53">
        <f t="shared" si="27"/>
        <v>3398902</v>
      </c>
      <c r="AG77" s="52">
        <f t="shared" si="28"/>
        <v>2676099</v>
      </c>
      <c r="AH77" s="52">
        <f t="shared" si="29"/>
        <v>3112202</v>
      </c>
      <c r="AI77" s="52">
        <f t="shared" si="30"/>
        <v>117354</v>
      </c>
      <c r="AJ77" s="52">
        <f t="shared" si="31"/>
        <v>150154</v>
      </c>
      <c r="AK77" s="52">
        <f t="shared" si="32"/>
        <v>7635</v>
      </c>
      <c r="AL77" s="52">
        <f t="shared" si="33"/>
        <v>219768</v>
      </c>
      <c r="AM77" s="52">
        <f t="shared" si="34"/>
        <v>1421</v>
      </c>
      <c r="AN77" s="52">
        <f t="shared" si="35"/>
        <v>47471</v>
      </c>
      <c r="AO77" s="52">
        <f t="shared" si="36"/>
        <v>325</v>
      </c>
      <c r="AP77" s="52">
        <f t="shared" si="40"/>
        <v>3504</v>
      </c>
      <c r="AQ77" s="52">
        <f t="shared" si="37"/>
        <v>23077</v>
      </c>
      <c r="AR77" s="112">
        <f t="shared" si="38"/>
        <v>9757912</v>
      </c>
    </row>
    <row r="78" spans="1:44" ht="12.75" x14ac:dyDescent="0.2">
      <c r="A78" s="9"/>
      <c r="B78" s="23"/>
      <c r="C78" s="24" t="s">
        <v>20</v>
      </c>
      <c r="D78" s="51">
        <v>677952</v>
      </c>
      <c r="E78" s="52">
        <v>170824</v>
      </c>
      <c r="F78" s="52">
        <v>239690</v>
      </c>
      <c r="G78" s="52">
        <v>262</v>
      </c>
      <c r="H78" s="52">
        <v>92</v>
      </c>
      <c r="I78" s="112">
        <f t="shared" si="25"/>
        <v>1088820</v>
      </c>
      <c r="J78" s="53">
        <v>2902897</v>
      </c>
      <c r="K78" s="52">
        <v>2501618</v>
      </c>
      <c r="L78" s="52">
        <v>2523376</v>
      </c>
      <c r="M78" s="52">
        <v>102444</v>
      </c>
      <c r="N78" s="52">
        <v>156723</v>
      </c>
      <c r="O78" s="52">
        <v>7690</v>
      </c>
      <c r="P78" s="52">
        <v>226966</v>
      </c>
      <c r="Q78" s="52">
        <v>1272</v>
      </c>
      <c r="R78" s="52">
        <v>48201</v>
      </c>
      <c r="S78" s="52">
        <v>290</v>
      </c>
      <c r="T78" s="52">
        <v>4142</v>
      </c>
      <c r="U78" s="52">
        <v>23586</v>
      </c>
      <c r="V78" s="112">
        <f t="shared" si="26"/>
        <v>8499205</v>
      </c>
      <c r="W78" s="52">
        <v>643366</v>
      </c>
      <c r="X78" s="52">
        <v>188639</v>
      </c>
      <c r="Y78" s="52">
        <v>640675</v>
      </c>
      <c r="Z78" s="52">
        <v>13600</v>
      </c>
      <c r="AA78" s="112">
        <f t="shared" si="19"/>
        <v>1486280</v>
      </c>
      <c r="AB78" s="96">
        <f t="shared" si="39"/>
        <v>11074305</v>
      </c>
      <c r="AC78" s="26"/>
      <c r="AD78" s="23"/>
      <c r="AE78" s="24" t="s">
        <v>20</v>
      </c>
      <c r="AF78" s="53">
        <f t="shared" si="27"/>
        <v>3546263</v>
      </c>
      <c r="AG78" s="52">
        <f t="shared" si="28"/>
        <v>2690257</v>
      </c>
      <c r="AH78" s="52">
        <f t="shared" si="29"/>
        <v>3164051</v>
      </c>
      <c r="AI78" s="52">
        <f t="shared" si="30"/>
        <v>116044</v>
      </c>
      <c r="AJ78" s="52">
        <f t="shared" si="31"/>
        <v>156723</v>
      </c>
      <c r="AK78" s="52">
        <f t="shared" si="32"/>
        <v>7690</v>
      </c>
      <c r="AL78" s="52">
        <f t="shared" si="33"/>
        <v>226966</v>
      </c>
      <c r="AM78" s="52">
        <f t="shared" si="34"/>
        <v>1272</v>
      </c>
      <c r="AN78" s="52">
        <f t="shared" si="35"/>
        <v>48201</v>
      </c>
      <c r="AO78" s="52">
        <f t="shared" si="36"/>
        <v>290</v>
      </c>
      <c r="AP78" s="52">
        <f t="shared" si="40"/>
        <v>4142</v>
      </c>
      <c r="AQ78" s="52">
        <f t="shared" si="37"/>
        <v>23586</v>
      </c>
      <c r="AR78" s="112">
        <f t="shared" si="38"/>
        <v>9985485</v>
      </c>
    </row>
    <row r="79" spans="1:44" ht="12.75" x14ac:dyDescent="0.2">
      <c r="A79" s="9"/>
      <c r="B79" s="33"/>
      <c r="C79" s="24" t="s">
        <v>21</v>
      </c>
      <c r="D79" s="51">
        <v>661800</v>
      </c>
      <c r="E79" s="52">
        <v>165797</v>
      </c>
      <c r="F79" s="52">
        <v>188054</v>
      </c>
      <c r="G79" s="52">
        <v>452</v>
      </c>
      <c r="H79" s="52">
        <v>100</v>
      </c>
      <c r="I79" s="112">
        <f t="shared" si="25"/>
        <v>1016203</v>
      </c>
      <c r="J79" s="53">
        <v>2830147</v>
      </c>
      <c r="K79" s="52">
        <v>2494304</v>
      </c>
      <c r="L79" s="52">
        <v>2283013</v>
      </c>
      <c r="M79" s="52">
        <v>47692</v>
      </c>
      <c r="N79" s="52">
        <v>159177</v>
      </c>
      <c r="O79" s="52">
        <v>7926</v>
      </c>
      <c r="P79" s="52">
        <v>294139</v>
      </c>
      <c r="Q79" s="52">
        <v>1272</v>
      </c>
      <c r="R79" s="52">
        <v>48270</v>
      </c>
      <c r="S79" s="52">
        <v>274</v>
      </c>
      <c r="T79" s="52">
        <v>5647</v>
      </c>
      <c r="U79" s="52">
        <v>24885</v>
      </c>
      <c r="V79" s="112">
        <f t="shared" ref="V79:V81" si="41">SUM(J79:U79)</f>
        <v>8196746</v>
      </c>
      <c r="W79" s="52">
        <v>626660</v>
      </c>
      <c r="X79" s="52">
        <v>240538</v>
      </c>
      <c r="Y79" s="52">
        <v>849894</v>
      </c>
      <c r="Z79" s="52">
        <v>67537</v>
      </c>
      <c r="AA79" s="112">
        <f t="shared" ref="AA79:AA81" si="42">SUM(W79:Z79)</f>
        <v>1784629</v>
      </c>
      <c r="AB79" s="96">
        <f t="shared" si="39"/>
        <v>10997578</v>
      </c>
      <c r="AC79" s="26"/>
      <c r="AD79" s="33"/>
      <c r="AE79" s="24" t="s">
        <v>21</v>
      </c>
      <c r="AF79" s="53">
        <f t="shared" si="27"/>
        <v>3456807</v>
      </c>
      <c r="AG79" s="52">
        <f t="shared" si="28"/>
        <v>2734842</v>
      </c>
      <c r="AH79" s="52">
        <f t="shared" si="29"/>
        <v>3132907</v>
      </c>
      <c r="AI79" s="52">
        <f t="shared" si="30"/>
        <v>115229</v>
      </c>
      <c r="AJ79" s="52">
        <f t="shared" si="31"/>
        <v>159177</v>
      </c>
      <c r="AK79" s="52">
        <f t="shared" si="32"/>
        <v>7926</v>
      </c>
      <c r="AL79" s="52">
        <f t="shared" si="33"/>
        <v>294139</v>
      </c>
      <c r="AM79" s="52">
        <f t="shared" si="34"/>
        <v>1272</v>
      </c>
      <c r="AN79" s="52">
        <f t="shared" si="35"/>
        <v>48270</v>
      </c>
      <c r="AO79" s="52">
        <f t="shared" si="36"/>
        <v>274</v>
      </c>
      <c r="AP79" s="52">
        <f t="shared" si="40"/>
        <v>5647</v>
      </c>
      <c r="AQ79" s="52">
        <f t="shared" si="37"/>
        <v>24885</v>
      </c>
      <c r="AR79" s="112">
        <f t="shared" ref="AR79:AR81" si="43">SUM(AF79:AQ79)</f>
        <v>9981375</v>
      </c>
    </row>
    <row r="80" spans="1:44" ht="12.75" x14ac:dyDescent="0.2">
      <c r="A80" s="9"/>
      <c r="B80" s="23"/>
      <c r="C80" s="24" t="s">
        <v>22</v>
      </c>
      <c r="D80" s="51">
        <v>661417</v>
      </c>
      <c r="E80" s="52">
        <v>152027</v>
      </c>
      <c r="F80" s="52">
        <v>163204</v>
      </c>
      <c r="G80" s="52">
        <v>412</v>
      </c>
      <c r="H80" s="52">
        <v>106</v>
      </c>
      <c r="I80" s="112">
        <f t="shared" si="25"/>
        <v>977166</v>
      </c>
      <c r="J80" s="53">
        <v>2825665</v>
      </c>
      <c r="K80" s="52">
        <v>2400803</v>
      </c>
      <c r="L80" s="52">
        <v>2123096</v>
      </c>
      <c r="M80" s="52">
        <v>47518</v>
      </c>
      <c r="N80" s="52">
        <v>159570</v>
      </c>
      <c r="O80" s="52">
        <v>7914</v>
      </c>
      <c r="P80" s="52">
        <v>317103</v>
      </c>
      <c r="Q80" s="52">
        <v>1097</v>
      </c>
      <c r="R80" s="52">
        <v>46838</v>
      </c>
      <c r="S80" s="52"/>
      <c r="T80" s="52">
        <v>6840</v>
      </c>
      <c r="U80" s="52">
        <v>26565</v>
      </c>
      <c r="V80" s="112">
        <f t="shared" si="41"/>
        <v>7963009</v>
      </c>
      <c r="W80" s="52">
        <v>625940</v>
      </c>
      <c r="X80" s="52">
        <v>255133</v>
      </c>
      <c r="Y80" s="52">
        <v>951100</v>
      </c>
      <c r="Z80" s="52">
        <v>68263</v>
      </c>
      <c r="AA80" s="112">
        <f t="shared" si="42"/>
        <v>1900436</v>
      </c>
      <c r="AB80" s="96">
        <f t="shared" si="39"/>
        <v>10840611</v>
      </c>
      <c r="AC80" s="26"/>
      <c r="AD80" s="23"/>
      <c r="AE80" s="24" t="s">
        <v>22</v>
      </c>
      <c r="AF80" s="53">
        <f t="shared" si="27"/>
        <v>3451605</v>
      </c>
      <c r="AG80" s="52">
        <f t="shared" si="28"/>
        <v>2655936</v>
      </c>
      <c r="AH80" s="52">
        <f t="shared" si="29"/>
        <v>3074196</v>
      </c>
      <c r="AI80" s="52">
        <f t="shared" si="30"/>
        <v>115781</v>
      </c>
      <c r="AJ80" s="52">
        <f t="shared" si="31"/>
        <v>159570</v>
      </c>
      <c r="AK80" s="52">
        <f t="shared" si="32"/>
        <v>7914</v>
      </c>
      <c r="AL80" s="52">
        <f t="shared" si="33"/>
        <v>317103</v>
      </c>
      <c r="AM80" s="52">
        <f t="shared" si="34"/>
        <v>1097</v>
      </c>
      <c r="AN80" s="52">
        <f t="shared" si="35"/>
        <v>46838</v>
      </c>
      <c r="AO80" s="52">
        <f t="shared" si="36"/>
        <v>0</v>
      </c>
      <c r="AP80" s="52">
        <f t="shared" si="40"/>
        <v>6840</v>
      </c>
      <c r="AQ80" s="52">
        <f t="shared" si="37"/>
        <v>26565</v>
      </c>
      <c r="AR80" s="112">
        <f t="shared" si="43"/>
        <v>9863445</v>
      </c>
    </row>
    <row r="81" spans="1:44" ht="13.5" thickBot="1" x14ac:dyDescent="0.25">
      <c r="A81" s="9"/>
      <c r="B81" s="28"/>
      <c r="C81" s="29" t="s">
        <v>23</v>
      </c>
      <c r="D81" s="54">
        <v>524947</v>
      </c>
      <c r="E81" s="55">
        <v>158073</v>
      </c>
      <c r="F81" s="55">
        <v>129153</v>
      </c>
      <c r="G81" s="55">
        <v>395</v>
      </c>
      <c r="H81" s="55">
        <v>98</v>
      </c>
      <c r="I81" s="113">
        <f t="shared" si="25"/>
        <v>812666</v>
      </c>
      <c r="J81" s="56">
        <v>2801220</v>
      </c>
      <c r="K81" s="55">
        <v>2563986</v>
      </c>
      <c r="L81" s="55">
        <v>2136090</v>
      </c>
      <c r="M81" s="55">
        <v>46600</v>
      </c>
      <c r="N81" s="55">
        <v>164445</v>
      </c>
      <c r="O81" s="55">
        <v>8036</v>
      </c>
      <c r="P81" s="55">
        <v>348635</v>
      </c>
      <c r="Q81" s="55">
        <v>1093</v>
      </c>
      <c r="R81" s="55">
        <v>47455</v>
      </c>
      <c r="S81" s="55"/>
      <c r="T81" s="55">
        <v>8089</v>
      </c>
      <c r="U81" s="55">
        <v>26827</v>
      </c>
      <c r="V81" s="113">
        <f t="shared" si="41"/>
        <v>8152476</v>
      </c>
      <c r="W81" s="55">
        <v>775922</v>
      </c>
      <c r="X81" s="55">
        <v>327583</v>
      </c>
      <c r="Y81" s="55">
        <v>1048365</v>
      </c>
      <c r="Z81" s="55">
        <v>68569</v>
      </c>
      <c r="AA81" s="113">
        <f t="shared" si="42"/>
        <v>2220439</v>
      </c>
      <c r="AB81" s="97">
        <f t="shared" si="39"/>
        <v>11185581</v>
      </c>
      <c r="AC81" s="26"/>
      <c r="AD81" s="28"/>
      <c r="AE81" s="29" t="s">
        <v>23</v>
      </c>
      <c r="AF81" s="56">
        <f t="shared" si="27"/>
        <v>3577142</v>
      </c>
      <c r="AG81" s="55">
        <f t="shared" si="28"/>
        <v>2891569</v>
      </c>
      <c r="AH81" s="55">
        <f t="shared" si="29"/>
        <v>3184455</v>
      </c>
      <c r="AI81" s="55">
        <f t="shared" si="30"/>
        <v>115169</v>
      </c>
      <c r="AJ81" s="55">
        <f t="shared" si="31"/>
        <v>164445</v>
      </c>
      <c r="AK81" s="55">
        <f t="shared" si="32"/>
        <v>8036</v>
      </c>
      <c r="AL81" s="55">
        <f t="shared" si="33"/>
        <v>348635</v>
      </c>
      <c r="AM81" s="55">
        <f t="shared" si="34"/>
        <v>1093</v>
      </c>
      <c r="AN81" s="55">
        <f t="shared" si="35"/>
        <v>47455</v>
      </c>
      <c r="AO81" s="55">
        <f t="shared" si="36"/>
        <v>0</v>
      </c>
      <c r="AP81" s="55">
        <f t="shared" si="40"/>
        <v>8089</v>
      </c>
      <c r="AQ81" s="55">
        <f t="shared" si="37"/>
        <v>26827</v>
      </c>
      <c r="AR81" s="113">
        <f t="shared" si="43"/>
        <v>10372915</v>
      </c>
    </row>
    <row r="82" spans="1:44" ht="13.5" thickBot="1" x14ac:dyDescent="0.25">
      <c r="A82" s="9"/>
      <c r="B82" s="34"/>
      <c r="C82" s="73"/>
      <c r="D82" s="8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26"/>
      <c r="AD82" s="34"/>
      <c r="AE82" s="73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</row>
    <row r="83" spans="1:44" ht="13.5" thickBot="1" x14ac:dyDescent="0.25">
      <c r="A83" s="9"/>
      <c r="B83" s="75" t="s">
        <v>87</v>
      </c>
      <c r="C83" s="76"/>
      <c r="D83" s="140">
        <f>+D81/D78-1</f>
        <v>-0.22568706929104121</v>
      </c>
      <c r="E83" s="140">
        <f t="shared" ref="E83:AB83" si="44">+E81/E78-1</f>
        <v>-7.4644078115487233E-2</v>
      </c>
      <c r="F83" s="140">
        <f t="shared" si="44"/>
        <v>-0.46116650673786974</v>
      </c>
      <c r="G83" s="140">
        <f t="shared" si="44"/>
        <v>0.50763358778625944</v>
      </c>
      <c r="H83" s="140">
        <f t="shared" si="44"/>
        <v>6.5217391304347894E-2</v>
      </c>
      <c r="I83" s="141">
        <f t="shared" si="44"/>
        <v>-0.25362686210760277</v>
      </c>
      <c r="J83" s="140">
        <f t="shared" si="44"/>
        <v>-3.5026044671926049E-2</v>
      </c>
      <c r="K83" s="140">
        <f t="shared" si="44"/>
        <v>2.493106461498118E-2</v>
      </c>
      <c r="L83" s="140">
        <f t="shared" si="44"/>
        <v>-0.15347930708701363</v>
      </c>
      <c r="M83" s="140">
        <f t="shared" si="44"/>
        <v>-0.54511733239623594</v>
      </c>
      <c r="N83" s="140">
        <f t="shared" si="44"/>
        <v>4.9271644876629495E-2</v>
      </c>
      <c r="O83" s="140">
        <f t="shared" si="44"/>
        <v>4.4993498049414882E-2</v>
      </c>
      <c r="P83" s="140">
        <f t="shared" si="44"/>
        <v>0.53606707612593962</v>
      </c>
      <c r="Q83" s="140">
        <f t="shared" si="44"/>
        <v>-0.14072327044025157</v>
      </c>
      <c r="R83" s="140">
        <f t="shared" si="44"/>
        <v>-1.5476857326611526E-2</v>
      </c>
      <c r="S83" s="140"/>
      <c r="T83" s="140">
        <f t="shared" si="44"/>
        <v>0.95292129406084025</v>
      </c>
      <c r="U83" s="140">
        <f t="shared" si="44"/>
        <v>0.13741202408208264</v>
      </c>
      <c r="V83" s="141">
        <f t="shared" si="44"/>
        <v>-4.0795462634446444E-2</v>
      </c>
      <c r="W83" s="140">
        <f t="shared" si="44"/>
        <v>0.20603513396729078</v>
      </c>
      <c r="X83" s="140">
        <f t="shared" si="44"/>
        <v>0.73656030831376329</v>
      </c>
      <c r="Y83" s="140">
        <f t="shared" si="44"/>
        <v>0.63634448043079561</v>
      </c>
      <c r="Z83" s="140">
        <f t="shared" si="44"/>
        <v>4.0418382352941178</v>
      </c>
      <c r="AA83" s="141">
        <f t="shared" si="44"/>
        <v>0.49395739699114571</v>
      </c>
      <c r="AB83" s="156">
        <f t="shared" si="44"/>
        <v>1.0048124916191226E-2</v>
      </c>
      <c r="AC83" s="26"/>
      <c r="AD83" s="75" t="s">
        <v>87</v>
      </c>
      <c r="AE83" s="76"/>
      <c r="AF83" s="140">
        <f t="shared" ref="AF83:AN83" si="45">+AF81/AF78-1</f>
        <v>8.7074760106624627E-3</v>
      </c>
      <c r="AG83" s="140">
        <f t="shared" si="45"/>
        <v>7.4830025532876654E-2</v>
      </c>
      <c r="AH83" s="140">
        <f t="shared" si="45"/>
        <v>6.4486950431583701E-3</v>
      </c>
      <c r="AI83" s="140">
        <f t="shared" si="45"/>
        <v>-7.5402433559684789E-3</v>
      </c>
      <c r="AJ83" s="140">
        <f t="shared" si="45"/>
        <v>4.9271644876629495E-2</v>
      </c>
      <c r="AK83" s="140">
        <f t="shared" si="45"/>
        <v>4.4993498049414882E-2</v>
      </c>
      <c r="AL83" s="140">
        <f t="shared" si="45"/>
        <v>0.53606707612593962</v>
      </c>
      <c r="AM83" s="140">
        <f t="shared" si="45"/>
        <v>-0.14072327044025157</v>
      </c>
      <c r="AN83" s="140">
        <f t="shared" si="45"/>
        <v>-1.5476857326611526E-2</v>
      </c>
      <c r="AO83" s="140"/>
      <c r="AP83" s="140">
        <f t="shared" ref="AP83:AR83" si="46">+AP81/AP78-1</f>
        <v>0.95292129406084025</v>
      </c>
      <c r="AQ83" s="140">
        <f t="shared" si="46"/>
        <v>0.13741202408208264</v>
      </c>
      <c r="AR83" s="141">
        <f t="shared" si="46"/>
        <v>3.8799317208928708E-2</v>
      </c>
    </row>
    <row r="84" spans="1:44" ht="13.5" thickBot="1" x14ac:dyDescent="0.25">
      <c r="A84" s="9"/>
      <c r="B84" s="75" t="s">
        <v>88</v>
      </c>
      <c r="C84" s="76"/>
      <c r="D84" s="140">
        <f>+D81/D69-1</f>
        <v>-0.18372795648597506</v>
      </c>
      <c r="E84" s="140">
        <f t="shared" ref="E84:AB84" si="47">+E81/E69-1</f>
        <v>-0.38135530203706236</v>
      </c>
      <c r="F84" s="140">
        <f t="shared" si="47"/>
        <v>-0.8471144182610868</v>
      </c>
      <c r="G84" s="140">
        <f t="shared" si="47"/>
        <v>-0.58377239199157005</v>
      </c>
      <c r="H84" s="140">
        <f t="shared" si="47"/>
        <v>0.11363636363636354</v>
      </c>
      <c r="I84" s="141">
        <f t="shared" si="47"/>
        <v>-0.53413504973561476</v>
      </c>
      <c r="J84" s="140">
        <f t="shared" si="47"/>
        <v>-0.13228689341906319</v>
      </c>
      <c r="K84" s="140">
        <f t="shared" si="47"/>
        <v>0.23706586060739099</v>
      </c>
      <c r="L84" s="140">
        <f t="shared" si="47"/>
        <v>-0.21005714640729822</v>
      </c>
      <c r="M84" s="140">
        <f t="shared" si="47"/>
        <v>-0.4671606293450421</v>
      </c>
      <c r="N84" s="140">
        <f t="shared" si="47"/>
        <v>0.41564009193977425</v>
      </c>
      <c r="O84" s="140">
        <f t="shared" si="47"/>
        <v>0.29279279279279269</v>
      </c>
      <c r="P84" s="140">
        <f t="shared" si="47"/>
        <v>1.2227570641640315</v>
      </c>
      <c r="Q84" s="140">
        <f t="shared" si="47"/>
        <v>-0.68217505088688579</v>
      </c>
      <c r="R84" s="140">
        <f t="shared" si="47"/>
        <v>-2.0152381738968828E-2</v>
      </c>
      <c r="S84" s="140"/>
      <c r="T84" s="140"/>
      <c r="U84" s="140">
        <f t="shared" si="47"/>
        <v>0.80083238235886411</v>
      </c>
      <c r="V84" s="141">
        <f t="shared" si="47"/>
        <v>-3.3941488854300372E-2</v>
      </c>
      <c r="W84" s="140">
        <f t="shared" si="47"/>
        <v>2.2466849938700109</v>
      </c>
      <c r="X84" s="140">
        <f t="shared" si="47"/>
        <v>3.3041861565144268</v>
      </c>
      <c r="Y84" s="140">
        <f t="shared" si="47"/>
        <v>3.5519141342433995</v>
      </c>
      <c r="Z84" s="140"/>
      <c r="AA84" s="141">
        <f t="shared" si="47"/>
        <v>3.0711373095469465</v>
      </c>
      <c r="AB84" s="156">
        <f t="shared" si="47"/>
        <v>4.2581145836430467E-2</v>
      </c>
      <c r="AC84" s="26"/>
      <c r="AD84" s="75" t="s">
        <v>88</v>
      </c>
      <c r="AE84" s="76"/>
      <c r="AF84" s="140">
        <f t="shared" ref="AF84:AN84" si="48">+AF81/AF69-1</f>
        <v>3.1688926267020578E-2</v>
      </c>
      <c r="AG84" s="140">
        <f t="shared" si="48"/>
        <v>0.3457025805319669</v>
      </c>
      <c r="AH84" s="140">
        <f t="shared" si="48"/>
        <v>8.5207638988283874E-2</v>
      </c>
      <c r="AI84" s="140">
        <f t="shared" si="48"/>
        <v>0.31687934504207838</v>
      </c>
      <c r="AJ84" s="140">
        <f t="shared" si="48"/>
        <v>0.41564009193977425</v>
      </c>
      <c r="AK84" s="140">
        <f t="shared" si="48"/>
        <v>0.29279279279279269</v>
      </c>
      <c r="AL84" s="140">
        <f t="shared" si="48"/>
        <v>1.2227570641640315</v>
      </c>
      <c r="AM84" s="140">
        <f t="shared" si="48"/>
        <v>-0.68217505088688579</v>
      </c>
      <c r="AN84" s="140">
        <f t="shared" si="48"/>
        <v>-2.0152381738968828E-2</v>
      </c>
      <c r="AO84" s="140"/>
      <c r="AP84" s="140"/>
      <c r="AQ84" s="140">
        <f t="shared" ref="AQ84:AR84" si="49">+AQ81/AQ69-1</f>
        <v>0.80083238235886411</v>
      </c>
      <c r="AR84" s="141">
        <f t="shared" si="49"/>
        <v>0.15455824957161446</v>
      </c>
    </row>
    <row r="85" spans="1:44" ht="13.5" thickBot="1" x14ac:dyDescent="0.25">
      <c r="A85" s="9"/>
      <c r="B85" s="81" t="s">
        <v>90</v>
      </c>
      <c r="C85" s="137"/>
      <c r="D85" s="140">
        <f>+D81/$I$81</f>
        <v>0.645956641473865</v>
      </c>
      <c r="E85" s="140">
        <f t="shared" ref="E85:I85" si="50">+E81/$I$81</f>
        <v>0.19451164439019228</v>
      </c>
      <c r="F85" s="140">
        <f t="shared" si="50"/>
        <v>0.1589250688474724</v>
      </c>
      <c r="G85" s="155">
        <f t="shared" si="50"/>
        <v>4.8605454147214233E-4</v>
      </c>
      <c r="H85" s="140">
        <f t="shared" si="50"/>
        <v>1.2059074699815177E-4</v>
      </c>
      <c r="I85" s="141">
        <f t="shared" si="50"/>
        <v>1</v>
      </c>
      <c r="J85" s="140">
        <f>+J81/$V$81</f>
        <v>0.34360358742546437</v>
      </c>
      <c r="K85" s="140">
        <f t="shared" ref="K85:V85" si="51">+K81/$V$81</f>
        <v>0.31450396174119372</v>
      </c>
      <c r="L85" s="140">
        <f t="shared" si="51"/>
        <v>0.26201733068579408</v>
      </c>
      <c r="M85" s="140">
        <f t="shared" si="51"/>
        <v>5.7160548525380514E-3</v>
      </c>
      <c r="N85" s="140">
        <f t="shared" si="51"/>
        <v>2.0171172537030466E-2</v>
      </c>
      <c r="O85" s="155">
        <f t="shared" si="51"/>
        <v>9.8571280675956597E-4</v>
      </c>
      <c r="P85" s="140">
        <f t="shared" si="51"/>
        <v>4.2764308659111662E-2</v>
      </c>
      <c r="Q85" s="140">
        <f t="shared" si="51"/>
        <v>1.3406969857991609E-4</v>
      </c>
      <c r="R85" s="140">
        <f t="shared" si="51"/>
        <v>5.8209309662487817E-3</v>
      </c>
      <c r="S85" s="140"/>
      <c r="T85" s="155">
        <f t="shared" si="51"/>
        <v>9.9221389918841842E-4</v>
      </c>
      <c r="U85" s="140">
        <f t="shared" si="51"/>
        <v>3.2906567280909507E-3</v>
      </c>
      <c r="V85" s="141">
        <f t="shared" si="51"/>
        <v>1</v>
      </c>
      <c r="W85" s="140">
        <f>+W81/$AA$81</f>
        <v>0.34944531239092808</v>
      </c>
      <c r="X85" s="140">
        <f t="shared" ref="X85:AA85" si="52">+X81/$AA$81</f>
        <v>0.14753073603913461</v>
      </c>
      <c r="Y85" s="140">
        <f t="shared" si="52"/>
        <v>0.47214312124764518</v>
      </c>
      <c r="Z85" s="140">
        <f t="shared" si="52"/>
        <v>3.0880830322292125E-2</v>
      </c>
      <c r="AA85" s="141">
        <f t="shared" si="52"/>
        <v>1</v>
      </c>
      <c r="AB85" s="157"/>
      <c r="AC85" s="26"/>
      <c r="AD85" s="81" t="s">
        <v>90</v>
      </c>
      <c r="AE85" s="137"/>
      <c r="AF85" s="140">
        <f>+AF81/$AR$81</f>
        <v>0.34485407428866427</v>
      </c>
      <c r="AG85" s="140">
        <f t="shared" ref="AG85:AR85" si="53">+AG81/$AR$81</f>
        <v>0.27876146676223607</v>
      </c>
      <c r="AH85" s="140">
        <f t="shared" si="53"/>
        <v>0.30699711701098487</v>
      </c>
      <c r="AI85" s="140">
        <f t="shared" si="53"/>
        <v>1.110285777912959E-2</v>
      </c>
      <c r="AJ85" s="140">
        <f t="shared" si="53"/>
        <v>1.5853306423507761E-2</v>
      </c>
      <c r="AK85" s="155">
        <f t="shared" si="53"/>
        <v>7.7470990555692399E-4</v>
      </c>
      <c r="AL85" s="140">
        <f t="shared" si="53"/>
        <v>3.361012791486289E-2</v>
      </c>
      <c r="AM85" s="140">
        <f t="shared" si="53"/>
        <v>1.0537057326701318E-4</v>
      </c>
      <c r="AN85" s="140">
        <f t="shared" si="53"/>
        <v>4.5748952922105308E-3</v>
      </c>
      <c r="AO85" s="140"/>
      <c r="AP85" s="155">
        <f t="shared" si="53"/>
        <v>7.7981936610875535E-4</v>
      </c>
      <c r="AQ85" s="140">
        <f t="shared" si="53"/>
        <v>2.5862546834713291E-3</v>
      </c>
      <c r="AR85" s="141">
        <f t="shared" si="53"/>
        <v>1</v>
      </c>
    </row>
    <row r="86" spans="1:44" ht="12.75" x14ac:dyDescent="0.2">
      <c r="A86" s="9"/>
      <c r="B86" s="34"/>
      <c r="C86" s="73"/>
      <c r="D86" s="8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26"/>
      <c r="AD86" s="26"/>
    </row>
    <row r="87" spans="1:44" ht="12.75" x14ac:dyDescent="0.2">
      <c r="A87" s="9"/>
      <c r="B87" s="8" t="s">
        <v>1</v>
      </c>
      <c r="C87" s="34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34"/>
      <c r="AC87" s="26"/>
      <c r="AD87" s="34"/>
    </row>
    <row r="88" spans="1:44" ht="15" x14ac:dyDescent="0.25">
      <c r="A88" s="1"/>
      <c r="B88" s="34"/>
      <c r="C88" s="34"/>
      <c r="D88" s="36"/>
      <c r="E88" s="36"/>
      <c r="F88" s="36"/>
      <c r="G88" s="36"/>
      <c r="H88" s="36"/>
      <c r="I88" s="34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4"/>
      <c r="W88" s="34"/>
      <c r="X88" s="34"/>
      <c r="Y88" s="34"/>
      <c r="Z88" s="34"/>
      <c r="AA88" s="34"/>
      <c r="AB88" s="38"/>
      <c r="AC88" s="38"/>
      <c r="AD88" s="38"/>
    </row>
    <row r="89" spans="1:44" ht="12.75" x14ac:dyDescent="0.2">
      <c r="A89" s="1"/>
      <c r="B89" s="34"/>
      <c r="C89" s="34"/>
      <c r="D89" s="39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8"/>
      <c r="AC89" s="38"/>
      <c r="AD89" s="38"/>
    </row>
    <row r="90" spans="1:44" ht="12.75" x14ac:dyDescent="0.2">
      <c r="A90" s="1"/>
      <c r="B90" s="34"/>
      <c r="C90" s="34"/>
      <c r="D90" s="39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8"/>
      <c r="AC90" s="38"/>
      <c r="AD90" s="38"/>
    </row>
    <row r="91" spans="1:44" ht="12.75" x14ac:dyDescent="0.2">
      <c r="A91" s="1"/>
      <c r="B91" s="34"/>
      <c r="C91" s="34"/>
      <c r="D91" s="39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8"/>
      <c r="AC91" s="38"/>
      <c r="AD91" s="38"/>
    </row>
    <row r="92" spans="1:44" ht="12.75" x14ac:dyDescent="0.2">
      <c r="A92" s="1"/>
      <c r="B92" s="34"/>
      <c r="C92" s="34"/>
      <c r="D92" s="39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8"/>
      <c r="AC92" s="38"/>
      <c r="AD92" s="38"/>
    </row>
    <row r="93" spans="1:44" ht="12.75" x14ac:dyDescent="0.2">
      <c r="A93" s="1"/>
      <c r="B93" s="34"/>
      <c r="C93" s="34"/>
      <c r="D93" s="39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8"/>
      <c r="AC93" s="38"/>
      <c r="AD93" s="38"/>
    </row>
    <row r="94" spans="1:44" ht="12.75" x14ac:dyDescent="0.2">
      <c r="A94" s="1"/>
      <c r="B94" s="34"/>
      <c r="C94" s="34"/>
      <c r="D94" s="39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8"/>
      <c r="AC94" s="38"/>
      <c r="AD94" s="38"/>
    </row>
    <row r="95" spans="1:44" ht="12.75" x14ac:dyDescent="0.2">
      <c r="A95" s="1"/>
      <c r="B95" s="34"/>
      <c r="C95" s="34"/>
      <c r="D95" s="39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8"/>
      <c r="AC95" s="38"/>
      <c r="AD95" s="38"/>
    </row>
    <row r="96" spans="1:44" ht="12.75" x14ac:dyDescent="0.2">
      <c r="A96" s="1"/>
      <c r="B96" s="34"/>
      <c r="C96" s="34"/>
      <c r="D96" s="39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8"/>
      <c r="AC96" s="38"/>
      <c r="AD96" s="38"/>
    </row>
    <row r="97" spans="1:30" ht="12.75" x14ac:dyDescent="0.2">
      <c r="A97" s="1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</row>
    <row r="98" spans="1:30" ht="12.75" x14ac:dyDescent="0.2"/>
    <row r="99" spans="1:30" ht="12.75" x14ac:dyDescent="0.2"/>
    <row r="100" spans="1:30" ht="12.75" x14ac:dyDescent="0.2"/>
    <row r="101" spans="1:30" ht="12.75" x14ac:dyDescent="0.2"/>
    <row r="102" spans="1:30" ht="12.75" x14ac:dyDescent="0.2"/>
    <row r="103" spans="1:30" ht="12.75" x14ac:dyDescent="0.2"/>
    <row r="104" spans="1:30" ht="12.75" x14ac:dyDescent="0.2"/>
    <row r="105" spans="1:30" ht="12.75" x14ac:dyDescent="0.2"/>
    <row r="106" spans="1:30" ht="12.75" x14ac:dyDescent="0.2"/>
    <row r="107" spans="1:30" ht="12.75" x14ac:dyDescent="0.2"/>
    <row r="108" spans="1:30" ht="12.75" x14ac:dyDescent="0.2"/>
    <row r="109" spans="1:30" ht="12.75" x14ac:dyDescent="0.2"/>
    <row r="110" spans="1:30" ht="12.75" x14ac:dyDescent="0.2"/>
    <row r="111" spans="1:30" ht="12.75" x14ac:dyDescent="0.2"/>
    <row r="112" spans="1:30" ht="12.75" x14ac:dyDescent="0.2"/>
    <row r="113" ht="12.75" x14ac:dyDescent="0.2"/>
    <row r="114" ht="12.75" hidden="1" x14ac:dyDescent="0.2"/>
    <row r="115" ht="12.75" hidden="1" x14ac:dyDescent="0.2"/>
    <row r="116" ht="12.75" hidden="1" x14ac:dyDescent="0.2"/>
    <row r="117" ht="12.75" hidden="1" x14ac:dyDescent="0.2"/>
    <row r="118" ht="12.75" hidden="1" x14ac:dyDescent="0.2"/>
    <row r="119" ht="12.75" hidden="1" x14ac:dyDescent="0.2"/>
    <row r="120" ht="12.75" hidden="1" x14ac:dyDescent="0.2"/>
    <row r="121" ht="12.75" hidden="1" x14ac:dyDescent="0.2"/>
    <row r="122" ht="12.75" hidden="1" x14ac:dyDescent="0.2"/>
    <row r="123" ht="12.75" hidden="1" x14ac:dyDescent="0.2"/>
    <row r="124" ht="12.75" hidden="1" x14ac:dyDescent="0.2"/>
    <row r="125" ht="12.75" hidden="1" x14ac:dyDescent="0.2"/>
    <row r="126" ht="12.75" hidden="1" x14ac:dyDescent="0.2"/>
    <row r="127" ht="12.75" hidden="1" x14ac:dyDescent="0.2"/>
    <row r="128" ht="12.75" hidden="1" x14ac:dyDescent="0.2"/>
    <row r="129" ht="12.75" hidden="1" x14ac:dyDescent="0.2"/>
    <row r="130" ht="12.75" hidden="1" x14ac:dyDescent="0.2"/>
    <row r="131" ht="12.75" hidden="1" x14ac:dyDescent="0.2"/>
    <row r="132" ht="12.75" hidden="1" x14ac:dyDescent="0.2"/>
    <row r="133" ht="12.75" hidden="1" x14ac:dyDescent="0.2"/>
    <row r="134" ht="12.75" hidden="1" x14ac:dyDescent="0.2"/>
    <row r="135" ht="12.75" hidden="1" x14ac:dyDescent="0.2"/>
    <row r="136" ht="12.75" hidden="1" x14ac:dyDescent="0.2"/>
    <row r="137" ht="12.75" hidden="1" x14ac:dyDescent="0.2"/>
    <row r="138" ht="12.75" hidden="1" x14ac:dyDescent="0.2"/>
    <row r="139" ht="12.75" hidden="1" x14ac:dyDescent="0.2"/>
    <row r="140" ht="12.75" hidden="1" x14ac:dyDescent="0.2"/>
    <row r="141" ht="12.75" hidden="1" x14ac:dyDescent="0.2"/>
    <row r="142" ht="12.75" hidden="1" x14ac:dyDescent="0.2"/>
    <row r="143" ht="12.75" hidden="1" x14ac:dyDescent="0.2"/>
    <row r="144" ht="12.75" hidden="1" x14ac:dyDescent="0.2"/>
    <row r="145" ht="12.75" hidden="1" x14ac:dyDescent="0.2"/>
    <row r="146" ht="12.75" hidden="1" x14ac:dyDescent="0.2"/>
    <row r="147" ht="12.75" hidden="1" x14ac:dyDescent="0.2"/>
    <row r="148" ht="12.75" hidden="1" x14ac:dyDescent="0.2"/>
    <row r="149" ht="12.75" hidden="1" x14ac:dyDescent="0.2"/>
    <row r="150" ht="12.75" hidden="1" x14ac:dyDescent="0.2"/>
    <row r="151" ht="12.75" hidden="1" x14ac:dyDescent="0.2"/>
    <row r="152" ht="12.75" hidden="1" x14ac:dyDescent="0.2"/>
    <row r="153" ht="12.75" hidden="1" x14ac:dyDescent="0.2"/>
    <row r="154" ht="12.75" hidden="1" x14ac:dyDescent="0.2"/>
    <row r="155" ht="12.75" hidden="1" x14ac:dyDescent="0.2"/>
    <row r="156" ht="12.75" hidden="1" x14ac:dyDescent="0.2"/>
    <row r="157" ht="12.75" hidden="1" x14ac:dyDescent="0.2"/>
    <row r="158" ht="12.75" customHeight="1" x14ac:dyDescent="0.2"/>
    <row r="159" ht="12.75" customHeight="1" x14ac:dyDescent="0.2"/>
  </sheetData>
  <mergeCells count="6">
    <mergeCell ref="AF7:AR7"/>
    <mergeCell ref="B7:C7"/>
    <mergeCell ref="D7:I7"/>
    <mergeCell ref="J7:V7"/>
    <mergeCell ref="W7:AA7"/>
    <mergeCell ref="AD7:AE7"/>
  </mergeCells>
  <hyperlinks>
    <hyperlink ref="B6" location="ÍNDICE!A1" display="&lt;&lt; VOLVER"/>
    <hyperlink ref="B87" location="ÍNDICE!A1" display="&lt;&lt; VOLVER"/>
  </hyperlinks>
  <pageMargins left="0.75" right="0.75" top="1" bottom="1" header="0" footer="0"/>
  <pageSetup paperSize="9" scale="71" orientation="portrait" r:id="rId1"/>
  <headerFooter alignWithMargins="0"/>
  <colBreaks count="1" manualBreakCount="1">
    <brk id="27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5"/>
  <sheetViews>
    <sheetView showGridLines="0" zoomScaleNormal="100" zoomScaleSheetLayoutView="100" workbookViewId="0">
      <selection activeCell="J94" sqref="J94"/>
    </sheetView>
  </sheetViews>
  <sheetFormatPr baseColWidth="10" defaultColWidth="0" defaultRowHeight="0" customHeight="1" zeroHeight="1" x14ac:dyDescent="0.2"/>
  <cols>
    <col min="1" max="1" width="20.140625" style="2" customWidth="1"/>
    <col min="2" max="2" width="10.28515625" style="2" customWidth="1"/>
    <col min="3" max="3" width="10.85546875" style="2" customWidth="1"/>
    <col min="4" max="13" width="15" style="2" customWidth="1"/>
    <col min="14" max="16384" width="15" style="2" hidden="1"/>
  </cols>
  <sheetData>
    <row r="1" spans="1:14" ht="33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 x14ac:dyDescent="0.25">
      <c r="A2" s="1"/>
      <c r="B2" s="3" t="s">
        <v>86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 x14ac:dyDescent="0.25">
      <c r="A3" s="1"/>
      <c r="B3" s="3" t="s">
        <v>75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s="7" customFormat="1" ht="12.75" customHeight="1" x14ac:dyDescent="0.2">
      <c r="A4" s="4"/>
      <c r="B4" s="5"/>
      <c r="C4" s="4"/>
      <c r="D4" s="6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7" customFormat="1" ht="16.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2.75" customHeight="1" thickBot="1" x14ac:dyDescent="0.25">
      <c r="A6" s="1"/>
      <c r="B6" s="8" t="s">
        <v>1</v>
      </c>
      <c r="C6" s="4"/>
      <c r="D6" s="4"/>
      <c r="E6" s="4"/>
      <c r="F6" s="4"/>
      <c r="G6" s="4"/>
      <c r="H6" s="4"/>
      <c r="I6" s="4"/>
      <c r="J6" s="4"/>
      <c r="K6" s="4"/>
      <c r="L6" s="1"/>
      <c r="M6" s="1"/>
      <c r="N6" s="1"/>
    </row>
    <row r="7" spans="1:14" ht="41.25" customHeight="1" thickBot="1" x14ac:dyDescent="0.25">
      <c r="A7" s="9"/>
      <c r="B7" s="13" t="s">
        <v>4</v>
      </c>
      <c r="C7" s="13" t="s">
        <v>5</v>
      </c>
      <c r="D7" s="14" t="s">
        <v>36</v>
      </c>
      <c r="E7" s="15" t="s">
        <v>37</v>
      </c>
      <c r="F7" s="11" t="s">
        <v>38</v>
      </c>
      <c r="G7" s="17" t="s">
        <v>39</v>
      </c>
      <c r="H7" s="4"/>
      <c r="I7" s="4"/>
      <c r="J7" s="4"/>
      <c r="K7" s="4"/>
      <c r="L7" s="1"/>
      <c r="M7" s="26"/>
      <c r="N7" s="26"/>
    </row>
    <row r="8" spans="1:14" ht="13.5" thickBot="1" x14ac:dyDescent="0.25">
      <c r="A8" s="9"/>
      <c r="B8" s="145">
        <v>2009</v>
      </c>
      <c r="C8" s="29" t="s">
        <v>23</v>
      </c>
      <c r="D8" s="30">
        <v>343961</v>
      </c>
      <c r="E8" s="31">
        <v>121704</v>
      </c>
      <c r="F8" s="31">
        <v>133841</v>
      </c>
      <c r="G8" s="94">
        <f t="shared" ref="G8:G32" si="0">SUM(D8:F8)</f>
        <v>599506</v>
      </c>
      <c r="H8" s="85"/>
      <c r="I8" s="4"/>
      <c r="J8" s="4"/>
      <c r="K8" s="4"/>
      <c r="L8" s="1"/>
      <c r="M8" s="26"/>
      <c r="N8" s="26"/>
    </row>
    <row r="9" spans="1:14" ht="12.75" x14ac:dyDescent="0.2">
      <c r="A9" s="9"/>
      <c r="B9" s="33">
        <v>2010</v>
      </c>
      <c r="C9" s="24" t="s">
        <v>12</v>
      </c>
      <c r="D9" s="25">
        <v>398513</v>
      </c>
      <c r="E9" s="26">
        <v>141349</v>
      </c>
      <c r="F9" s="26">
        <v>154035</v>
      </c>
      <c r="G9" s="93">
        <f t="shared" si="0"/>
        <v>693897</v>
      </c>
      <c r="H9" s="85"/>
      <c r="I9" s="4"/>
      <c r="J9" s="4"/>
      <c r="K9" s="4"/>
      <c r="L9" s="1"/>
      <c r="M9" s="26"/>
      <c r="N9" s="26"/>
    </row>
    <row r="10" spans="1:14" ht="12.75" x14ac:dyDescent="0.2">
      <c r="A10" s="9"/>
      <c r="B10" s="23"/>
      <c r="C10" s="24" t="s">
        <v>13</v>
      </c>
      <c r="D10" s="25">
        <v>428100</v>
      </c>
      <c r="E10" s="26">
        <v>150513</v>
      </c>
      <c r="F10" s="26">
        <v>168573</v>
      </c>
      <c r="G10" s="93">
        <f t="shared" si="0"/>
        <v>747186</v>
      </c>
      <c r="H10" s="85"/>
      <c r="I10" s="4"/>
      <c r="J10" s="4"/>
      <c r="K10" s="4"/>
      <c r="L10" s="1"/>
      <c r="M10" s="26"/>
      <c r="N10" s="26"/>
    </row>
    <row r="11" spans="1:14" ht="12.75" x14ac:dyDescent="0.2">
      <c r="A11" s="9"/>
      <c r="B11" s="23"/>
      <c r="C11" s="24" t="s">
        <v>14</v>
      </c>
      <c r="D11" s="25">
        <v>461753</v>
      </c>
      <c r="E11" s="26">
        <v>171716</v>
      </c>
      <c r="F11" s="26">
        <v>194327</v>
      </c>
      <c r="G11" s="93">
        <f t="shared" si="0"/>
        <v>827796</v>
      </c>
      <c r="H11" s="85"/>
      <c r="I11" s="4"/>
      <c r="J11" s="4"/>
      <c r="K11" s="4"/>
      <c r="L11" s="1"/>
      <c r="M11" s="26"/>
      <c r="N11" s="26"/>
    </row>
    <row r="12" spans="1:14" ht="12.75" x14ac:dyDescent="0.2">
      <c r="A12" s="9"/>
      <c r="B12" s="23"/>
      <c r="C12" s="24" t="s">
        <v>15</v>
      </c>
      <c r="D12" s="25">
        <v>497278</v>
      </c>
      <c r="E12" s="26">
        <v>191831</v>
      </c>
      <c r="F12" s="26">
        <v>244832</v>
      </c>
      <c r="G12" s="93">
        <f t="shared" si="0"/>
        <v>933941</v>
      </c>
      <c r="H12" s="85"/>
      <c r="I12" s="4"/>
      <c r="J12" s="4"/>
      <c r="K12" s="4"/>
      <c r="L12" s="1"/>
      <c r="M12" s="26"/>
      <c r="N12" s="26"/>
    </row>
    <row r="13" spans="1:14" ht="12.75" x14ac:dyDescent="0.2">
      <c r="A13" s="9"/>
      <c r="B13" s="23"/>
      <c r="C13" s="24" t="s">
        <v>16</v>
      </c>
      <c r="D13" s="25">
        <v>515924</v>
      </c>
      <c r="E13" s="26">
        <v>244605</v>
      </c>
      <c r="F13" s="26">
        <v>247591</v>
      </c>
      <c r="G13" s="93">
        <f t="shared" si="0"/>
        <v>1008120</v>
      </c>
      <c r="H13" s="85"/>
      <c r="I13" s="4"/>
      <c r="J13" s="4"/>
      <c r="K13" s="4"/>
      <c r="L13" s="1"/>
      <c r="M13" s="26"/>
      <c r="N13" s="26"/>
    </row>
    <row r="14" spans="1:14" ht="12.75" x14ac:dyDescent="0.2">
      <c r="A14" s="9"/>
      <c r="B14" s="23"/>
      <c r="C14" s="24" t="s">
        <v>17</v>
      </c>
      <c r="D14" s="25">
        <v>453045</v>
      </c>
      <c r="E14" s="26">
        <v>362471</v>
      </c>
      <c r="F14" s="26">
        <v>235720</v>
      </c>
      <c r="G14" s="93">
        <f t="shared" si="0"/>
        <v>1051236</v>
      </c>
      <c r="H14" s="85"/>
      <c r="I14" s="4"/>
      <c r="J14" s="4"/>
      <c r="K14" s="4"/>
      <c r="L14" s="1"/>
      <c r="M14" s="26"/>
      <c r="N14" s="26"/>
    </row>
    <row r="15" spans="1:14" ht="12.75" x14ac:dyDescent="0.2">
      <c r="A15" s="9"/>
      <c r="B15" s="23"/>
      <c r="C15" s="24" t="s">
        <v>18</v>
      </c>
      <c r="D15" s="25">
        <v>494139</v>
      </c>
      <c r="E15" s="26">
        <v>367345</v>
      </c>
      <c r="F15" s="26">
        <v>227285</v>
      </c>
      <c r="G15" s="93">
        <f t="shared" si="0"/>
        <v>1088769</v>
      </c>
      <c r="H15" s="85"/>
      <c r="I15" s="4"/>
      <c r="J15" s="4"/>
      <c r="K15" s="4"/>
      <c r="L15" s="1"/>
      <c r="M15" s="26"/>
      <c r="N15" s="26"/>
    </row>
    <row r="16" spans="1:14" ht="12.75" x14ac:dyDescent="0.2">
      <c r="A16" s="9"/>
      <c r="B16" s="23"/>
      <c r="C16" s="24" t="s">
        <v>19</v>
      </c>
      <c r="D16" s="25">
        <v>510429</v>
      </c>
      <c r="E16" s="26">
        <v>366484</v>
      </c>
      <c r="F16" s="26">
        <v>254192</v>
      </c>
      <c r="G16" s="93">
        <f t="shared" si="0"/>
        <v>1131105</v>
      </c>
      <c r="H16" s="85"/>
      <c r="I16" s="4"/>
      <c r="J16" s="4"/>
      <c r="K16" s="4"/>
      <c r="L16" s="1"/>
      <c r="M16" s="26"/>
      <c r="N16" s="26"/>
    </row>
    <row r="17" spans="1:14" ht="12.75" x14ac:dyDescent="0.2">
      <c r="A17" s="9"/>
      <c r="B17" s="23"/>
      <c r="C17" s="24" t="s">
        <v>20</v>
      </c>
      <c r="D17" s="25">
        <v>547098</v>
      </c>
      <c r="E17" s="26">
        <v>377660</v>
      </c>
      <c r="F17" s="26">
        <v>257894</v>
      </c>
      <c r="G17" s="93">
        <f t="shared" si="0"/>
        <v>1182652</v>
      </c>
      <c r="H17" s="85"/>
      <c r="I17" s="4"/>
      <c r="J17" s="4"/>
      <c r="K17" s="4"/>
      <c r="L17" s="1"/>
      <c r="M17" s="26"/>
      <c r="N17" s="26"/>
    </row>
    <row r="18" spans="1:14" ht="12.75" x14ac:dyDescent="0.2">
      <c r="A18" s="9"/>
      <c r="B18" s="23"/>
      <c r="C18" s="24" t="s">
        <v>21</v>
      </c>
      <c r="D18" s="25">
        <v>713293</v>
      </c>
      <c r="E18" s="26">
        <v>241525</v>
      </c>
      <c r="F18" s="26">
        <v>308868</v>
      </c>
      <c r="G18" s="93">
        <f t="shared" si="0"/>
        <v>1263686</v>
      </c>
      <c r="H18" s="85"/>
      <c r="I18" s="4"/>
      <c r="J18" s="4"/>
      <c r="K18" s="4"/>
      <c r="L18" s="1"/>
      <c r="M18" s="26"/>
      <c r="N18" s="26"/>
    </row>
    <row r="19" spans="1:14" ht="12.75" x14ac:dyDescent="0.2">
      <c r="A19" s="9"/>
      <c r="B19" s="23"/>
      <c r="C19" s="24" t="s">
        <v>22</v>
      </c>
      <c r="D19" s="25">
        <v>773129</v>
      </c>
      <c r="E19" s="26">
        <v>216553</v>
      </c>
      <c r="F19" s="26">
        <v>339343</v>
      </c>
      <c r="G19" s="93">
        <f t="shared" si="0"/>
        <v>1329025</v>
      </c>
      <c r="H19" s="85"/>
      <c r="I19" s="4"/>
      <c r="J19" s="4"/>
      <c r="K19" s="4"/>
      <c r="L19" s="1"/>
      <c r="M19" s="26"/>
      <c r="N19" s="26"/>
    </row>
    <row r="20" spans="1:14" ht="13.5" thickBot="1" x14ac:dyDescent="0.25">
      <c r="A20" s="9"/>
      <c r="B20" s="28"/>
      <c r="C20" s="29" t="s">
        <v>23</v>
      </c>
      <c r="D20" s="30">
        <v>803953</v>
      </c>
      <c r="E20" s="31">
        <v>226221</v>
      </c>
      <c r="F20" s="31">
        <v>413409</v>
      </c>
      <c r="G20" s="94">
        <f t="shared" si="0"/>
        <v>1443583</v>
      </c>
      <c r="H20" s="85"/>
      <c r="I20" s="4"/>
      <c r="J20" s="4"/>
      <c r="K20" s="4"/>
      <c r="L20" s="1"/>
      <c r="M20" s="26"/>
      <c r="N20" s="26"/>
    </row>
    <row r="21" spans="1:14" ht="12.75" x14ac:dyDescent="0.2">
      <c r="A21" s="9"/>
      <c r="B21" s="33">
        <v>2011</v>
      </c>
      <c r="C21" s="24" t="s">
        <v>12</v>
      </c>
      <c r="D21" s="25">
        <v>927537</v>
      </c>
      <c r="E21" s="26">
        <v>232314</v>
      </c>
      <c r="F21" s="26">
        <v>619068</v>
      </c>
      <c r="G21" s="93">
        <f t="shared" si="0"/>
        <v>1778919</v>
      </c>
      <c r="H21" s="85"/>
      <c r="I21" s="4"/>
      <c r="J21" s="4"/>
      <c r="K21" s="4"/>
      <c r="L21" s="1"/>
      <c r="M21" s="26"/>
      <c r="N21" s="26"/>
    </row>
    <row r="22" spans="1:14" ht="12.75" x14ac:dyDescent="0.2">
      <c r="A22" s="9"/>
      <c r="B22" s="23"/>
      <c r="C22" s="24" t="s">
        <v>13</v>
      </c>
      <c r="D22" s="25">
        <v>905590</v>
      </c>
      <c r="E22" s="26">
        <v>233036</v>
      </c>
      <c r="F22" s="26">
        <v>640039</v>
      </c>
      <c r="G22" s="93">
        <f t="shared" si="0"/>
        <v>1778665</v>
      </c>
      <c r="H22" s="85"/>
      <c r="I22" s="4"/>
      <c r="J22" s="4"/>
      <c r="K22" s="4"/>
      <c r="L22" s="1"/>
      <c r="M22" s="26"/>
      <c r="N22" s="26"/>
    </row>
    <row r="23" spans="1:14" ht="12.75" x14ac:dyDescent="0.2">
      <c r="A23" s="9"/>
      <c r="B23" s="23"/>
      <c r="C23" s="24" t="s">
        <v>14</v>
      </c>
      <c r="D23" s="25">
        <v>994635</v>
      </c>
      <c r="E23" s="26">
        <v>241363</v>
      </c>
      <c r="F23" s="26">
        <v>680209</v>
      </c>
      <c r="G23" s="93">
        <f t="shared" si="0"/>
        <v>1916207</v>
      </c>
      <c r="H23" s="85"/>
      <c r="I23" s="4"/>
      <c r="J23" s="4"/>
      <c r="K23" s="4"/>
      <c r="L23" s="1"/>
      <c r="M23" s="26"/>
      <c r="N23" s="26"/>
    </row>
    <row r="24" spans="1:14" ht="12.75" x14ac:dyDescent="0.2">
      <c r="A24" s="9"/>
      <c r="B24" s="33"/>
      <c r="C24" s="24" t="s">
        <v>15</v>
      </c>
      <c r="D24" s="25">
        <v>1013633</v>
      </c>
      <c r="E24" s="26">
        <v>245938</v>
      </c>
      <c r="F24" s="26">
        <v>758035</v>
      </c>
      <c r="G24" s="93">
        <f t="shared" si="0"/>
        <v>2017606</v>
      </c>
      <c r="H24" s="85"/>
      <c r="I24" s="4"/>
      <c r="J24" s="4"/>
      <c r="K24" s="4"/>
      <c r="L24" s="1"/>
      <c r="M24" s="26"/>
      <c r="N24" s="26"/>
    </row>
    <row r="25" spans="1:14" ht="12.75" x14ac:dyDescent="0.2">
      <c r="A25" s="9"/>
      <c r="B25" s="23"/>
      <c r="C25" s="24" t="s">
        <v>16</v>
      </c>
      <c r="D25" s="25">
        <v>1041814</v>
      </c>
      <c r="E25" s="26">
        <v>263226</v>
      </c>
      <c r="F25" s="26">
        <v>804842</v>
      </c>
      <c r="G25" s="93">
        <f t="shared" si="0"/>
        <v>2109882</v>
      </c>
      <c r="H25" s="85"/>
      <c r="I25" s="4"/>
      <c r="J25" s="4"/>
      <c r="K25" s="4"/>
      <c r="L25" s="1"/>
      <c r="M25" s="26"/>
      <c r="N25" s="26"/>
    </row>
    <row r="26" spans="1:14" ht="12.75" x14ac:dyDescent="0.2">
      <c r="A26" s="9"/>
      <c r="B26" s="23"/>
      <c r="C26" s="24" t="s">
        <v>17</v>
      </c>
      <c r="D26" s="25">
        <v>1099129</v>
      </c>
      <c r="E26" s="26">
        <v>279113</v>
      </c>
      <c r="F26" s="26">
        <v>860930</v>
      </c>
      <c r="G26" s="93">
        <f t="shared" si="0"/>
        <v>2239172</v>
      </c>
      <c r="H26" s="85"/>
      <c r="I26" s="4"/>
      <c r="J26" s="4"/>
      <c r="K26" s="4"/>
      <c r="L26" s="1"/>
      <c r="M26" s="26"/>
      <c r="N26" s="26"/>
    </row>
    <row r="27" spans="1:14" ht="12.75" x14ac:dyDescent="0.2">
      <c r="A27" s="9"/>
      <c r="B27" s="33"/>
      <c r="C27" s="24" t="s">
        <v>18</v>
      </c>
      <c r="D27" s="25">
        <v>1246118</v>
      </c>
      <c r="E27" s="26">
        <v>292291</v>
      </c>
      <c r="F27" s="26">
        <v>903666</v>
      </c>
      <c r="G27" s="93">
        <f t="shared" si="0"/>
        <v>2442075</v>
      </c>
      <c r="H27" s="85"/>
      <c r="I27" s="4"/>
      <c r="J27" s="4"/>
      <c r="K27" s="4"/>
      <c r="L27" s="1"/>
      <c r="M27" s="26"/>
      <c r="N27" s="26"/>
    </row>
    <row r="28" spans="1:14" ht="12.75" x14ac:dyDescent="0.2">
      <c r="A28" s="9"/>
      <c r="B28" s="23"/>
      <c r="C28" s="24" t="s">
        <v>19</v>
      </c>
      <c r="D28" s="25">
        <v>1314763</v>
      </c>
      <c r="E28" s="26">
        <v>302250</v>
      </c>
      <c r="F28" s="26">
        <v>977984</v>
      </c>
      <c r="G28" s="93">
        <f t="shared" si="0"/>
        <v>2594997</v>
      </c>
      <c r="H28" s="85"/>
      <c r="I28" s="4"/>
      <c r="J28" s="4"/>
      <c r="K28" s="4"/>
      <c r="L28" s="1"/>
      <c r="M28" s="26"/>
      <c r="N28" s="26"/>
    </row>
    <row r="29" spans="1:14" ht="12.75" x14ac:dyDescent="0.2">
      <c r="A29" s="9"/>
      <c r="B29" s="23"/>
      <c r="C29" s="24" t="s">
        <v>20</v>
      </c>
      <c r="D29" s="25">
        <v>1354639</v>
      </c>
      <c r="E29" s="26">
        <v>300604</v>
      </c>
      <c r="F29" s="26">
        <v>1022487</v>
      </c>
      <c r="G29" s="93">
        <f t="shared" si="0"/>
        <v>2677730</v>
      </c>
      <c r="H29" s="85"/>
      <c r="I29" s="4"/>
      <c r="J29" s="4"/>
      <c r="K29" s="4"/>
      <c r="L29" s="1"/>
      <c r="M29" s="26"/>
      <c r="N29" s="26"/>
    </row>
    <row r="30" spans="1:14" ht="12.75" x14ac:dyDescent="0.2">
      <c r="A30" s="9"/>
      <c r="B30" s="33"/>
      <c r="C30" s="24" t="s">
        <v>21</v>
      </c>
      <c r="D30" s="25">
        <v>1365578</v>
      </c>
      <c r="E30" s="26">
        <v>329966</v>
      </c>
      <c r="F30" s="26">
        <v>1067081</v>
      </c>
      <c r="G30" s="93">
        <f t="shared" si="0"/>
        <v>2762625</v>
      </c>
      <c r="H30" s="85"/>
      <c r="I30" s="4"/>
      <c r="J30" s="4"/>
      <c r="K30" s="4"/>
      <c r="L30" s="1"/>
      <c r="M30" s="26"/>
      <c r="N30" s="26"/>
    </row>
    <row r="31" spans="1:14" ht="12.75" x14ac:dyDescent="0.2">
      <c r="A31" s="9"/>
      <c r="B31" s="23"/>
      <c r="C31" s="24" t="s">
        <v>22</v>
      </c>
      <c r="D31" s="25">
        <v>1355182</v>
      </c>
      <c r="E31" s="26">
        <v>338166</v>
      </c>
      <c r="F31" s="26">
        <v>1049751</v>
      </c>
      <c r="G31" s="93">
        <f t="shared" si="0"/>
        <v>2743099</v>
      </c>
      <c r="H31" s="85"/>
      <c r="I31" s="4"/>
      <c r="J31" s="4"/>
      <c r="K31" s="4"/>
      <c r="L31" s="1"/>
      <c r="M31" s="26"/>
      <c r="N31" s="26"/>
    </row>
    <row r="32" spans="1:14" ht="13.5" thickBot="1" x14ac:dyDescent="0.25">
      <c r="A32" s="9"/>
      <c r="B32" s="28"/>
      <c r="C32" s="29" t="s">
        <v>23</v>
      </c>
      <c r="D32" s="30">
        <v>1521628</v>
      </c>
      <c r="E32" s="31">
        <v>400094</v>
      </c>
      <c r="F32" s="31">
        <v>1231702</v>
      </c>
      <c r="G32" s="94">
        <f t="shared" si="0"/>
        <v>3153424</v>
      </c>
      <c r="H32" s="85"/>
      <c r="I32" s="4"/>
      <c r="J32" s="4"/>
      <c r="K32" s="4"/>
      <c r="L32" s="1"/>
      <c r="M32" s="26"/>
      <c r="N32" s="26"/>
    </row>
    <row r="33" spans="1:14" ht="12.75" x14ac:dyDescent="0.2">
      <c r="A33" s="9"/>
      <c r="B33" s="18">
        <v>2012</v>
      </c>
      <c r="C33" s="19" t="s">
        <v>12</v>
      </c>
      <c r="D33" s="20">
        <v>1471087</v>
      </c>
      <c r="E33" s="21">
        <v>464816</v>
      </c>
      <c r="F33" s="21">
        <v>1336742</v>
      </c>
      <c r="G33" s="92">
        <f t="shared" ref="G33:G38" si="1">SUM(D33:F33)</f>
        <v>3272645</v>
      </c>
      <c r="H33" s="85"/>
      <c r="I33" s="4"/>
      <c r="J33" s="4"/>
      <c r="K33" s="4"/>
      <c r="L33" s="1"/>
      <c r="M33" s="26"/>
      <c r="N33" s="26"/>
    </row>
    <row r="34" spans="1:14" ht="12.75" x14ac:dyDescent="0.2">
      <c r="A34" s="9"/>
      <c r="B34" s="23"/>
      <c r="C34" s="24" t="s">
        <v>13</v>
      </c>
      <c r="D34" s="25">
        <v>1509980</v>
      </c>
      <c r="E34" s="26">
        <v>471766</v>
      </c>
      <c r="F34" s="26">
        <v>1370773</v>
      </c>
      <c r="G34" s="93">
        <f t="shared" si="1"/>
        <v>3352519</v>
      </c>
      <c r="H34" s="85"/>
      <c r="I34" s="4"/>
      <c r="J34" s="4"/>
      <c r="K34" s="4"/>
      <c r="L34" s="1"/>
      <c r="M34" s="26"/>
      <c r="N34" s="26"/>
    </row>
    <row r="35" spans="1:14" ht="12.75" x14ac:dyDescent="0.2">
      <c r="A35" s="9"/>
      <c r="B35" s="23"/>
      <c r="C35" s="24" t="s">
        <v>14</v>
      </c>
      <c r="D35" s="25">
        <v>1624449</v>
      </c>
      <c r="E35" s="26">
        <v>488449</v>
      </c>
      <c r="F35" s="26">
        <v>1505151</v>
      </c>
      <c r="G35" s="93">
        <f t="shared" si="1"/>
        <v>3618049</v>
      </c>
      <c r="H35" s="85"/>
      <c r="I35" s="4"/>
      <c r="J35" s="4"/>
      <c r="K35" s="4"/>
      <c r="L35" s="1"/>
      <c r="M35" s="26"/>
      <c r="N35" s="26"/>
    </row>
    <row r="36" spans="1:14" ht="12.75" x14ac:dyDescent="0.2">
      <c r="A36" s="9"/>
      <c r="B36" s="33"/>
      <c r="C36" s="24" t="s">
        <v>15</v>
      </c>
      <c r="D36" s="25">
        <v>1689355</v>
      </c>
      <c r="E36" s="26">
        <v>495397</v>
      </c>
      <c r="F36" s="26">
        <v>1508175</v>
      </c>
      <c r="G36" s="93">
        <f t="shared" si="1"/>
        <v>3692927</v>
      </c>
      <c r="H36" s="85"/>
      <c r="I36" s="4"/>
      <c r="J36" s="4"/>
      <c r="K36" s="4"/>
      <c r="L36" s="1"/>
      <c r="M36" s="26"/>
      <c r="N36" s="26"/>
    </row>
    <row r="37" spans="1:14" ht="12.75" x14ac:dyDescent="0.2">
      <c r="A37" s="9"/>
      <c r="B37" s="23"/>
      <c r="C37" s="24" t="s">
        <v>16</v>
      </c>
      <c r="D37" s="25">
        <v>1794795</v>
      </c>
      <c r="E37" s="26">
        <v>509112</v>
      </c>
      <c r="F37" s="26">
        <v>1530439</v>
      </c>
      <c r="G37" s="93">
        <f t="shared" si="1"/>
        <v>3834346</v>
      </c>
      <c r="H37" s="85"/>
      <c r="I37" s="4"/>
      <c r="J37" s="4"/>
      <c r="K37" s="4"/>
      <c r="L37" s="1"/>
      <c r="M37" s="26"/>
      <c r="N37" s="26"/>
    </row>
    <row r="38" spans="1:14" ht="12.75" x14ac:dyDescent="0.2">
      <c r="A38" s="9"/>
      <c r="B38" s="23"/>
      <c r="C38" s="24" t="s">
        <v>17</v>
      </c>
      <c r="D38" s="25">
        <v>1850200</v>
      </c>
      <c r="E38" s="26">
        <v>519508</v>
      </c>
      <c r="F38" s="26">
        <v>1575114</v>
      </c>
      <c r="G38" s="93">
        <f t="shared" si="1"/>
        <v>3944822</v>
      </c>
      <c r="H38" s="85"/>
      <c r="I38" s="4"/>
      <c r="J38" s="4"/>
      <c r="K38" s="4"/>
      <c r="L38" s="1"/>
      <c r="M38" s="26"/>
      <c r="N38" s="26"/>
    </row>
    <row r="39" spans="1:14" ht="12.75" x14ac:dyDescent="0.2">
      <c r="A39" s="9"/>
      <c r="B39" s="23"/>
      <c r="C39" s="24" t="s">
        <v>18</v>
      </c>
      <c r="D39" s="25">
        <v>1952089</v>
      </c>
      <c r="E39" s="26">
        <v>527253</v>
      </c>
      <c r="F39" s="26">
        <v>1659372</v>
      </c>
      <c r="G39" s="93">
        <f t="shared" ref="G39:G44" si="2">SUM(D39:F39)</f>
        <v>4138714</v>
      </c>
      <c r="H39" s="85"/>
      <c r="I39" s="4"/>
      <c r="J39" s="4"/>
      <c r="K39" s="4"/>
      <c r="L39" s="1"/>
      <c r="M39" s="26"/>
      <c r="N39" s="26"/>
    </row>
    <row r="40" spans="1:14" ht="12.75" x14ac:dyDescent="0.2">
      <c r="A40" s="9"/>
      <c r="B40" s="33"/>
      <c r="C40" s="24" t="s">
        <v>19</v>
      </c>
      <c r="D40" s="25">
        <v>2066868</v>
      </c>
      <c r="E40" s="26">
        <v>551091</v>
      </c>
      <c r="F40" s="26">
        <v>1709073</v>
      </c>
      <c r="G40" s="93">
        <f t="shared" si="2"/>
        <v>4327032</v>
      </c>
      <c r="H40" s="85"/>
      <c r="I40" s="4"/>
      <c r="J40" s="4"/>
      <c r="K40" s="4"/>
      <c r="L40" s="1"/>
      <c r="M40" s="26"/>
      <c r="N40" s="26"/>
    </row>
    <row r="41" spans="1:14" ht="12.75" x14ac:dyDescent="0.2">
      <c r="A41" s="9"/>
      <c r="B41" s="23"/>
      <c r="C41" s="24" t="s">
        <v>20</v>
      </c>
      <c r="D41" s="25">
        <v>2102656</v>
      </c>
      <c r="E41" s="26">
        <v>555854</v>
      </c>
      <c r="F41" s="26">
        <v>1722707</v>
      </c>
      <c r="G41" s="93">
        <f t="shared" si="2"/>
        <v>4381217</v>
      </c>
      <c r="H41" s="85"/>
      <c r="I41" s="4"/>
      <c r="J41" s="4"/>
      <c r="K41" s="4"/>
      <c r="L41" s="1"/>
      <c r="M41" s="26"/>
      <c r="N41" s="26"/>
    </row>
    <row r="42" spans="1:14" ht="12.75" x14ac:dyDescent="0.2">
      <c r="A42" s="9"/>
      <c r="B42" s="33"/>
      <c r="C42" s="24" t="s">
        <v>21</v>
      </c>
      <c r="D42" s="25">
        <v>2117005</v>
      </c>
      <c r="E42" s="26">
        <v>564305</v>
      </c>
      <c r="F42" s="26">
        <v>1784824</v>
      </c>
      <c r="G42" s="93">
        <f t="shared" si="2"/>
        <v>4466134</v>
      </c>
      <c r="H42" s="85"/>
      <c r="I42" s="4"/>
      <c r="J42" s="4"/>
      <c r="K42" s="4"/>
      <c r="L42" s="1"/>
      <c r="M42" s="26"/>
      <c r="N42" s="26"/>
    </row>
    <row r="43" spans="1:14" ht="12.75" x14ac:dyDescent="0.2">
      <c r="A43" s="9"/>
      <c r="B43" s="23"/>
      <c r="C43" s="24" t="s">
        <v>22</v>
      </c>
      <c r="D43" s="25">
        <v>2152292</v>
      </c>
      <c r="E43" s="26">
        <v>569614</v>
      </c>
      <c r="F43" s="26">
        <v>1816359</v>
      </c>
      <c r="G43" s="93">
        <f t="shared" si="2"/>
        <v>4538265</v>
      </c>
      <c r="H43" s="85"/>
      <c r="I43" s="4"/>
      <c r="J43" s="4"/>
      <c r="K43" s="4"/>
      <c r="L43" s="1"/>
      <c r="M43" s="26"/>
      <c r="N43" s="26"/>
    </row>
    <row r="44" spans="1:14" ht="13.5" thickBot="1" x14ac:dyDescent="0.25">
      <c r="A44" s="9"/>
      <c r="B44" s="28"/>
      <c r="C44" s="29" t="s">
        <v>23</v>
      </c>
      <c r="D44" s="30">
        <v>2214098</v>
      </c>
      <c r="E44" s="31">
        <v>575599</v>
      </c>
      <c r="F44" s="31">
        <v>2143756</v>
      </c>
      <c r="G44" s="94">
        <f t="shared" si="2"/>
        <v>4933453</v>
      </c>
      <c r="H44" s="85"/>
      <c r="I44" s="85"/>
      <c r="J44" s="4"/>
      <c r="K44" s="4"/>
      <c r="L44" s="1"/>
      <c r="M44" s="26"/>
      <c r="N44" s="26"/>
    </row>
    <row r="45" spans="1:14" ht="12.75" x14ac:dyDescent="0.2">
      <c r="A45" s="9"/>
      <c r="B45" s="18">
        <v>2013</v>
      </c>
      <c r="C45" s="19" t="s">
        <v>12</v>
      </c>
      <c r="D45" s="20">
        <v>2256471</v>
      </c>
      <c r="E45" s="21">
        <v>606977</v>
      </c>
      <c r="F45" s="21">
        <v>2134808</v>
      </c>
      <c r="G45" s="92">
        <f t="shared" ref="G45:G50" si="3">SUM(D45:F45)</f>
        <v>4998256</v>
      </c>
      <c r="H45" s="85"/>
      <c r="I45" s="4"/>
      <c r="J45" s="4"/>
      <c r="K45" s="4"/>
      <c r="L45" s="1"/>
      <c r="M45" s="26"/>
      <c r="N45" s="26"/>
    </row>
    <row r="46" spans="1:14" ht="12.75" x14ac:dyDescent="0.2">
      <c r="A46" s="9"/>
      <c r="B46" s="23"/>
      <c r="C46" s="24" t="s">
        <v>13</v>
      </c>
      <c r="D46" s="25">
        <v>2301751</v>
      </c>
      <c r="E46" s="26">
        <v>613041</v>
      </c>
      <c r="F46" s="26">
        <v>2127968</v>
      </c>
      <c r="G46" s="93">
        <f t="shared" si="3"/>
        <v>5042760</v>
      </c>
      <c r="H46" s="85"/>
      <c r="I46" s="4"/>
      <c r="J46" s="4"/>
      <c r="K46" s="4"/>
      <c r="L46" s="1"/>
      <c r="M46" s="26"/>
      <c r="N46" s="26"/>
    </row>
    <row r="47" spans="1:14" ht="12.75" x14ac:dyDescent="0.2">
      <c r="A47" s="9"/>
      <c r="B47" s="23"/>
      <c r="C47" s="24" t="s">
        <v>14</v>
      </c>
      <c r="D47" s="25">
        <v>2852000</v>
      </c>
      <c r="E47" s="26">
        <v>744653</v>
      </c>
      <c r="F47" s="26">
        <v>1586935</v>
      </c>
      <c r="G47" s="93">
        <f t="shared" si="3"/>
        <v>5183588</v>
      </c>
      <c r="H47" s="85"/>
      <c r="I47" s="4"/>
      <c r="J47" s="4"/>
      <c r="K47" s="4"/>
      <c r="L47" s="1"/>
      <c r="M47" s="26"/>
      <c r="N47" s="26"/>
    </row>
    <row r="48" spans="1:14" ht="12.75" x14ac:dyDescent="0.2">
      <c r="A48" s="9"/>
      <c r="B48" s="33"/>
      <c r="C48" s="24" t="s">
        <v>15</v>
      </c>
      <c r="D48" s="25">
        <v>2928853</v>
      </c>
      <c r="E48" s="26">
        <v>770811</v>
      </c>
      <c r="F48" s="26">
        <v>1584593</v>
      </c>
      <c r="G48" s="93">
        <f t="shared" si="3"/>
        <v>5284257</v>
      </c>
      <c r="H48" s="85"/>
      <c r="I48" s="4"/>
      <c r="J48" s="4"/>
      <c r="K48" s="4"/>
      <c r="L48" s="1"/>
      <c r="M48" s="26"/>
      <c r="N48" s="26"/>
    </row>
    <row r="49" spans="1:14" ht="12.75" x14ac:dyDescent="0.2">
      <c r="A49" s="9"/>
      <c r="B49" s="23"/>
      <c r="C49" s="24" t="s">
        <v>16</v>
      </c>
      <c r="D49" s="25">
        <v>3008963</v>
      </c>
      <c r="E49" s="26">
        <v>780691</v>
      </c>
      <c r="F49" s="26">
        <v>1601779</v>
      </c>
      <c r="G49" s="93">
        <f t="shared" si="3"/>
        <v>5391433</v>
      </c>
      <c r="H49" s="85"/>
      <c r="I49" s="4"/>
      <c r="J49" s="4"/>
      <c r="K49" s="4"/>
      <c r="L49" s="1"/>
      <c r="M49" s="26"/>
      <c r="N49" s="26"/>
    </row>
    <row r="50" spans="1:14" ht="12.75" x14ac:dyDescent="0.2">
      <c r="A50" s="9"/>
      <c r="B50" s="23"/>
      <c r="C50" s="24" t="s">
        <v>17</v>
      </c>
      <c r="D50" s="25">
        <v>3012836</v>
      </c>
      <c r="E50" s="26">
        <v>790368</v>
      </c>
      <c r="F50" s="26">
        <v>1561706</v>
      </c>
      <c r="G50" s="93">
        <f t="shared" si="3"/>
        <v>5364910</v>
      </c>
      <c r="H50" s="85"/>
      <c r="I50" s="4"/>
      <c r="J50" s="4"/>
      <c r="K50" s="4"/>
      <c r="L50" s="1"/>
      <c r="M50" s="26"/>
      <c r="N50" s="26"/>
    </row>
    <row r="51" spans="1:14" ht="12.75" x14ac:dyDescent="0.2">
      <c r="A51" s="9"/>
      <c r="B51" s="33"/>
      <c r="C51" s="24" t="s">
        <v>18</v>
      </c>
      <c r="D51" s="25">
        <v>3118429</v>
      </c>
      <c r="E51" s="26">
        <v>803705</v>
      </c>
      <c r="F51" s="26">
        <v>1613384</v>
      </c>
      <c r="G51" s="93">
        <f t="shared" ref="G51:G59" si="4">SUM(D51:F51)</f>
        <v>5535518</v>
      </c>
      <c r="H51" s="85"/>
      <c r="I51" s="4"/>
      <c r="J51" s="4"/>
      <c r="K51" s="4"/>
      <c r="L51" s="1"/>
      <c r="M51" s="26"/>
      <c r="N51" s="26"/>
    </row>
    <row r="52" spans="1:14" ht="12.75" x14ac:dyDescent="0.2">
      <c r="A52" s="9"/>
      <c r="B52" s="23"/>
      <c r="C52" s="24" t="s">
        <v>19</v>
      </c>
      <c r="D52" s="25">
        <v>3151713</v>
      </c>
      <c r="E52" s="26">
        <v>807105</v>
      </c>
      <c r="F52" s="26">
        <v>1640909</v>
      </c>
      <c r="G52" s="93">
        <f t="shared" si="4"/>
        <v>5599727</v>
      </c>
      <c r="H52" s="85"/>
      <c r="I52" s="4"/>
      <c r="J52" s="4"/>
      <c r="K52" s="4"/>
      <c r="L52" s="1"/>
      <c r="M52" s="26"/>
      <c r="N52" s="26"/>
    </row>
    <row r="53" spans="1:14" ht="12.75" x14ac:dyDescent="0.2">
      <c r="A53" s="9"/>
      <c r="B53" s="23"/>
      <c r="C53" s="24" t="s">
        <v>20</v>
      </c>
      <c r="D53" s="25">
        <v>3142725</v>
      </c>
      <c r="E53" s="26">
        <v>804775</v>
      </c>
      <c r="F53" s="26">
        <v>1623044</v>
      </c>
      <c r="G53" s="93">
        <f t="shared" si="4"/>
        <v>5570544</v>
      </c>
      <c r="H53" s="85"/>
      <c r="I53" s="4"/>
      <c r="J53" s="4"/>
      <c r="K53" s="4"/>
      <c r="L53" s="1"/>
      <c r="M53" s="26"/>
      <c r="N53" s="26"/>
    </row>
    <row r="54" spans="1:14" ht="12.75" x14ac:dyDescent="0.2">
      <c r="A54" s="9"/>
      <c r="B54" s="33"/>
      <c r="C54" s="24" t="s">
        <v>21</v>
      </c>
      <c r="D54" s="25">
        <v>3215419</v>
      </c>
      <c r="E54" s="26">
        <v>844011</v>
      </c>
      <c r="F54" s="26">
        <v>1742055</v>
      </c>
      <c r="G54" s="93">
        <f t="shared" si="4"/>
        <v>5801485</v>
      </c>
      <c r="H54" s="85"/>
      <c r="I54" s="4"/>
      <c r="J54" s="4"/>
      <c r="K54" s="4"/>
      <c r="L54" s="1"/>
      <c r="M54" s="26"/>
      <c r="N54" s="26"/>
    </row>
    <row r="55" spans="1:14" ht="12.75" x14ac:dyDescent="0.2">
      <c r="A55" s="9"/>
      <c r="B55" s="23"/>
      <c r="C55" s="24" t="s">
        <v>22</v>
      </c>
      <c r="D55" s="25">
        <v>3223707</v>
      </c>
      <c r="E55" s="26">
        <v>847422</v>
      </c>
      <c r="F55" s="26">
        <v>1731923</v>
      </c>
      <c r="G55" s="93">
        <f t="shared" si="4"/>
        <v>5803052</v>
      </c>
      <c r="H55" s="85"/>
      <c r="I55" s="4"/>
      <c r="J55" s="4"/>
      <c r="K55" s="4"/>
      <c r="L55" s="1"/>
      <c r="M55" s="26"/>
      <c r="N55" s="26"/>
    </row>
    <row r="56" spans="1:14" ht="13.5" thickBot="1" x14ac:dyDescent="0.25">
      <c r="A56" s="9"/>
      <c r="B56" s="28"/>
      <c r="C56" s="29" t="s">
        <v>23</v>
      </c>
      <c r="D56" s="30">
        <v>3298029</v>
      </c>
      <c r="E56" s="31">
        <v>880306</v>
      </c>
      <c r="F56" s="31">
        <v>2111200</v>
      </c>
      <c r="G56" s="94">
        <f t="shared" si="4"/>
        <v>6289535</v>
      </c>
      <c r="H56" s="85"/>
      <c r="I56" s="4"/>
      <c r="J56" s="4"/>
      <c r="K56" s="4"/>
      <c r="L56" s="1"/>
      <c r="M56" s="26"/>
      <c r="N56" s="26"/>
    </row>
    <row r="57" spans="1:14" ht="12.75" x14ac:dyDescent="0.2">
      <c r="A57" s="9"/>
      <c r="B57" s="18">
        <v>2014</v>
      </c>
      <c r="C57" s="19" t="s">
        <v>12</v>
      </c>
      <c r="D57" s="20">
        <v>3375425</v>
      </c>
      <c r="E57" s="21">
        <v>903678</v>
      </c>
      <c r="F57" s="21">
        <v>2103622</v>
      </c>
      <c r="G57" s="92">
        <f t="shared" si="4"/>
        <v>6382725</v>
      </c>
      <c r="H57" s="85"/>
      <c r="I57" s="4"/>
      <c r="J57" s="4"/>
      <c r="K57" s="4"/>
      <c r="L57" s="1"/>
      <c r="M57" s="26"/>
      <c r="N57" s="26"/>
    </row>
    <row r="58" spans="1:14" ht="12.75" x14ac:dyDescent="0.2">
      <c r="A58" s="9"/>
      <c r="B58" s="23"/>
      <c r="C58" s="24" t="s">
        <v>13</v>
      </c>
      <c r="D58" s="25">
        <v>3396542</v>
      </c>
      <c r="E58" s="26">
        <v>920826</v>
      </c>
      <c r="F58" s="26">
        <v>2105373</v>
      </c>
      <c r="G58" s="93">
        <f t="shared" si="4"/>
        <v>6422741</v>
      </c>
      <c r="H58" s="85"/>
      <c r="I58" s="4"/>
      <c r="J58" s="4"/>
      <c r="K58" s="4"/>
      <c r="L58" s="1"/>
      <c r="M58" s="26"/>
      <c r="N58" s="26"/>
    </row>
    <row r="59" spans="1:14" ht="12.75" x14ac:dyDescent="0.2">
      <c r="A59" s="9"/>
      <c r="B59" s="23"/>
      <c r="C59" s="24" t="s">
        <v>14</v>
      </c>
      <c r="D59" s="25">
        <v>3536482</v>
      </c>
      <c r="E59" s="26">
        <v>952618</v>
      </c>
      <c r="F59" s="26">
        <v>2270045</v>
      </c>
      <c r="G59" s="93">
        <f t="shared" si="4"/>
        <v>6759145</v>
      </c>
      <c r="H59" s="85"/>
      <c r="I59" s="4"/>
      <c r="J59" s="4"/>
      <c r="K59" s="4"/>
      <c r="L59" s="1"/>
      <c r="M59" s="26"/>
      <c r="N59" s="26"/>
    </row>
    <row r="60" spans="1:14" ht="12.75" x14ac:dyDescent="0.2">
      <c r="A60" s="9"/>
      <c r="B60" s="33"/>
      <c r="C60" s="24" t="s">
        <v>15</v>
      </c>
      <c r="D60" s="25">
        <v>3658355</v>
      </c>
      <c r="E60" s="26">
        <v>987096</v>
      </c>
      <c r="F60" s="26">
        <v>2284364</v>
      </c>
      <c r="G60" s="93">
        <f t="shared" ref="G60:G71" si="5">SUM(D60:F60)</f>
        <v>6929815</v>
      </c>
      <c r="H60" s="85"/>
      <c r="I60" s="4"/>
      <c r="J60" s="4"/>
      <c r="K60" s="4"/>
      <c r="L60" s="1"/>
      <c r="M60" s="26"/>
      <c r="N60" s="26"/>
    </row>
    <row r="61" spans="1:14" ht="12.75" x14ac:dyDescent="0.2">
      <c r="A61" s="9"/>
      <c r="B61" s="23"/>
      <c r="C61" s="24" t="s">
        <v>16</v>
      </c>
      <c r="D61" s="25">
        <v>3825303</v>
      </c>
      <c r="E61" s="26">
        <v>1047640</v>
      </c>
      <c r="F61" s="26">
        <v>2454510</v>
      </c>
      <c r="G61" s="93">
        <f t="shared" si="5"/>
        <v>7327453</v>
      </c>
      <c r="H61" s="85"/>
      <c r="I61" s="4"/>
      <c r="J61" s="4"/>
      <c r="K61" s="4"/>
      <c r="L61" s="1"/>
      <c r="M61" s="26"/>
      <c r="N61" s="26"/>
    </row>
    <row r="62" spans="1:14" ht="12.75" x14ac:dyDescent="0.2">
      <c r="A62" s="9"/>
      <c r="B62" s="23"/>
      <c r="C62" s="24" t="s">
        <v>17</v>
      </c>
      <c r="D62" s="25">
        <v>3976934</v>
      </c>
      <c r="E62" s="26">
        <v>1088265</v>
      </c>
      <c r="F62" s="26">
        <v>2464810</v>
      </c>
      <c r="G62" s="93">
        <f t="shared" si="5"/>
        <v>7530009</v>
      </c>
      <c r="H62" s="85"/>
      <c r="I62" s="4"/>
      <c r="J62" s="4"/>
      <c r="K62" s="4"/>
      <c r="L62" s="1"/>
      <c r="M62" s="26"/>
      <c r="N62" s="26"/>
    </row>
    <row r="63" spans="1:14" ht="12.75" x14ac:dyDescent="0.2">
      <c r="A63" s="9"/>
      <c r="B63" s="33"/>
      <c r="C63" s="24" t="s">
        <v>18</v>
      </c>
      <c r="D63" s="25">
        <v>4012303</v>
      </c>
      <c r="E63" s="26">
        <v>1029258</v>
      </c>
      <c r="F63" s="26">
        <v>2459235</v>
      </c>
      <c r="G63" s="93">
        <f t="shared" si="5"/>
        <v>7500796</v>
      </c>
      <c r="H63" s="85"/>
      <c r="I63" s="4"/>
      <c r="J63" s="4"/>
      <c r="K63" s="4"/>
      <c r="L63" s="1"/>
      <c r="M63" s="26"/>
      <c r="N63" s="26"/>
    </row>
    <row r="64" spans="1:14" ht="12.75" x14ac:dyDescent="0.2">
      <c r="A64" s="9"/>
      <c r="B64" s="23"/>
      <c r="C64" s="24" t="s">
        <v>19</v>
      </c>
      <c r="D64" s="25">
        <v>4111443</v>
      </c>
      <c r="E64" s="26">
        <v>1065359</v>
      </c>
      <c r="F64" s="26">
        <v>2477701</v>
      </c>
      <c r="G64" s="93">
        <f t="shared" si="5"/>
        <v>7654503</v>
      </c>
      <c r="H64" s="85"/>
      <c r="I64" s="4"/>
      <c r="J64" s="4"/>
      <c r="K64" s="4"/>
      <c r="L64" s="1"/>
      <c r="M64" s="26"/>
      <c r="N64" s="26"/>
    </row>
    <row r="65" spans="1:14" ht="12.75" x14ac:dyDescent="0.2">
      <c r="A65" s="9"/>
      <c r="B65" s="23"/>
      <c r="C65" s="24" t="s">
        <v>20</v>
      </c>
      <c r="D65" s="25">
        <v>4267144</v>
      </c>
      <c r="E65" s="26">
        <v>1064596</v>
      </c>
      <c r="F65" s="26">
        <v>2826932</v>
      </c>
      <c r="G65" s="93">
        <f t="shared" si="5"/>
        <v>8158672</v>
      </c>
      <c r="H65" s="85"/>
      <c r="I65" s="4"/>
      <c r="J65" s="4"/>
      <c r="K65" s="4"/>
      <c r="L65" s="1"/>
      <c r="M65" s="26"/>
      <c r="N65" s="26"/>
    </row>
    <row r="66" spans="1:14" ht="12.75" x14ac:dyDescent="0.2">
      <c r="A66" s="9"/>
      <c r="B66" s="33"/>
      <c r="C66" s="24" t="s">
        <v>21</v>
      </c>
      <c r="D66" s="25">
        <v>3709955</v>
      </c>
      <c r="E66" s="26">
        <v>1723453</v>
      </c>
      <c r="F66" s="26">
        <v>2923740</v>
      </c>
      <c r="G66" s="93">
        <f t="shared" si="5"/>
        <v>8357148</v>
      </c>
      <c r="H66" s="85"/>
      <c r="I66" s="4"/>
      <c r="J66" s="4"/>
      <c r="K66" s="4"/>
      <c r="L66" s="1"/>
      <c r="M66" s="26"/>
      <c r="N66" s="26"/>
    </row>
    <row r="67" spans="1:14" ht="12.75" x14ac:dyDescent="0.2">
      <c r="A67" s="9"/>
      <c r="B67" s="23"/>
      <c r="C67" s="24" t="s">
        <v>22</v>
      </c>
      <c r="D67" s="25">
        <v>4422115</v>
      </c>
      <c r="E67" s="26">
        <v>1087036</v>
      </c>
      <c r="F67" s="26">
        <v>3017059</v>
      </c>
      <c r="G67" s="93">
        <f t="shared" si="5"/>
        <v>8526210</v>
      </c>
      <c r="H67" s="85"/>
      <c r="I67" s="4"/>
      <c r="J67" s="4"/>
      <c r="K67" s="4"/>
      <c r="L67" s="1"/>
      <c r="M67" s="26"/>
      <c r="N67" s="26"/>
    </row>
    <row r="68" spans="1:14" ht="13.5" thickBot="1" x14ac:dyDescent="0.25">
      <c r="A68" s="9"/>
      <c r="B68" s="28"/>
      <c r="C68" s="29" t="s">
        <v>23</v>
      </c>
      <c r="D68" s="30">
        <v>4461022</v>
      </c>
      <c r="E68" s="31">
        <v>1068674</v>
      </c>
      <c r="F68" s="31">
        <v>3370994</v>
      </c>
      <c r="G68" s="94">
        <f t="shared" si="5"/>
        <v>8900690</v>
      </c>
      <c r="H68" s="85"/>
      <c r="I68" s="4"/>
      <c r="J68" s="4"/>
      <c r="K68" s="4"/>
      <c r="L68" s="1"/>
      <c r="M68" s="26"/>
      <c r="N68" s="26"/>
    </row>
    <row r="69" spans="1:14" ht="12.75" x14ac:dyDescent="0.2">
      <c r="A69" s="9"/>
      <c r="B69" s="18">
        <v>2015</v>
      </c>
      <c r="C69" s="19" t="s">
        <v>12</v>
      </c>
      <c r="D69" s="20">
        <v>4369389</v>
      </c>
      <c r="E69" s="21">
        <v>1028029</v>
      </c>
      <c r="F69" s="21">
        <v>3475943</v>
      </c>
      <c r="G69" s="92">
        <f t="shared" si="5"/>
        <v>8873361</v>
      </c>
      <c r="H69" s="85"/>
      <c r="I69" s="4"/>
      <c r="J69" s="4"/>
      <c r="K69" s="4"/>
      <c r="L69" s="1"/>
      <c r="M69" s="26"/>
      <c r="N69" s="26"/>
    </row>
    <row r="70" spans="1:14" ht="12.75" x14ac:dyDescent="0.2">
      <c r="A70" s="9"/>
      <c r="B70" s="23"/>
      <c r="C70" s="24" t="s">
        <v>13</v>
      </c>
      <c r="D70" s="25">
        <v>4554059</v>
      </c>
      <c r="E70" s="26">
        <v>1007305</v>
      </c>
      <c r="F70" s="26">
        <v>3450588</v>
      </c>
      <c r="G70" s="93">
        <f t="shared" si="5"/>
        <v>9011952</v>
      </c>
      <c r="H70" s="85"/>
      <c r="I70" s="4"/>
      <c r="J70" s="4"/>
      <c r="K70" s="4"/>
      <c r="L70" s="1"/>
      <c r="M70" s="26"/>
      <c r="N70" s="26"/>
    </row>
    <row r="71" spans="1:14" ht="12.75" x14ac:dyDescent="0.2">
      <c r="A71" s="9"/>
      <c r="B71" s="23"/>
      <c r="C71" s="24" t="s">
        <v>14</v>
      </c>
      <c r="D71" s="25">
        <v>4561448</v>
      </c>
      <c r="E71" s="26">
        <v>1064905</v>
      </c>
      <c r="F71" s="26">
        <v>3624421</v>
      </c>
      <c r="G71" s="93">
        <f t="shared" si="5"/>
        <v>9250774</v>
      </c>
      <c r="H71" s="85"/>
      <c r="I71" s="4"/>
      <c r="J71" s="4"/>
      <c r="K71" s="4"/>
      <c r="L71" s="1"/>
      <c r="M71" s="26"/>
      <c r="N71" s="26"/>
    </row>
    <row r="72" spans="1:14" ht="12.75" x14ac:dyDescent="0.2">
      <c r="A72" s="9"/>
      <c r="B72" s="33"/>
      <c r="C72" s="24" t="s">
        <v>15</v>
      </c>
      <c r="D72" s="25">
        <v>4754962</v>
      </c>
      <c r="E72" s="26">
        <v>1179827</v>
      </c>
      <c r="F72" s="26">
        <v>3472871</v>
      </c>
      <c r="G72" s="93">
        <f t="shared" ref="G72:G80" si="6">SUM(D72:F72)</f>
        <v>9407660</v>
      </c>
      <c r="H72" s="85"/>
      <c r="I72" s="4"/>
      <c r="J72" s="4"/>
      <c r="K72" s="4"/>
      <c r="L72" s="1"/>
      <c r="M72" s="26"/>
      <c r="N72" s="26"/>
    </row>
    <row r="73" spans="1:14" ht="12.75" x14ac:dyDescent="0.2">
      <c r="A73" s="9"/>
      <c r="B73" s="23"/>
      <c r="C73" s="24" t="s">
        <v>16</v>
      </c>
      <c r="D73" s="25">
        <v>4809834</v>
      </c>
      <c r="E73" s="26">
        <v>1197159</v>
      </c>
      <c r="F73" s="26">
        <v>3514822</v>
      </c>
      <c r="G73" s="93">
        <f t="shared" si="6"/>
        <v>9521815</v>
      </c>
      <c r="H73" s="85"/>
      <c r="I73" s="4"/>
      <c r="J73" s="4"/>
      <c r="K73" s="4"/>
      <c r="L73" s="1"/>
      <c r="M73" s="26"/>
      <c r="N73" s="26"/>
    </row>
    <row r="74" spans="1:14" ht="12.75" x14ac:dyDescent="0.2">
      <c r="A74" s="9"/>
      <c r="B74" s="23"/>
      <c r="C74" s="24" t="s">
        <v>17</v>
      </c>
      <c r="D74" s="25">
        <v>4832502</v>
      </c>
      <c r="E74" s="26">
        <v>1197171</v>
      </c>
      <c r="F74" s="26">
        <v>3343525</v>
      </c>
      <c r="G74" s="93">
        <f t="shared" si="6"/>
        <v>9373198</v>
      </c>
      <c r="H74" s="85"/>
      <c r="I74" s="4"/>
      <c r="J74" s="4"/>
      <c r="K74" s="4"/>
      <c r="L74" s="1"/>
      <c r="M74" s="26"/>
      <c r="N74" s="26"/>
    </row>
    <row r="75" spans="1:14" ht="12.75" x14ac:dyDescent="0.2">
      <c r="A75" s="9"/>
      <c r="B75" s="33"/>
      <c r="C75" s="24" t="s">
        <v>18</v>
      </c>
      <c r="D75" s="25">
        <v>4189610</v>
      </c>
      <c r="E75" s="26">
        <v>1069515</v>
      </c>
      <c r="F75" s="26">
        <v>4458368</v>
      </c>
      <c r="G75" s="93">
        <f t="shared" si="6"/>
        <v>9717493</v>
      </c>
      <c r="H75" s="85"/>
      <c r="I75" s="4"/>
      <c r="J75" s="4"/>
      <c r="K75" s="4"/>
      <c r="L75" s="1"/>
      <c r="M75" s="26"/>
      <c r="N75" s="26"/>
    </row>
    <row r="76" spans="1:14" ht="12.75" x14ac:dyDescent="0.2">
      <c r="A76" s="9"/>
      <c r="B76" s="23"/>
      <c r="C76" s="24" t="s">
        <v>19</v>
      </c>
      <c r="D76" s="25">
        <v>5041826</v>
      </c>
      <c r="E76" s="26">
        <v>1228722</v>
      </c>
      <c r="F76" s="26">
        <v>3429978</v>
      </c>
      <c r="G76" s="93">
        <f t="shared" si="6"/>
        <v>9700526</v>
      </c>
      <c r="H76" s="85"/>
      <c r="I76" s="4"/>
      <c r="J76" s="4"/>
      <c r="K76" s="4"/>
      <c r="L76" s="1"/>
      <c r="M76" s="26"/>
      <c r="N76" s="26"/>
    </row>
    <row r="77" spans="1:14" ht="12.75" x14ac:dyDescent="0.2">
      <c r="A77" s="9"/>
      <c r="B77" s="23"/>
      <c r="C77" s="24" t="s">
        <v>20</v>
      </c>
      <c r="D77" s="25">
        <v>5127914</v>
      </c>
      <c r="E77" s="26">
        <v>1311229</v>
      </c>
      <c r="F77" s="26">
        <v>3486678</v>
      </c>
      <c r="G77" s="93">
        <f t="shared" si="6"/>
        <v>9925821</v>
      </c>
      <c r="H77" s="85"/>
      <c r="I77" s="4"/>
      <c r="J77" s="4"/>
      <c r="K77" s="4"/>
      <c r="L77" s="1"/>
      <c r="M77" s="26"/>
      <c r="N77" s="26"/>
    </row>
    <row r="78" spans="1:14" ht="12.75" x14ac:dyDescent="0.2">
      <c r="A78" s="9"/>
      <c r="B78" s="33"/>
      <c r="C78" s="24" t="s">
        <v>21</v>
      </c>
      <c r="D78" s="25">
        <v>5148539</v>
      </c>
      <c r="E78" s="26">
        <v>1279382</v>
      </c>
      <c r="F78" s="26">
        <v>3494509</v>
      </c>
      <c r="G78" s="93">
        <f t="shared" si="6"/>
        <v>9922430</v>
      </c>
      <c r="H78" s="85"/>
      <c r="I78" s="4"/>
      <c r="J78" s="4"/>
      <c r="K78" s="4"/>
      <c r="L78" s="1"/>
      <c r="M78" s="26"/>
      <c r="N78" s="26"/>
    </row>
    <row r="79" spans="1:14" ht="12.75" x14ac:dyDescent="0.2">
      <c r="A79" s="9"/>
      <c r="B79" s="23"/>
      <c r="C79" s="24" t="s">
        <v>22</v>
      </c>
      <c r="D79" s="25">
        <v>5085208</v>
      </c>
      <c r="E79" s="26">
        <v>1279769</v>
      </c>
      <c r="F79" s="26">
        <v>3442433</v>
      </c>
      <c r="G79" s="93">
        <f t="shared" si="6"/>
        <v>9807410</v>
      </c>
      <c r="H79" s="85"/>
      <c r="I79" s="4"/>
      <c r="J79" s="4"/>
      <c r="K79" s="4"/>
      <c r="L79" s="1"/>
      <c r="M79" s="26"/>
      <c r="N79" s="26"/>
    </row>
    <row r="80" spans="1:14" ht="13.5" thickBot="1" x14ac:dyDescent="0.25">
      <c r="A80" s="9"/>
      <c r="B80" s="28"/>
      <c r="C80" s="29" t="s">
        <v>23</v>
      </c>
      <c r="D80" s="30">
        <v>5294411</v>
      </c>
      <c r="E80" s="31">
        <v>1380359</v>
      </c>
      <c r="F80" s="31">
        <v>3650768</v>
      </c>
      <c r="G80" s="94">
        <f t="shared" si="6"/>
        <v>10325538</v>
      </c>
      <c r="H80" s="85"/>
      <c r="I80" s="4"/>
      <c r="J80" s="4"/>
      <c r="K80" s="4"/>
      <c r="L80" s="1"/>
      <c r="M80" s="26"/>
      <c r="N80" s="26"/>
    </row>
    <row r="81" spans="1:14" ht="13.5" thickBot="1" x14ac:dyDescent="0.25">
      <c r="A81" s="9"/>
      <c r="B81" s="34"/>
      <c r="C81" s="73"/>
      <c r="D81" s="41"/>
      <c r="E81" s="26"/>
      <c r="F81" s="26"/>
      <c r="G81" s="26"/>
      <c r="H81" s="4"/>
      <c r="I81" s="4"/>
      <c r="J81" s="4"/>
      <c r="K81" s="4"/>
      <c r="L81" s="1"/>
      <c r="M81" s="26"/>
      <c r="N81" s="26"/>
    </row>
    <row r="82" spans="1:14" ht="13.5" thickBot="1" x14ac:dyDescent="0.25">
      <c r="A82" s="9"/>
      <c r="B82" s="75" t="s">
        <v>87</v>
      </c>
      <c r="C82" s="76"/>
      <c r="D82" s="79">
        <f>+D80/D77-1</f>
        <v>3.2468758251405827E-2</v>
      </c>
      <c r="E82" s="79">
        <f t="shared" ref="E82:G82" si="7">+E80/E77-1</f>
        <v>5.272153071660246E-2</v>
      </c>
      <c r="F82" s="79">
        <f t="shared" si="7"/>
        <v>4.7061988517437037E-2</v>
      </c>
      <c r="G82" s="80">
        <f t="shared" si="7"/>
        <v>4.0270421963079839E-2</v>
      </c>
      <c r="H82" s="4"/>
      <c r="I82" s="4"/>
      <c r="J82" s="4"/>
      <c r="K82" s="4"/>
      <c r="L82" s="1"/>
      <c r="M82" s="26"/>
      <c r="N82" s="26"/>
    </row>
    <row r="83" spans="1:14" ht="13.5" thickBot="1" x14ac:dyDescent="0.25">
      <c r="A83" s="9"/>
      <c r="B83" s="75" t="s">
        <v>88</v>
      </c>
      <c r="C83" s="76"/>
      <c r="D83" s="79">
        <f>+D80/D68-1</f>
        <v>0.1868157117360103</v>
      </c>
      <c r="E83" s="79">
        <f t="shared" ref="E83:G83" si="8">+E80/E68-1</f>
        <v>0.29165582768926734</v>
      </c>
      <c r="F83" s="79">
        <f t="shared" si="8"/>
        <v>8.299451141117431E-2</v>
      </c>
      <c r="G83" s="80">
        <f t="shared" si="8"/>
        <v>0.16008286997974319</v>
      </c>
      <c r="H83" s="4"/>
      <c r="I83" s="4"/>
      <c r="J83" s="4"/>
      <c r="K83" s="4"/>
      <c r="L83" s="1"/>
      <c r="M83" s="26"/>
      <c r="N83" s="26"/>
    </row>
    <row r="84" spans="1:14" ht="12.75" x14ac:dyDescent="0.2">
      <c r="A84" s="9"/>
      <c r="B84" s="34"/>
      <c r="C84" s="73"/>
      <c r="D84" s="41"/>
      <c r="E84" s="26"/>
      <c r="F84" s="26"/>
      <c r="G84" s="26"/>
      <c r="H84" s="4"/>
      <c r="I84" s="4"/>
      <c r="J84" s="4"/>
      <c r="K84" s="4"/>
      <c r="L84" s="1"/>
      <c r="M84" s="26"/>
      <c r="N84" s="26"/>
    </row>
    <row r="85" spans="1:14" ht="12.75" x14ac:dyDescent="0.2">
      <c r="A85" s="1"/>
      <c r="B85" s="8" t="s">
        <v>1</v>
      </c>
      <c r="C85" s="34"/>
      <c r="D85" s="36"/>
      <c r="E85" s="36"/>
      <c r="F85" s="36"/>
      <c r="G85" s="35"/>
      <c r="H85" s="4"/>
      <c r="I85" s="4"/>
      <c r="J85" s="4"/>
      <c r="K85" s="4"/>
      <c r="L85" s="1"/>
      <c r="M85" s="34"/>
      <c r="N85" s="34"/>
    </row>
    <row r="86" spans="1:14" ht="12.75" x14ac:dyDescent="0.2">
      <c r="A86" s="1"/>
      <c r="B86" s="34"/>
      <c r="C86" s="34"/>
      <c r="D86" s="43"/>
      <c r="E86" s="43"/>
      <c r="F86" s="43"/>
      <c r="G86" s="34"/>
      <c r="H86" s="34"/>
      <c r="I86" s="34"/>
      <c r="J86" s="34"/>
      <c r="K86" s="34"/>
      <c r="L86" s="38"/>
      <c r="M86" s="38"/>
      <c r="N86" s="38"/>
    </row>
    <row r="87" spans="1:14" ht="12.75" x14ac:dyDescent="0.2">
      <c r="A87" s="1"/>
      <c r="B87" s="34"/>
      <c r="C87" s="34"/>
      <c r="D87" s="39"/>
      <c r="E87" s="34"/>
      <c r="F87" s="34"/>
      <c r="G87" s="34"/>
      <c r="H87" s="34"/>
      <c r="I87" s="34"/>
      <c r="J87" s="34"/>
      <c r="K87" s="34"/>
      <c r="L87" s="38"/>
      <c r="M87" s="38"/>
      <c r="N87" s="38"/>
    </row>
    <row r="88" spans="1:14" ht="12.75" x14ac:dyDescent="0.2">
      <c r="A88" s="1"/>
      <c r="B88" s="34"/>
      <c r="C88" s="34"/>
      <c r="D88" s="39"/>
      <c r="E88" s="34"/>
      <c r="F88" s="34"/>
      <c r="G88" s="34"/>
      <c r="H88" s="34"/>
      <c r="I88" s="34"/>
      <c r="J88" s="34"/>
      <c r="K88" s="34"/>
      <c r="L88" s="38"/>
      <c r="M88" s="38"/>
      <c r="N88" s="38"/>
    </row>
    <row r="89" spans="1:14" ht="12.75" x14ac:dyDescent="0.2">
      <c r="A89" s="1"/>
      <c r="B89" s="34"/>
      <c r="C89" s="34"/>
      <c r="D89" s="39"/>
      <c r="E89" s="34"/>
      <c r="F89" s="34"/>
      <c r="G89" s="34"/>
      <c r="H89" s="34"/>
      <c r="I89" s="34"/>
      <c r="J89" s="34"/>
      <c r="K89" s="34"/>
      <c r="L89" s="38"/>
      <c r="M89" s="38"/>
      <c r="N89" s="38"/>
    </row>
    <row r="90" spans="1:14" ht="12.75" x14ac:dyDescent="0.2">
      <c r="A90" s="1"/>
      <c r="B90" s="34"/>
      <c r="C90" s="34"/>
      <c r="D90" s="39"/>
      <c r="E90" s="34"/>
      <c r="F90" s="34"/>
      <c r="G90" s="34"/>
      <c r="H90" s="34"/>
      <c r="I90" s="34"/>
      <c r="J90" s="34"/>
      <c r="K90" s="34"/>
      <c r="L90" s="38"/>
      <c r="M90" s="38"/>
      <c r="N90" s="38"/>
    </row>
    <row r="91" spans="1:14" ht="12.75" x14ac:dyDescent="0.2">
      <c r="A91" s="1"/>
      <c r="B91" s="34"/>
      <c r="C91" s="34"/>
      <c r="D91" s="39"/>
      <c r="E91" s="34"/>
      <c r="F91" s="34"/>
      <c r="G91" s="34"/>
      <c r="H91" s="34"/>
      <c r="I91" s="34"/>
      <c r="J91" s="34"/>
      <c r="K91" s="34"/>
      <c r="L91" s="38"/>
      <c r="M91" s="38"/>
      <c r="N91" s="38"/>
    </row>
    <row r="92" spans="1:14" ht="12.75" x14ac:dyDescent="0.2">
      <c r="A92" s="1"/>
      <c r="B92" s="34"/>
      <c r="C92" s="34"/>
      <c r="D92" s="39"/>
      <c r="E92" s="34"/>
      <c r="F92" s="34"/>
      <c r="G92" s="34"/>
      <c r="H92" s="34"/>
      <c r="I92" s="34"/>
      <c r="J92" s="34"/>
      <c r="K92" s="34"/>
      <c r="L92" s="38"/>
      <c r="M92" s="38"/>
      <c r="N92" s="38"/>
    </row>
    <row r="93" spans="1:14" ht="12.75" x14ac:dyDescent="0.2">
      <c r="A93" s="1"/>
      <c r="B93" s="34"/>
      <c r="C93" s="34"/>
      <c r="D93" s="39"/>
      <c r="E93" s="34"/>
      <c r="F93" s="34"/>
      <c r="G93" s="34"/>
      <c r="H93" s="34"/>
      <c r="I93" s="34"/>
      <c r="J93" s="34"/>
      <c r="K93" s="34"/>
      <c r="L93" s="38"/>
      <c r="M93" s="38"/>
      <c r="N93" s="38"/>
    </row>
    <row r="94" spans="1:14" ht="12.75" x14ac:dyDescent="0.2">
      <c r="A94" s="1"/>
      <c r="B94" s="34"/>
      <c r="C94" s="34"/>
      <c r="D94" s="39"/>
      <c r="E94" s="34"/>
      <c r="F94" s="34"/>
      <c r="G94" s="34"/>
      <c r="H94" s="34"/>
      <c r="I94" s="34"/>
      <c r="J94" s="34"/>
      <c r="K94" s="34"/>
      <c r="L94" s="38"/>
      <c r="M94" s="38"/>
      <c r="N94" s="38"/>
    </row>
    <row r="95" spans="1:14" ht="12.75" x14ac:dyDescent="0.2">
      <c r="A95" s="1"/>
      <c r="B95" s="34"/>
      <c r="C95" s="34"/>
      <c r="D95" s="39"/>
      <c r="E95" s="34"/>
      <c r="F95" s="34"/>
      <c r="G95" s="34"/>
      <c r="H95" s="34"/>
      <c r="I95" s="34"/>
      <c r="J95" s="34"/>
      <c r="K95" s="34"/>
      <c r="L95" s="38"/>
      <c r="M95" s="38"/>
      <c r="N95" s="38"/>
    </row>
    <row r="96" spans="1:14" ht="12.75" x14ac:dyDescent="0.2">
      <c r="A96" s="1"/>
      <c r="B96" s="34"/>
      <c r="C96" s="34"/>
      <c r="D96" s="39"/>
      <c r="E96" s="34"/>
      <c r="F96" s="34"/>
      <c r="G96" s="34"/>
      <c r="H96" s="34"/>
      <c r="I96" s="34"/>
      <c r="J96" s="34"/>
      <c r="K96" s="34"/>
      <c r="L96" s="38"/>
      <c r="M96" s="38"/>
      <c r="N96" s="38"/>
    </row>
    <row r="97" spans="1:14" ht="12.75" x14ac:dyDescent="0.2">
      <c r="A97" s="1"/>
      <c r="B97" s="34"/>
      <c r="C97" s="34"/>
      <c r="D97" s="39"/>
      <c r="E97" s="34"/>
      <c r="F97" s="34"/>
      <c r="G97" s="34"/>
      <c r="H97" s="34"/>
      <c r="I97" s="34"/>
      <c r="J97" s="34"/>
      <c r="K97" s="34"/>
      <c r="L97" s="38"/>
      <c r="M97" s="38"/>
      <c r="N97" s="38"/>
    </row>
    <row r="98" spans="1:14" ht="12.75" x14ac:dyDescent="0.2">
      <c r="A98" s="1"/>
      <c r="B98" s="34"/>
      <c r="C98" s="34"/>
      <c r="D98" s="39"/>
      <c r="E98" s="34"/>
      <c r="F98" s="34"/>
      <c r="G98" s="34"/>
      <c r="H98" s="34"/>
      <c r="I98" s="34"/>
      <c r="J98" s="34"/>
      <c r="K98" s="34"/>
      <c r="L98" s="38"/>
      <c r="M98" s="38"/>
      <c r="N98" s="38"/>
    </row>
    <row r="99" spans="1:14" ht="12.75" x14ac:dyDescent="0.2">
      <c r="A99" s="1"/>
      <c r="B99" s="34"/>
      <c r="C99" s="34"/>
      <c r="D99" s="39"/>
      <c r="E99" s="34"/>
      <c r="F99" s="34"/>
      <c r="G99" s="34"/>
      <c r="H99" s="34"/>
      <c r="I99" s="34"/>
      <c r="J99" s="34"/>
      <c r="K99" s="34"/>
      <c r="L99" s="38"/>
      <c r="M99" s="38"/>
      <c r="N99" s="38"/>
    </row>
    <row r="100" spans="1:14" ht="12.75" x14ac:dyDescent="0.2">
      <c r="A100" s="1"/>
      <c r="B100" s="34"/>
      <c r="C100" s="34"/>
      <c r="D100" s="39"/>
      <c r="E100" s="34"/>
      <c r="F100" s="34"/>
      <c r="G100" s="34"/>
      <c r="H100" s="34"/>
      <c r="I100" s="34"/>
      <c r="J100" s="34"/>
      <c r="K100" s="34"/>
      <c r="L100" s="38"/>
      <c r="M100" s="38"/>
      <c r="N100" s="38"/>
    </row>
    <row r="101" spans="1:14" ht="12.75" x14ac:dyDescent="0.2">
      <c r="A101" s="1"/>
      <c r="B101" s="34"/>
      <c r="C101" s="34"/>
      <c r="D101" s="39"/>
      <c r="E101" s="34"/>
      <c r="F101" s="34"/>
      <c r="G101" s="34"/>
      <c r="H101" s="34"/>
      <c r="I101" s="34"/>
      <c r="J101" s="34"/>
      <c r="K101" s="34"/>
      <c r="L101" s="38"/>
      <c r="M101" s="38"/>
      <c r="N101" s="38"/>
    </row>
    <row r="102" spans="1:14" ht="12.75" x14ac:dyDescent="0.2">
      <c r="A102" s="1"/>
      <c r="B102" s="34"/>
      <c r="C102" s="34"/>
      <c r="D102" s="39"/>
      <c r="E102" s="34"/>
      <c r="F102" s="34"/>
      <c r="G102" s="34"/>
      <c r="H102" s="34"/>
      <c r="I102" s="34"/>
      <c r="J102" s="34"/>
      <c r="K102" s="34"/>
      <c r="L102" s="38"/>
      <c r="M102" s="38"/>
      <c r="N102" s="38"/>
    </row>
    <row r="103" spans="1:14" ht="12.75" x14ac:dyDescent="0.2">
      <c r="A103" s="1"/>
      <c r="B103" s="34"/>
      <c r="C103" s="34"/>
      <c r="D103" s="39"/>
      <c r="E103" s="34"/>
      <c r="F103" s="34"/>
      <c r="G103" s="34"/>
      <c r="H103" s="34"/>
      <c r="I103" s="34"/>
      <c r="J103" s="34"/>
      <c r="K103" s="34"/>
      <c r="L103" s="38"/>
      <c r="M103" s="38"/>
      <c r="N103" s="38"/>
    </row>
    <row r="104" spans="1:14" ht="12.75" x14ac:dyDescent="0.2">
      <c r="A104" s="1"/>
      <c r="B104" s="34"/>
      <c r="C104" s="34"/>
      <c r="D104" s="39"/>
      <c r="E104" s="34"/>
      <c r="F104" s="34"/>
      <c r="G104" s="34"/>
      <c r="H104" s="34"/>
      <c r="I104" s="34"/>
      <c r="J104" s="34"/>
      <c r="K104" s="34"/>
      <c r="L104" s="38"/>
      <c r="M104" s="38"/>
      <c r="N104" s="38"/>
    </row>
    <row r="105" spans="1:14" ht="12.75" x14ac:dyDescent="0.2">
      <c r="A105" s="1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</row>
    <row r="106" spans="1:14" ht="12.75" x14ac:dyDescent="0.2"/>
    <row r="107" spans="1:14" ht="12.75" x14ac:dyDescent="0.2"/>
    <row r="108" spans="1:14" ht="12.75" x14ac:dyDescent="0.2"/>
    <row r="109" spans="1:14" ht="12.75" x14ac:dyDescent="0.2"/>
    <row r="110" spans="1:14" ht="12.75" x14ac:dyDescent="0.2"/>
    <row r="111" spans="1:14" ht="12.75" x14ac:dyDescent="0.2"/>
    <row r="112" spans="1:14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hidden="1" x14ac:dyDescent="0.2"/>
    <row r="120" ht="12.75" hidden="1" x14ac:dyDescent="0.2"/>
    <row r="121" ht="12.75" hidden="1" x14ac:dyDescent="0.2"/>
    <row r="122" ht="12.75" hidden="1" x14ac:dyDescent="0.2"/>
    <row r="123" ht="12.75" hidden="1" x14ac:dyDescent="0.2"/>
    <row r="124" ht="12.75" hidden="1" x14ac:dyDescent="0.2"/>
    <row r="125" ht="12.75" hidden="1" x14ac:dyDescent="0.2"/>
    <row r="126" ht="12.75" hidden="1" x14ac:dyDescent="0.2"/>
    <row r="127" ht="12.75" hidden="1" x14ac:dyDescent="0.2"/>
    <row r="128" ht="12.75" hidden="1" x14ac:dyDescent="0.2"/>
    <row r="129" ht="12.75" hidden="1" x14ac:dyDescent="0.2"/>
    <row r="130" ht="12.75" hidden="1" x14ac:dyDescent="0.2"/>
    <row r="131" ht="12.75" hidden="1" x14ac:dyDescent="0.2"/>
    <row r="132" ht="12.75" hidden="1" x14ac:dyDescent="0.2"/>
    <row r="133" ht="12.75" hidden="1" x14ac:dyDescent="0.2"/>
    <row r="134" ht="12.75" hidden="1" x14ac:dyDescent="0.2"/>
    <row r="135" ht="12.75" hidden="1" x14ac:dyDescent="0.2"/>
    <row r="136" ht="12.75" hidden="1" x14ac:dyDescent="0.2"/>
    <row r="137" ht="12.75" hidden="1" x14ac:dyDescent="0.2"/>
    <row r="138" ht="12.75" hidden="1" x14ac:dyDescent="0.2"/>
    <row r="139" ht="12.75" hidden="1" x14ac:dyDescent="0.2"/>
    <row r="140" ht="12.75" hidden="1" x14ac:dyDescent="0.2"/>
    <row r="141" ht="12.75" hidden="1" x14ac:dyDescent="0.2"/>
    <row r="142" ht="12.75" hidden="1" x14ac:dyDescent="0.2"/>
    <row r="143" ht="12.75" hidden="1" x14ac:dyDescent="0.2"/>
    <row r="144" ht="12.75" hidden="1" x14ac:dyDescent="0.2"/>
    <row r="145" ht="12.75" hidden="1" x14ac:dyDescent="0.2"/>
    <row r="146" ht="12.75" hidden="1" x14ac:dyDescent="0.2"/>
    <row r="147" ht="12.75" hidden="1" x14ac:dyDescent="0.2"/>
    <row r="148" ht="12.75" hidden="1" x14ac:dyDescent="0.2"/>
    <row r="149" ht="12.75" hidden="1" x14ac:dyDescent="0.2"/>
    <row r="150" ht="12.75" hidden="1" x14ac:dyDescent="0.2"/>
    <row r="151" ht="12.75" hidden="1" x14ac:dyDescent="0.2"/>
    <row r="152" ht="12.75" hidden="1" x14ac:dyDescent="0.2"/>
    <row r="153" ht="12.75" hidden="1" x14ac:dyDescent="0.2"/>
    <row r="154" ht="12.75" hidden="1" x14ac:dyDescent="0.2"/>
    <row r="155" ht="12.75" hidden="1" x14ac:dyDescent="0.2"/>
    <row r="156" ht="12.75" hidden="1" x14ac:dyDescent="0.2"/>
    <row r="157" ht="12.75" hidden="1" x14ac:dyDescent="0.2"/>
    <row r="158" ht="12.75" hidden="1" x14ac:dyDescent="0.2"/>
    <row r="159" ht="12.75" hidden="1" x14ac:dyDescent="0.2"/>
    <row r="160" ht="12.75" hidden="1" x14ac:dyDescent="0.2"/>
    <row r="161" ht="12.75" hidden="1" x14ac:dyDescent="0.2"/>
    <row r="162" ht="12.75" hidden="1" x14ac:dyDescent="0.2"/>
    <row r="163" ht="12.75" hidden="1" x14ac:dyDescent="0.2"/>
    <row r="164" ht="12.75" hidden="1" x14ac:dyDescent="0.2"/>
    <row r="165" ht="12.75" hidden="1" x14ac:dyDescent="0.2"/>
  </sheetData>
  <hyperlinks>
    <hyperlink ref="B6" location="ÍNDICE!A1" display="&lt;&lt; VOLVER"/>
    <hyperlink ref="B85" location="ÍNDICE!A1" display="&lt;&lt; VOLVER"/>
  </hyperlinks>
  <pageMargins left="0.75" right="0.75" top="1" bottom="1" header="0" footer="0"/>
  <pageSetup paperSize="9" scale="71" orientation="portrait" r:id="rId1"/>
  <headerFooter alignWithMargins="0"/>
  <colBreaks count="1" manualBreakCount="1">
    <brk id="11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72"/>
  <sheetViews>
    <sheetView showGridLines="0" topLeftCell="A70" zoomScaleNormal="100" zoomScaleSheetLayoutView="100" workbookViewId="0">
      <selection activeCell="K88" sqref="K88"/>
    </sheetView>
  </sheetViews>
  <sheetFormatPr baseColWidth="10" defaultColWidth="0" defaultRowHeight="0" customHeight="1" zeroHeight="1" x14ac:dyDescent="0.2"/>
  <cols>
    <col min="1" max="1" width="20.7109375" style="2" customWidth="1"/>
    <col min="2" max="2" width="15.140625" style="2" customWidth="1"/>
    <col min="3" max="4" width="12.5703125" style="2" customWidth="1"/>
    <col min="5" max="12" width="17.5703125" style="2" customWidth="1"/>
    <col min="13" max="256" width="17.5703125" style="2" hidden="1" customWidth="1"/>
    <col min="257" max="257" width="20.7109375" style="2" hidden="1" customWidth="1"/>
    <col min="258" max="16384" width="11.28515625" style="2" hidden="1"/>
  </cols>
  <sheetData>
    <row r="1" spans="1:15" ht="33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" x14ac:dyDescent="0.25">
      <c r="A2" s="1"/>
      <c r="B2" s="3" t="s">
        <v>40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" x14ac:dyDescent="0.25">
      <c r="A3" s="1"/>
      <c r="B3" s="3" t="s">
        <v>52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s="7" customFormat="1" ht="12.75" customHeight="1" x14ac:dyDescent="0.2">
      <c r="A4" s="4"/>
      <c r="B4" s="5"/>
      <c r="C4" s="4"/>
      <c r="D4" s="4"/>
      <c r="E4" s="4"/>
      <c r="F4" s="6"/>
      <c r="G4" s="6"/>
      <c r="H4" s="6"/>
      <c r="I4" s="6"/>
      <c r="J4" s="6"/>
      <c r="K4" s="6"/>
      <c r="L4" s="4"/>
      <c r="M4" s="4"/>
      <c r="N4" s="4"/>
      <c r="O4" s="4"/>
    </row>
    <row r="5" spans="1:15" s="7" customFormat="1" ht="16.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2.75" customHeight="1" x14ac:dyDescent="0.2">
      <c r="A6" s="1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1"/>
      <c r="O6" s="1"/>
    </row>
    <row r="7" spans="1:15" ht="13.5" thickBot="1" x14ac:dyDescent="0.25">
      <c r="A7" s="9"/>
      <c r="B7" s="8" t="s">
        <v>1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26"/>
      <c r="O7" s="26"/>
    </row>
    <row r="8" spans="1:15" ht="24.75" thickBot="1" x14ac:dyDescent="0.25">
      <c r="A8" s="9"/>
      <c r="B8" s="13" t="s">
        <v>4</v>
      </c>
      <c r="C8" s="13" t="s">
        <v>5</v>
      </c>
      <c r="D8" s="86" t="s">
        <v>27</v>
      </c>
      <c r="E8" s="15" t="s">
        <v>28</v>
      </c>
      <c r="F8" s="15" t="s">
        <v>29</v>
      </c>
      <c r="G8" s="15" t="s">
        <v>30</v>
      </c>
      <c r="H8" s="15" t="s">
        <v>31</v>
      </c>
      <c r="I8" s="15" t="s">
        <v>32</v>
      </c>
      <c r="J8" s="11" t="s">
        <v>33</v>
      </c>
      <c r="K8" s="17" t="s">
        <v>7</v>
      </c>
      <c r="L8" s="26"/>
      <c r="M8" s="26"/>
      <c r="N8" s="26"/>
    </row>
    <row r="9" spans="1:15" ht="13.5" thickBot="1" x14ac:dyDescent="0.25">
      <c r="A9" s="9"/>
      <c r="B9" s="18">
        <v>2009</v>
      </c>
      <c r="C9" s="29" t="s">
        <v>23</v>
      </c>
      <c r="D9" s="88"/>
      <c r="E9" s="88"/>
      <c r="F9" s="42">
        <v>39281</v>
      </c>
      <c r="G9" s="42">
        <v>177669</v>
      </c>
      <c r="H9" s="42">
        <v>404529</v>
      </c>
      <c r="I9" s="42">
        <v>17294</v>
      </c>
      <c r="J9" s="42">
        <v>14</v>
      </c>
      <c r="K9" s="46">
        <f t="shared" ref="K9:K54" si="0">SUM(D9:J9)</f>
        <v>638787</v>
      </c>
      <c r="L9" s="26"/>
      <c r="M9" s="26"/>
      <c r="N9" s="26"/>
    </row>
    <row r="10" spans="1:15" ht="12.75" x14ac:dyDescent="0.2">
      <c r="A10" s="9"/>
      <c r="B10" s="18">
        <v>2010</v>
      </c>
      <c r="C10" s="19" t="s">
        <v>12</v>
      </c>
      <c r="D10" s="87"/>
      <c r="E10" s="87"/>
      <c r="F10" s="40">
        <v>36061</v>
      </c>
      <c r="G10" s="40">
        <v>180111</v>
      </c>
      <c r="H10" s="40">
        <v>498384</v>
      </c>
      <c r="I10" s="40">
        <v>15174</v>
      </c>
      <c r="J10" s="40">
        <v>228</v>
      </c>
      <c r="K10" s="44">
        <f t="shared" si="0"/>
        <v>729958</v>
      </c>
      <c r="L10" s="26"/>
      <c r="M10" s="26"/>
      <c r="N10" s="26"/>
    </row>
    <row r="11" spans="1:15" ht="12.75" x14ac:dyDescent="0.2">
      <c r="A11" s="9"/>
      <c r="B11" s="33"/>
      <c r="C11" s="24" t="s">
        <v>13</v>
      </c>
      <c r="D11" s="73"/>
      <c r="E11" s="73"/>
      <c r="F11" s="41">
        <v>33771</v>
      </c>
      <c r="G11" s="41">
        <v>198273</v>
      </c>
      <c r="H11" s="41">
        <v>533611</v>
      </c>
      <c r="I11" s="41">
        <v>14779</v>
      </c>
      <c r="J11" s="41">
        <v>523</v>
      </c>
      <c r="K11" s="45">
        <f t="shared" si="0"/>
        <v>780957</v>
      </c>
      <c r="L11" s="26"/>
      <c r="M11" s="26"/>
      <c r="N11" s="26"/>
    </row>
    <row r="12" spans="1:15" ht="12.75" x14ac:dyDescent="0.2">
      <c r="A12" s="9"/>
      <c r="B12" s="23"/>
      <c r="C12" s="24" t="s">
        <v>14</v>
      </c>
      <c r="D12" s="73"/>
      <c r="E12" s="73"/>
      <c r="F12" s="41">
        <v>32221</v>
      </c>
      <c r="G12" s="41">
        <v>230724</v>
      </c>
      <c r="H12" s="41">
        <v>581186</v>
      </c>
      <c r="I12" s="41">
        <v>14775</v>
      </c>
      <c r="J12" s="41">
        <v>1111</v>
      </c>
      <c r="K12" s="45">
        <f t="shared" si="0"/>
        <v>860017</v>
      </c>
      <c r="L12" s="26"/>
      <c r="M12" s="26"/>
      <c r="N12" s="26"/>
    </row>
    <row r="13" spans="1:15" ht="12.75" x14ac:dyDescent="0.2">
      <c r="A13" s="9"/>
      <c r="B13" s="23"/>
      <c r="C13" s="24" t="s">
        <v>15</v>
      </c>
      <c r="D13" s="73"/>
      <c r="E13" s="73"/>
      <c r="F13" s="41">
        <v>30177</v>
      </c>
      <c r="G13" s="41">
        <v>273235</v>
      </c>
      <c r="H13" s="41">
        <v>639489</v>
      </c>
      <c r="I13" s="41">
        <v>19678</v>
      </c>
      <c r="J13" s="41">
        <v>1539</v>
      </c>
      <c r="K13" s="45">
        <f t="shared" si="0"/>
        <v>964118</v>
      </c>
      <c r="L13" s="26"/>
      <c r="M13" s="26"/>
      <c r="N13" s="26"/>
    </row>
    <row r="14" spans="1:15" ht="12.75" x14ac:dyDescent="0.2">
      <c r="A14" s="9"/>
      <c r="B14" s="23"/>
      <c r="C14" s="24" t="s">
        <v>16</v>
      </c>
      <c r="D14" s="73"/>
      <c r="E14" s="73"/>
      <c r="F14" s="41">
        <v>7820</v>
      </c>
      <c r="G14" s="41">
        <v>305704</v>
      </c>
      <c r="H14" s="41">
        <v>675778</v>
      </c>
      <c r="I14" s="41">
        <v>24812</v>
      </c>
      <c r="J14" s="41">
        <v>1826</v>
      </c>
      <c r="K14" s="45">
        <f t="shared" si="0"/>
        <v>1015940</v>
      </c>
      <c r="L14" s="26"/>
      <c r="M14" s="26"/>
      <c r="N14" s="26"/>
    </row>
    <row r="15" spans="1:15" ht="12.75" x14ac:dyDescent="0.2">
      <c r="A15" s="9"/>
      <c r="B15" s="23"/>
      <c r="C15" s="24" t="s">
        <v>17</v>
      </c>
      <c r="D15" s="73"/>
      <c r="E15" s="73"/>
      <c r="F15" s="41">
        <v>2381</v>
      </c>
      <c r="G15" s="41">
        <v>300227</v>
      </c>
      <c r="H15" s="41">
        <v>720062</v>
      </c>
      <c r="I15" s="41">
        <v>28775</v>
      </c>
      <c r="J15" s="41">
        <v>2172</v>
      </c>
      <c r="K15" s="45">
        <f t="shared" si="0"/>
        <v>1053617</v>
      </c>
      <c r="L15" s="26"/>
      <c r="M15" s="26"/>
      <c r="N15" s="26"/>
    </row>
    <row r="16" spans="1:15" ht="12.75" x14ac:dyDescent="0.2">
      <c r="A16" s="9"/>
      <c r="B16" s="23"/>
      <c r="C16" s="24" t="s">
        <v>18</v>
      </c>
      <c r="D16" s="73"/>
      <c r="E16" s="73"/>
      <c r="F16" s="41">
        <v>2353</v>
      </c>
      <c r="G16" s="41">
        <v>299707</v>
      </c>
      <c r="H16" s="41">
        <v>753301</v>
      </c>
      <c r="I16" s="41">
        <v>33231</v>
      </c>
      <c r="J16" s="41">
        <v>2530</v>
      </c>
      <c r="K16" s="45">
        <f t="shared" si="0"/>
        <v>1091122</v>
      </c>
      <c r="L16" s="26"/>
      <c r="M16" s="26"/>
      <c r="N16" s="26"/>
    </row>
    <row r="17" spans="1:14" ht="12.75" x14ac:dyDescent="0.2">
      <c r="A17" s="9"/>
      <c r="B17" s="23"/>
      <c r="C17" s="24" t="s">
        <v>19</v>
      </c>
      <c r="D17" s="73"/>
      <c r="E17" s="73"/>
      <c r="F17" s="41">
        <v>2305</v>
      </c>
      <c r="G17" s="41">
        <v>321395</v>
      </c>
      <c r="H17" s="41">
        <v>767804</v>
      </c>
      <c r="I17" s="41">
        <v>39102</v>
      </c>
      <c r="J17" s="41">
        <v>2804</v>
      </c>
      <c r="K17" s="45">
        <f t="shared" si="0"/>
        <v>1133410</v>
      </c>
      <c r="L17" s="26"/>
      <c r="M17" s="26"/>
      <c r="N17" s="26"/>
    </row>
    <row r="18" spans="1:14" ht="12.75" x14ac:dyDescent="0.2">
      <c r="A18" s="9"/>
      <c r="B18" s="23"/>
      <c r="C18" s="24" t="s">
        <v>20</v>
      </c>
      <c r="D18" s="73"/>
      <c r="E18" s="73"/>
      <c r="F18" s="41">
        <v>2244</v>
      </c>
      <c r="G18" s="41">
        <v>339076</v>
      </c>
      <c r="H18" s="41">
        <v>621795</v>
      </c>
      <c r="I18" s="41">
        <v>218546</v>
      </c>
      <c r="J18" s="41">
        <v>3235</v>
      </c>
      <c r="K18" s="45">
        <f t="shared" si="0"/>
        <v>1184896</v>
      </c>
      <c r="L18" s="26"/>
      <c r="M18" s="26"/>
      <c r="N18" s="26"/>
    </row>
    <row r="19" spans="1:14" ht="12.75" x14ac:dyDescent="0.2">
      <c r="A19" s="9"/>
      <c r="B19" s="23"/>
      <c r="C19" s="24" t="s">
        <v>21</v>
      </c>
      <c r="D19" s="73"/>
      <c r="E19" s="73"/>
      <c r="F19" s="41">
        <v>2191</v>
      </c>
      <c r="G19" s="41">
        <v>374566</v>
      </c>
      <c r="H19" s="41">
        <v>655789</v>
      </c>
      <c r="I19" s="41">
        <v>193299</v>
      </c>
      <c r="J19" s="41">
        <v>40032</v>
      </c>
      <c r="K19" s="45">
        <f t="shared" si="0"/>
        <v>1265877</v>
      </c>
      <c r="L19" s="26"/>
      <c r="M19" s="26"/>
      <c r="N19" s="26"/>
    </row>
    <row r="20" spans="1:14" ht="12.75" x14ac:dyDescent="0.2">
      <c r="A20" s="9"/>
      <c r="B20" s="23"/>
      <c r="C20" s="24" t="s">
        <v>22</v>
      </c>
      <c r="D20" s="73"/>
      <c r="E20" s="73"/>
      <c r="F20" s="41">
        <v>2134</v>
      </c>
      <c r="G20" s="41">
        <v>402146</v>
      </c>
      <c r="H20" s="41">
        <v>684009</v>
      </c>
      <c r="I20" s="41">
        <v>198333</v>
      </c>
      <c r="J20" s="41">
        <v>44537</v>
      </c>
      <c r="K20" s="45">
        <f t="shared" si="0"/>
        <v>1331159</v>
      </c>
      <c r="L20" s="26"/>
      <c r="M20" s="26"/>
      <c r="N20" s="26"/>
    </row>
    <row r="21" spans="1:14" ht="13.5" thickBot="1" x14ac:dyDescent="0.25">
      <c r="A21" s="9"/>
      <c r="B21" s="28"/>
      <c r="C21" s="29" t="s">
        <v>23</v>
      </c>
      <c r="D21" s="88"/>
      <c r="E21" s="88"/>
      <c r="F21" s="42">
        <v>2092</v>
      </c>
      <c r="G21" s="42">
        <v>461851</v>
      </c>
      <c r="H21" s="42">
        <v>729881</v>
      </c>
      <c r="I21" s="42">
        <v>202861</v>
      </c>
      <c r="J21" s="42">
        <v>48990</v>
      </c>
      <c r="K21" s="46">
        <f t="shared" si="0"/>
        <v>1445675</v>
      </c>
      <c r="L21" s="26"/>
      <c r="M21" s="26"/>
      <c r="N21" s="26"/>
    </row>
    <row r="22" spans="1:14" ht="12.75" x14ac:dyDescent="0.2">
      <c r="A22" s="9"/>
      <c r="B22" s="33">
        <v>2011</v>
      </c>
      <c r="C22" s="24" t="s">
        <v>12</v>
      </c>
      <c r="D22" s="73"/>
      <c r="E22" s="73"/>
      <c r="F22" s="41">
        <v>2056</v>
      </c>
      <c r="G22" s="41">
        <v>496836</v>
      </c>
      <c r="H22" s="41">
        <v>810447</v>
      </c>
      <c r="I22" s="41">
        <v>205624</v>
      </c>
      <c r="J22" s="41">
        <v>266012</v>
      </c>
      <c r="K22" s="45">
        <f t="shared" si="0"/>
        <v>1780975</v>
      </c>
      <c r="L22" s="26"/>
      <c r="M22" s="26"/>
      <c r="N22" s="26"/>
    </row>
    <row r="23" spans="1:14" ht="12.75" x14ac:dyDescent="0.2">
      <c r="A23" s="9"/>
      <c r="B23" s="23"/>
      <c r="C23" s="24" t="s">
        <v>13</v>
      </c>
      <c r="D23" s="73"/>
      <c r="E23" s="73"/>
      <c r="F23" s="41">
        <v>2006</v>
      </c>
      <c r="G23" s="41">
        <v>499422</v>
      </c>
      <c r="H23" s="41">
        <v>804916</v>
      </c>
      <c r="I23" s="41">
        <v>207333</v>
      </c>
      <c r="J23" s="41">
        <v>266994</v>
      </c>
      <c r="K23" s="45">
        <f t="shared" si="0"/>
        <v>1780671</v>
      </c>
      <c r="L23" s="26"/>
      <c r="M23" s="26"/>
      <c r="N23" s="26"/>
    </row>
    <row r="24" spans="1:14" ht="12.75" x14ac:dyDescent="0.2">
      <c r="A24" s="9"/>
      <c r="B24" s="23"/>
      <c r="C24" s="24" t="s">
        <v>14</v>
      </c>
      <c r="D24" s="73"/>
      <c r="E24" s="73"/>
      <c r="F24" s="41">
        <v>2008</v>
      </c>
      <c r="G24" s="41">
        <v>622479</v>
      </c>
      <c r="H24" s="41">
        <v>807279</v>
      </c>
      <c r="I24" s="41">
        <v>214196</v>
      </c>
      <c r="J24" s="41">
        <v>272253</v>
      </c>
      <c r="K24" s="45">
        <f t="shared" si="0"/>
        <v>1918215</v>
      </c>
      <c r="L24" s="26"/>
      <c r="M24" s="26"/>
      <c r="N24" s="26"/>
    </row>
    <row r="25" spans="1:14" ht="12.75" x14ac:dyDescent="0.2">
      <c r="A25" s="9"/>
      <c r="B25" s="33"/>
      <c r="C25" s="24" t="s">
        <v>15</v>
      </c>
      <c r="D25" s="73"/>
      <c r="E25" s="73"/>
      <c r="F25" s="41">
        <v>2013</v>
      </c>
      <c r="G25" s="41">
        <v>711028</v>
      </c>
      <c r="H25" s="41">
        <v>812596</v>
      </c>
      <c r="I25" s="41">
        <v>218592</v>
      </c>
      <c r="J25" s="41">
        <v>275390</v>
      </c>
      <c r="K25" s="45">
        <f t="shared" si="0"/>
        <v>2019619</v>
      </c>
      <c r="L25" s="26"/>
      <c r="M25" s="26"/>
      <c r="N25" s="26"/>
    </row>
    <row r="26" spans="1:14" ht="12.75" x14ac:dyDescent="0.2">
      <c r="A26" s="9"/>
      <c r="B26" s="23"/>
      <c r="C26" s="24" t="s">
        <v>16</v>
      </c>
      <c r="D26" s="73"/>
      <c r="E26" s="73"/>
      <c r="F26" s="41">
        <v>2019</v>
      </c>
      <c r="G26" s="41">
        <v>708519</v>
      </c>
      <c r="H26" s="41">
        <v>885047</v>
      </c>
      <c r="I26" s="41">
        <v>221105</v>
      </c>
      <c r="J26" s="41">
        <v>295211</v>
      </c>
      <c r="K26" s="45">
        <f t="shared" si="0"/>
        <v>2111901</v>
      </c>
      <c r="L26" s="26"/>
      <c r="M26" s="26"/>
      <c r="N26" s="26"/>
    </row>
    <row r="27" spans="1:14" ht="12.75" x14ac:dyDescent="0.2">
      <c r="A27" s="9"/>
      <c r="B27" s="23"/>
      <c r="C27" s="24" t="s">
        <v>17</v>
      </c>
      <c r="D27" s="73"/>
      <c r="E27" s="73"/>
      <c r="F27" s="41">
        <v>2016</v>
      </c>
      <c r="G27" s="41">
        <v>711617</v>
      </c>
      <c r="H27" s="41">
        <v>979516</v>
      </c>
      <c r="I27" s="41">
        <v>224700</v>
      </c>
      <c r="J27" s="41">
        <v>323339</v>
      </c>
      <c r="K27" s="45">
        <f t="shared" si="0"/>
        <v>2241188</v>
      </c>
      <c r="L27" s="26"/>
      <c r="M27" s="26"/>
      <c r="N27" s="26"/>
    </row>
    <row r="28" spans="1:14" ht="12.75" x14ac:dyDescent="0.2">
      <c r="A28" s="9"/>
      <c r="B28" s="33"/>
      <c r="C28" s="24" t="s">
        <v>18</v>
      </c>
      <c r="D28" s="73"/>
      <c r="E28" s="73"/>
      <c r="F28" s="41">
        <v>1989</v>
      </c>
      <c r="G28" s="41">
        <v>859456</v>
      </c>
      <c r="H28" s="41">
        <v>1020926</v>
      </c>
      <c r="I28" s="41">
        <v>227230</v>
      </c>
      <c r="J28" s="41">
        <v>334463</v>
      </c>
      <c r="K28" s="45">
        <f t="shared" si="0"/>
        <v>2444064</v>
      </c>
      <c r="L28" s="26"/>
      <c r="M28" s="26"/>
      <c r="N28" s="26"/>
    </row>
    <row r="29" spans="1:14" ht="12.75" x14ac:dyDescent="0.2">
      <c r="A29" s="9"/>
      <c r="B29" s="23"/>
      <c r="C29" s="24" t="s">
        <v>19</v>
      </c>
      <c r="D29" s="73"/>
      <c r="E29" s="73"/>
      <c r="F29" s="41">
        <v>1944</v>
      </c>
      <c r="G29" s="41">
        <v>921593</v>
      </c>
      <c r="H29" s="41">
        <v>1088420</v>
      </c>
      <c r="I29" s="41">
        <v>228717</v>
      </c>
      <c r="J29" s="41">
        <v>356267</v>
      </c>
      <c r="K29" s="45">
        <f t="shared" si="0"/>
        <v>2596941</v>
      </c>
      <c r="L29" s="26"/>
      <c r="M29" s="26"/>
      <c r="N29" s="26"/>
    </row>
    <row r="30" spans="1:14" ht="12.75" x14ac:dyDescent="0.2">
      <c r="A30" s="9"/>
      <c r="B30" s="23"/>
      <c r="C30" s="24" t="s">
        <v>20</v>
      </c>
      <c r="D30" s="73"/>
      <c r="E30" s="73"/>
      <c r="F30" s="41">
        <v>1900</v>
      </c>
      <c r="G30" s="41">
        <v>963781</v>
      </c>
      <c r="H30" s="41">
        <v>1116048</v>
      </c>
      <c r="I30" s="41">
        <v>230413</v>
      </c>
      <c r="J30" s="41">
        <v>367488</v>
      </c>
      <c r="K30" s="45">
        <f t="shared" si="0"/>
        <v>2679630</v>
      </c>
      <c r="L30" s="26"/>
      <c r="M30" s="26"/>
      <c r="N30" s="26"/>
    </row>
    <row r="31" spans="1:14" ht="12.75" x14ac:dyDescent="0.2">
      <c r="A31" s="9"/>
      <c r="B31" s="33"/>
      <c r="C31" s="24" t="s">
        <v>21</v>
      </c>
      <c r="D31" s="73"/>
      <c r="E31" s="73"/>
      <c r="F31" s="41">
        <v>1774</v>
      </c>
      <c r="G31" s="41">
        <v>939105</v>
      </c>
      <c r="H31" s="41">
        <v>1213029</v>
      </c>
      <c r="I31" s="41">
        <v>231050</v>
      </c>
      <c r="J31" s="41">
        <v>379441</v>
      </c>
      <c r="K31" s="45">
        <f t="shared" si="0"/>
        <v>2764399</v>
      </c>
      <c r="L31" s="26"/>
      <c r="M31" s="26"/>
      <c r="N31" s="26"/>
    </row>
    <row r="32" spans="1:14" ht="12.75" x14ac:dyDescent="0.2">
      <c r="A32" s="9"/>
      <c r="B32" s="23"/>
      <c r="C32" s="24" t="s">
        <v>22</v>
      </c>
      <c r="D32" s="73"/>
      <c r="E32" s="73"/>
      <c r="F32" s="41">
        <v>1687</v>
      </c>
      <c r="G32" s="41">
        <v>925301</v>
      </c>
      <c r="H32" s="41">
        <v>1212200</v>
      </c>
      <c r="I32" s="41">
        <v>229784</v>
      </c>
      <c r="J32" s="41">
        <v>375814</v>
      </c>
      <c r="K32" s="45">
        <f t="shared" si="0"/>
        <v>2744786</v>
      </c>
      <c r="L32" s="26"/>
      <c r="M32" s="26"/>
      <c r="N32" s="26"/>
    </row>
    <row r="33" spans="1:14" ht="13.5" thickBot="1" x14ac:dyDescent="0.25">
      <c r="A33" s="9"/>
      <c r="B33" s="28"/>
      <c r="C33" s="29" t="s">
        <v>23</v>
      </c>
      <c r="D33" s="88"/>
      <c r="E33" s="88"/>
      <c r="F33" s="42">
        <v>1571</v>
      </c>
      <c r="G33" s="42">
        <v>1211083</v>
      </c>
      <c r="H33" s="42">
        <v>1313155</v>
      </c>
      <c r="I33" s="42">
        <v>229155</v>
      </c>
      <c r="J33" s="42">
        <v>400031</v>
      </c>
      <c r="K33" s="46">
        <f t="shared" si="0"/>
        <v>3154995</v>
      </c>
      <c r="L33" s="26"/>
      <c r="M33" s="26"/>
      <c r="N33" s="26"/>
    </row>
    <row r="34" spans="1:14" ht="12.75" x14ac:dyDescent="0.2">
      <c r="A34" s="9"/>
      <c r="B34" s="18">
        <v>2012</v>
      </c>
      <c r="C34" s="19" t="s">
        <v>12</v>
      </c>
      <c r="D34" s="87"/>
      <c r="E34" s="87"/>
      <c r="F34" s="40">
        <v>1506</v>
      </c>
      <c r="G34" s="40">
        <v>538181</v>
      </c>
      <c r="H34" s="40">
        <v>1669294</v>
      </c>
      <c r="I34" s="40">
        <v>653860</v>
      </c>
      <c r="J34" s="40">
        <v>411310</v>
      </c>
      <c r="K34" s="44">
        <f t="shared" si="0"/>
        <v>3274151</v>
      </c>
      <c r="L34" s="26"/>
      <c r="M34" s="26"/>
      <c r="N34" s="26"/>
    </row>
    <row r="35" spans="1:14" ht="12.75" x14ac:dyDescent="0.2">
      <c r="A35" s="9"/>
      <c r="B35" s="23"/>
      <c r="C35" s="24" t="s">
        <v>13</v>
      </c>
      <c r="D35" s="73"/>
      <c r="E35" s="73"/>
      <c r="F35" s="41">
        <v>1427</v>
      </c>
      <c r="G35" s="41">
        <v>553959</v>
      </c>
      <c r="H35" s="41">
        <v>1731838</v>
      </c>
      <c r="I35" s="41">
        <v>668379</v>
      </c>
      <c r="J35" s="41">
        <v>398343</v>
      </c>
      <c r="K35" s="45">
        <f t="shared" si="0"/>
        <v>3353946</v>
      </c>
      <c r="L35" s="26"/>
      <c r="M35" s="26"/>
      <c r="N35" s="26"/>
    </row>
    <row r="36" spans="1:14" ht="12.75" x14ac:dyDescent="0.2">
      <c r="A36" s="9"/>
      <c r="B36" s="23"/>
      <c r="C36" s="24" t="s">
        <v>14</v>
      </c>
      <c r="D36" s="73"/>
      <c r="E36" s="73"/>
      <c r="F36" s="41">
        <v>1414</v>
      </c>
      <c r="G36" s="41">
        <v>1928852</v>
      </c>
      <c r="H36" s="41">
        <v>785501</v>
      </c>
      <c r="I36" s="41">
        <v>687022</v>
      </c>
      <c r="J36" s="41">
        <v>216674</v>
      </c>
      <c r="K36" s="45">
        <f t="shared" si="0"/>
        <v>3619463</v>
      </c>
      <c r="L36" s="26"/>
      <c r="M36" s="26"/>
      <c r="N36" s="26"/>
    </row>
    <row r="37" spans="1:14" ht="12.75" x14ac:dyDescent="0.2">
      <c r="A37" s="9"/>
      <c r="B37" s="33"/>
      <c r="C37" s="24" t="s">
        <v>15</v>
      </c>
      <c r="D37" s="73"/>
      <c r="E37" s="73"/>
      <c r="F37" s="41">
        <v>1373</v>
      </c>
      <c r="G37" s="41">
        <v>1942567</v>
      </c>
      <c r="H37" s="41">
        <v>857820</v>
      </c>
      <c r="I37" s="41">
        <v>675743</v>
      </c>
      <c r="J37" s="41">
        <v>216797</v>
      </c>
      <c r="K37" s="45">
        <f t="shared" si="0"/>
        <v>3694300</v>
      </c>
      <c r="L37" s="26"/>
      <c r="M37" s="26"/>
      <c r="N37" s="26"/>
    </row>
    <row r="38" spans="1:14" ht="12.75" x14ac:dyDescent="0.2">
      <c r="A38" s="9"/>
      <c r="B38" s="23"/>
      <c r="C38" s="24" t="s">
        <v>16</v>
      </c>
      <c r="D38" s="73"/>
      <c r="E38" s="73"/>
      <c r="F38" s="41">
        <v>1366</v>
      </c>
      <c r="G38" s="41">
        <v>1991686</v>
      </c>
      <c r="H38" s="41">
        <v>934734</v>
      </c>
      <c r="I38" s="41">
        <v>687185</v>
      </c>
      <c r="J38" s="41">
        <v>220741</v>
      </c>
      <c r="K38" s="45">
        <f t="shared" si="0"/>
        <v>3835712</v>
      </c>
      <c r="L38" s="26"/>
      <c r="M38" s="26"/>
      <c r="N38" s="26"/>
    </row>
    <row r="39" spans="1:14" ht="12.75" x14ac:dyDescent="0.2">
      <c r="A39" s="9"/>
      <c r="B39" s="23"/>
      <c r="C39" s="24" t="s">
        <v>17</v>
      </c>
      <c r="D39" s="73"/>
      <c r="E39" s="73"/>
      <c r="F39" s="41">
        <v>1320</v>
      </c>
      <c r="G39" s="41">
        <v>2044586</v>
      </c>
      <c r="H39" s="41">
        <v>977030</v>
      </c>
      <c r="I39" s="41">
        <v>682447</v>
      </c>
      <c r="J39" s="41">
        <v>240759</v>
      </c>
      <c r="K39" s="45">
        <f t="shared" si="0"/>
        <v>3946142</v>
      </c>
      <c r="L39" s="26"/>
      <c r="M39" s="26"/>
      <c r="N39" s="26"/>
    </row>
    <row r="40" spans="1:14" ht="12.75" x14ac:dyDescent="0.2">
      <c r="A40" s="9"/>
      <c r="B40" s="23"/>
      <c r="C40" s="24" t="s">
        <v>18</v>
      </c>
      <c r="D40" s="73"/>
      <c r="E40" s="73"/>
      <c r="F40" s="41">
        <v>1279</v>
      </c>
      <c r="G40" s="41">
        <v>2128074</v>
      </c>
      <c r="H40" s="41">
        <v>1040121</v>
      </c>
      <c r="I40" s="41">
        <v>683380</v>
      </c>
      <c r="J40" s="41">
        <v>287139</v>
      </c>
      <c r="K40" s="45">
        <f t="shared" si="0"/>
        <v>4139993</v>
      </c>
      <c r="L40" s="26"/>
      <c r="M40" s="26"/>
      <c r="N40" s="26"/>
    </row>
    <row r="41" spans="1:14" ht="12.75" x14ac:dyDescent="0.2">
      <c r="A41" s="9"/>
      <c r="B41" s="33"/>
      <c r="C41" s="24" t="s">
        <v>19</v>
      </c>
      <c r="D41" s="73"/>
      <c r="E41" s="73"/>
      <c r="F41" s="41">
        <v>20367</v>
      </c>
      <c r="G41" s="41">
        <v>2196249</v>
      </c>
      <c r="H41" s="41">
        <v>1085587</v>
      </c>
      <c r="I41" s="41">
        <v>775068</v>
      </c>
      <c r="J41" s="41">
        <v>270128</v>
      </c>
      <c r="K41" s="45">
        <f t="shared" si="0"/>
        <v>4347399</v>
      </c>
      <c r="L41" s="26"/>
      <c r="M41" s="26"/>
      <c r="N41" s="26"/>
    </row>
    <row r="42" spans="1:14" ht="12.75" x14ac:dyDescent="0.2">
      <c r="A42" s="9"/>
      <c r="B42" s="23"/>
      <c r="C42" s="24" t="s">
        <v>20</v>
      </c>
      <c r="D42" s="73"/>
      <c r="E42" s="73"/>
      <c r="F42" s="41">
        <v>28276</v>
      </c>
      <c r="G42" s="41">
        <v>2201785</v>
      </c>
      <c r="H42" s="41">
        <v>1117047</v>
      </c>
      <c r="I42" s="41">
        <v>783880</v>
      </c>
      <c r="J42" s="41">
        <v>278505</v>
      </c>
      <c r="K42" s="45">
        <f t="shared" si="0"/>
        <v>4409493</v>
      </c>
      <c r="L42" s="26"/>
      <c r="M42" s="26"/>
      <c r="N42" s="26"/>
    </row>
    <row r="43" spans="1:14" ht="12.75" x14ac:dyDescent="0.2">
      <c r="A43" s="9"/>
      <c r="B43" s="33"/>
      <c r="C43" s="24" t="s">
        <v>21</v>
      </c>
      <c r="D43" s="73"/>
      <c r="E43" s="73"/>
      <c r="F43" s="41">
        <v>28516</v>
      </c>
      <c r="G43" s="41">
        <v>2258251</v>
      </c>
      <c r="H43" s="41">
        <v>1101045</v>
      </c>
      <c r="I43" s="41">
        <v>818719</v>
      </c>
      <c r="J43" s="41">
        <v>288119</v>
      </c>
      <c r="K43" s="45">
        <f t="shared" si="0"/>
        <v>4494650</v>
      </c>
      <c r="L43" s="26"/>
      <c r="M43" s="26"/>
      <c r="N43" s="26"/>
    </row>
    <row r="44" spans="1:14" ht="12.75" x14ac:dyDescent="0.2">
      <c r="A44" s="9"/>
      <c r="B44" s="23"/>
      <c r="C44" s="24" t="s">
        <v>22</v>
      </c>
      <c r="D44" s="73"/>
      <c r="E44" s="73"/>
      <c r="F44" s="41">
        <v>37869</v>
      </c>
      <c r="G44" s="41">
        <v>2267478</v>
      </c>
      <c r="H44" s="41">
        <v>1123307</v>
      </c>
      <c r="I44" s="41">
        <v>860123</v>
      </c>
      <c r="J44" s="41">
        <v>287357</v>
      </c>
      <c r="K44" s="45">
        <f t="shared" si="0"/>
        <v>4576134</v>
      </c>
      <c r="L44" s="26"/>
      <c r="M44" s="26"/>
      <c r="N44" s="26"/>
    </row>
    <row r="45" spans="1:14" ht="13.5" thickBot="1" x14ac:dyDescent="0.25">
      <c r="A45" s="9"/>
      <c r="B45" s="28"/>
      <c r="C45" s="29" t="s">
        <v>23</v>
      </c>
      <c r="D45" s="88"/>
      <c r="E45" s="88"/>
      <c r="F45" s="42">
        <v>50435</v>
      </c>
      <c r="G45" s="42">
        <v>2460646</v>
      </c>
      <c r="H45" s="42">
        <v>1127312</v>
      </c>
      <c r="I45" s="42">
        <v>1031693</v>
      </c>
      <c r="J45" s="42">
        <v>313802</v>
      </c>
      <c r="K45" s="46">
        <f t="shared" si="0"/>
        <v>4983888</v>
      </c>
      <c r="L45" s="26"/>
      <c r="M45" s="26"/>
      <c r="N45" s="26"/>
    </row>
    <row r="46" spans="1:14" ht="12.75" x14ac:dyDescent="0.2">
      <c r="A46" s="9"/>
      <c r="B46" s="18">
        <v>2013</v>
      </c>
      <c r="C46" s="19" t="s">
        <v>12</v>
      </c>
      <c r="D46" s="87"/>
      <c r="E46" s="87"/>
      <c r="F46" s="40">
        <v>50281</v>
      </c>
      <c r="G46" s="40">
        <v>2510284</v>
      </c>
      <c r="H46" s="40">
        <v>1178433</v>
      </c>
      <c r="I46" s="40">
        <v>1004007</v>
      </c>
      <c r="J46" s="40">
        <v>305532</v>
      </c>
      <c r="K46" s="44">
        <f t="shared" si="0"/>
        <v>5048537</v>
      </c>
      <c r="L46" s="26"/>
      <c r="M46" s="26"/>
      <c r="N46" s="26"/>
    </row>
    <row r="47" spans="1:14" ht="12.75" x14ac:dyDescent="0.2">
      <c r="A47" s="9"/>
      <c r="B47" s="23"/>
      <c r="C47" s="24" t="s">
        <v>13</v>
      </c>
      <c r="D47" s="73"/>
      <c r="E47" s="73"/>
      <c r="F47" s="41">
        <v>47281</v>
      </c>
      <c r="G47" s="41">
        <v>2530088</v>
      </c>
      <c r="H47" s="41">
        <v>1216270</v>
      </c>
      <c r="I47" s="41">
        <v>983024</v>
      </c>
      <c r="J47" s="41">
        <v>313378</v>
      </c>
      <c r="K47" s="45">
        <f t="shared" si="0"/>
        <v>5090041</v>
      </c>
      <c r="L47" s="26"/>
      <c r="M47" s="26"/>
      <c r="N47" s="26"/>
    </row>
    <row r="48" spans="1:14" ht="12.75" x14ac:dyDescent="0.2">
      <c r="A48" s="9"/>
      <c r="B48" s="23"/>
      <c r="C48" s="24" t="s">
        <v>14</v>
      </c>
      <c r="D48" s="102">
        <v>1690</v>
      </c>
      <c r="E48" s="101"/>
      <c r="F48" s="41">
        <v>82825</v>
      </c>
      <c r="G48" s="41">
        <v>508152</v>
      </c>
      <c r="H48" s="41">
        <v>3281457</v>
      </c>
      <c r="I48" s="41">
        <v>982668</v>
      </c>
      <c r="J48" s="41">
        <v>411311</v>
      </c>
      <c r="K48" s="45">
        <f t="shared" si="0"/>
        <v>5268103</v>
      </c>
      <c r="L48" s="26"/>
      <c r="M48" s="26"/>
      <c r="N48" s="26"/>
    </row>
    <row r="49" spans="1:14" ht="12.75" x14ac:dyDescent="0.2">
      <c r="A49" s="9"/>
      <c r="B49" s="33"/>
      <c r="C49" s="24" t="s">
        <v>15</v>
      </c>
      <c r="D49" s="102">
        <v>1719</v>
      </c>
      <c r="E49" s="101"/>
      <c r="F49" s="41">
        <v>84942</v>
      </c>
      <c r="G49" s="41">
        <v>505745</v>
      </c>
      <c r="H49" s="41">
        <v>3353411</v>
      </c>
      <c r="I49" s="41">
        <v>1003265</v>
      </c>
      <c r="J49" s="41">
        <v>421836</v>
      </c>
      <c r="K49" s="45">
        <f t="shared" si="0"/>
        <v>5370918</v>
      </c>
      <c r="L49" s="26"/>
      <c r="M49" s="26"/>
      <c r="N49" s="26"/>
    </row>
    <row r="50" spans="1:14" ht="12.75" x14ac:dyDescent="0.2">
      <c r="A50" s="9"/>
      <c r="B50" s="23"/>
      <c r="C50" s="24" t="s">
        <v>16</v>
      </c>
      <c r="D50" s="102">
        <v>18603</v>
      </c>
      <c r="E50" s="103"/>
      <c r="F50" s="41">
        <v>59338</v>
      </c>
      <c r="G50" s="41">
        <v>499492</v>
      </c>
      <c r="H50" s="41">
        <v>3449652</v>
      </c>
      <c r="I50" s="41">
        <v>1015902</v>
      </c>
      <c r="J50" s="41">
        <v>426387</v>
      </c>
      <c r="K50" s="45">
        <f t="shared" si="0"/>
        <v>5469374</v>
      </c>
      <c r="L50" s="26"/>
      <c r="M50" s="26"/>
      <c r="N50" s="26"/>
    </row>
    <row r="51" spans="1:14" ht="12.75" x14ac:dyDescent="0.2">
      <c r="A51" s="9"/>
      <c r="B51" s="23"/>
      <c r="C51" s="24" t="s">
        <v>17</v>
      </c>
      <c r="D51" s="102">
        <v>19422</v>
      </c>
      <c r="E51" s="103"/>
      <c r="F51" s="41">
        <v>63333</v>
      </c>
      <c r="G51" s="41">
        <v>489889</v>
      </c>
      <c r="H51" s="41">
        <v>3486927</v>
      </c>
      <c r="I51" s="41">
        <v>960027</v>
      </c>
      <c r="J51" s="41">
        <v>428067</v>
      </c>
      <c r="K51" s="45">
        <f t="shared" si="0"/>
        <v>5447665</v>
      </c>
      <c r="L51" s="26"/>
      <c r="M51" s="26"/>
      <c r="N51" s="26"/>
    </row>
    <row r="52" spans="1:14" ht="12.75" x14ac:dyDescent="0.2">
      <c r="A52" s="9"/>
      <c r="B52" s="33"/>
      <c r="C52" s="24" t="s">
        <v>18</v>
      </c>
      <c r="D52" s="102">
        <v>19902</v>
      </c>
      <c r="E52" s="103"/>
      <c r="F52" s="41">
        <v>59551</v>
      </c>
      <c r="G52" s="41">
        <v>488516</v>
      </c>
      <c r="H52" s="41">
        <v>3587438</v>
      </c>
      <c r="I52" s="41">
        <v>1038082</v>
      </c>
      <c r="J52" s="41">
        <v>421482</v>
      </c>
      <c r="K52" s="45">
        <f t="shared" si="0"/>
        <v>5614971</v>
      </c>
      <c r="L52" s="26"/>
      <c r="M52" s="26"/>
      <c r="N52" s="26"/>
    </row>
    <row r="53" spans="1:14" ht="12.75" x14ac:dyDescent="0.2">
      <c r="A53" s="9"/>
      <c r="B53" s="23"/>
      <c r="C53" s="24" t="s">
        <v>19</v>
      </c>
      <c r="D53" s="102">
        <v>20400</v>
      </c>
      <c r="E53" s="103"/>
      <c r="F53" s="41">
        <v>59367</v>
      </c>
      <c r="G53" s="41">
        <v>481377</v>
      </c>
      <c r="H53" s="41">
        <v>3619982</v>
      </c>
      <c r="I53" s="41">
        <v>1076086</v>
      </c>
      <c r="J53" s="41">
        <v>422282</v>
      </c>
      <c r="K53" s="45">
        <f t="shared" si="0"/>
        <v>5679494</v>
      </c>
      <c r="L53" s="26"/>
      <c r="M53" s="26"/>
      <c r="N53" s="26"/>
    </row>
    <row r="54" spans="1:14" ht="12.75" x14ac:dyDescent="0.2">
      <c r="A54" s="9"/>
      <c r="B54" s="23"/>
      <c r="C54" s="24" t="s">
        <v>20</v>
      </c>
      <c r="D54" s="102">
        <v>20048</v>
      </c>
      <c r="E54" s="103"/>
      <c r="F54" s="41">
        <v>55186</v>
      </c>
      <c r="G54" s="41">
        <v>475070</v>
      </c>
      <c r="H54" s="41">
        <v>3594220</v>
      </c>
      <c r="I54" s="41">
        <v>1088208</v>
      </c>
      <c r="J54" s="41">
        <v>413046</v>
      </c>
      <c r="K54" s="45">
        <f t="shared" si="0"/>
        <v>5645778</v>
      </c>
      <c r="L54" s="26"/>
      <c r="M54" s="26"/>
      <c r="N54" s="26"/>
    </row>
    <row r="55" spans="1:14" ht="12.75" x14ac:dyDescent="0.2">
      <c r="A55" s="9"/>
      <c r="B55" s="33"/>
      <c r="C55" s="24" t="s">
        <v>21</v>
      </c>
      <c r="D55" s="102">
        <v>18826</v>
      </c>
      <c r="E55" s="103"/>
      <c r="F55" s="41">
        <v>56236</v>
      </c>
      <c r="G55" s="41">
        <v>453410</v>
      </c>
      <c r="H55" s="41">
        <v>3833759</v>
      </c>
      <c r="I55" s="41">
        <v>1124474</v>
      </c>
      <c r="J55" s="90">
        <v>389842</v>
      </c>
      <c r="K55" s="45">
        <f>SUM(D55:J55)</f>
        <v>5876547</v>
      </c>
      <c r="L55" s="26"/>
      <c r="M55" s="26"/>
      <c r="N55" s="26"/>
    </row>
    <row r="56" spans="1:14" ht="12.75" x14ac:dyDescent="0.2">
      <c r="A56" s="9"/>
      <c r="B56" s="23"/>
      <c r="C56" s="24" t="s">
        <v>22</v>
      </c>
      <c r="D56" s="102">
        <v>19981</v>
      </c>
      <c r="E56" s="108">
        <v>1</v>
      </c>
      <c r="F56" s="41">
        <v>57326</v>
      </c>
      <c r="G56" s="41">
        <v>416434</v>
      </c>
      <c r="H56" s="41">
        <v>3846299</v>
      </c>
      <c r="I56" s="41">
        <v>1149184</v>
      </c>
      <c r="J56" s="90">
        <v>391135</v>
      </c>
      <c r="K56" s="45">
        <f>SUM(D56:J56)</f>
        <v>5880360</v>
      </c>
      <c r="L56" s="26"/>
      <c r="M56" s="26"/>
      <c r="N56" s="26"/>
    </row>
    <row r="57" spans="1:14" ht="13.5" thickBot="1" x14ac:dyDescent="0.25">
      <c r="A57" s="9"/>
      <c r="B57" s="28"/>
      <c r="C57" s="29" t="s">
        <v>23</v>
      </c>
      <c r="D57" s="104">
        <v>22856</v>
      </c>
      <c r="E57" s="109">
        <v>0</v>
      </c>
      <c r="F57" s="42">
        <v>53729</v>
      </c>
      <c r="G57" s="42">
        <v>396833</v>
      </c>
      <c r="H57" s="42">
        <v>4198119</v>
      </c>
      <c r="I57" s="42">
        <v>1307280</v>
      </c>
      <c r="J57" s="91">
        <v>387303</v>
      </c>
      <c r="K57" s="46">
        <f>SUM(D57:J57)</f>
        <v>6366120</v>
      </c>
      <c r="L57" s="26"/>
      <c r="M57" s="26"/>
      <c r="N57" s="26"/>
    </row>
    <row r="58" spans="1:14" ht="12.75" x14ac:dyDescent="0.2">
      <c r="A58" s="9"/>
      <c r="B58" s="18">
        <v>2014</v>
      </c>
      <c r="C58" s="19" t="s">
        <v>12</v>
      </c>
      <c r="D58" s="105">
        <v>24214</v>
      </c>
      <c r="E58" s="105">
        <v>0</v>
      </c>
      <c r="F58" s="40">
        <v>80816</v>
      </c>
      <c r="G58" s="40">
        <v>418030</v>
      </c>
      <c r="H58" s="40">
        <v>4274810</v>
      </c>
      <c r="I58" s="40">
        <v>1299146</v>
      </c>
      <c r="J58" s="40">
        <v>384254</v>
      </c>
      <c r="K58" s="44">
        <f t="shared" ref="K58:K60" si="1">SUM(D58:J58)</f>
        <v>6481270</v>
      </c>
      <c r="L58" s="26"/>
      <c r="M58" s="26"/>
      <c r="N58" s="26"/>
    </row>
    <row r="59" spans="1:14" ht="12.75" x14ac:dyDescent="0.2">
      <c r="A59" s="9"/>
      <c r="B59" s="23"/>
      <c r="C59" s="24" t="s">
        <v>13</v>
      </c>
      <c r="D59" s="106">
        <v>24533</v>
      </c>
      <c r="E59" s="106">
        <v>0</v>
      </c>
      <c r="F59" s="41">
        <v>79742</v>
      </c>
      <c r="G59" s="41">
        <v>400022</v>
      </c>
      <c r="H59" s="41">
        <v>4359212</v>
      </c>
      <c r="I59" s="41">
        <v>1273177</v>
      </c>
      <c r="J59" s="41">
        <v>382160</v>
      </c>
      <c r="K59" s="45">
        <f t="shared" si="1"/>
        <v>6518846</v>
      </c>
      <c r="L59" s="26"/>
      <c r="M59" s="26"/>
      <c r="N59" s="26"/>
    </row>
    <row r="60" spans="1:14" ht="12.75" x14ac:dyDescent="0.2">
      <c r="A60" s="9"/>
      <c r="B60" s="23"/>
      <c r="C60" s="24" t="s">
        <v>14</v>
      </c>
      <c r="D60" s="106">
        <v>25019</v>
      </c>
      <c r="E60" s="106">
        <v>2</v>
      </c>
      <c r="F60" s="41">
        <v>80444</v>
      </c>
      <c r="G60" s="41">
        <v>391999</v>
      </c>
      <c r="H60" s="41">
        <v>4612492</v>
      </c>
      <c r="I60" s="41">
        <v>1359891</v>
      </c>
      <c r="J60" s="41">
        <v>384934</v>
      </c>
      <c r="K60" s="45">
        <f t="shared" si="1"/>
        <v>6854781</v>
      </c>
      <c r="L60" s="26"/>
      <c r="M60" s="26"/>
      <c r="N60" s="26"/>
    </row>
    <row r="61" spans="1:14" ht="12.75" x14ac:dyDescent="0.2">
      <c r="A61" s="9"/>
      <c r="B61" s="33"/>
      <c r="C61" s="24" t="s">
        <v>15</v>
      </c>
      <c r="D61" s="106">
        <v>25043</v>
      </c>
      <c r="E61" s="106">
        <v>4</v>
      </c>
      <c r="F61" s="41">
        <v>97599</v>
      </c>
      <c r="G61" s="41">
        <v>383188</v>
      </c>
      <c r="H61" s="41">
        <v>4743518</v>
      </c>
      <c r="I61" s="41">
        <v>1399096</v>
      </c>
      <c r="J61" s="41">
        <v>374503</v>
      </c>
      <c r="K61" s="45">
        <f t="shared" ref="K61:K72" si="2">SUM(D61:J61)</f>
        <v>7022951</v>
      </c>
      <c r="L61" s="26"/>
      <c r="M61" s="26"/>
      <c r="N61" s="26"/>
    </row>
    <row r="62" spans="1:14" ht="12.75" x14ac:dyDescent="0.2">
      <c r="A62" s="9"/>
      <c r="B62" s="23"/>
      <c r="C62" s="24" t="s">
        <v>16</v>
      </c>
      <c r="D62" s="106">
        <v>28540</v>
      </c>
      <c r="E62" s="106">
        <v>2</v>
      </c>
      <c r="F62" s="41">
        <v>94612</v>
      </c>
      <c r="G62" s="41">
        <v>378985</v>
      </c>
      <c r="H62" s="41">
        <v>4902470</v>
      </c>
      <c r="I62" s="41">
        <v>1599964</v>
      </c>
      <c r="J62" s="41">
        <v>431632</v>
      </c>
      <c r="K62" s="45">
        <f t="shared" si="2"/>
        <v>7436205</v>
      </c>
      <c r="L62" s="26"/>
      <c r="M62" s="26"/>
      <c r="N62" s="26"/>
    </row>
    <row r="63" spans="1:14" ht="12.75" x14ac:dyDescent="0.2">
      <c r="A63" s="9"/>
      <c r="B63" s="23"/>
      <c r="C63" s="24" t="s">
        <v>17</v>
      </c>
      <c r="D63" s="106">
        <v>31358</v>
      </c>
      <c r="E63" s="106">
        <v>2</v>
      </c>
      <c r="F63" s="41">
        <v>98806</v>
      </c>
      <c r="G63" s="41">
        <v>368609</v>
      </c>
      <c r="H63" s="41">
        <v>4913339</v>
      </c>
      <c r="I63" s="41">
        <v>1637923</v>
      </c>
      <c r="J63" s="41">
        <v>425761</v>
      </c>
      <c r="K63" s="45">
        <f t="shared" si="2"/>
        <v>7475798</v>
      </c>
      <c r="L63" s="26"/>
      <c r="M63" s="26"/>
      <c r="N63" s="26"/>
    </row>
    <row r="64" spans="1:14" ht="12.75" x14ac:dyDescent="0.2">
      <c r="A64" s="9"/>
      <c r="B64" s="33"/>
      <c r="C64" s="24" t="s">
        <v>18</v>
      </c>
      <c r="D64" s="106">
        <v>32448</v>
      </c>
      <c r="E64" s="106"/>
      <c r="F64" s="41">
        <v>97954</v>
      </c>
      <c r="G64" s="41">
        <v>359020</v>
      </c>
      <c r="H64" s="41">
        <v>4742862</v>
      </c>
      <c r="I64" s="41">
        <v>1762560</v>
      </c>
      <c r="J64" s="41">
        <v>415920</v>
      </c>
      <c r="K64" s="45">
        <f t="shared" si="2"/>
        <v>7410764</v>
      </c>
      <c r="L64" s="26"/>
      <c r="M64" s="26"/>
      <c r="N64" s="26"/>
    </row>
    <row r="65" spans="1:14" ht="12.75" x14ac:dyDescent="0.2">
      <c r="A65" s="9"/>
      <c r="B65" s="23"/>
      <c r="C65" s="24" t="s">
        <v>19</v>
      </c>
      <c r="D65" s="106">
        <v>22696</v>
      </c>
      <c r="E65" s="106"/>
      <c r="F65" s="41">
        <v>97556</v>
      </c>
      <c r="G65" s="41">
        <v>346251</v>
      </c>
      <c r="H65" s="41">
        <v>4891589</v>
      </c>
      <c r="I65" s="41">
        <v>1716656</v>
      </c>
      <c r="J65" s="41">
        <v>429860</v>
      </c>
      <c r="K65" s="45">
        <f t="shared" si="2"/>
        <v>7504608</v>
      </c>
      <c r="L65" s="26"/>
      <c r="M65" s="26"/>
      <c r="N65" s="26"/>
    </row>
    <row r="66" spans="1:14" ht="12.75" x14ac:dyDescent="0.2">
      <c r="A66" s="9"/>
      <c r="B66" s="23"/>
      <c r="C66" s="24" t="s">
        <v>20</v>
      </c>
      <c r="D66" s="106">
        <v>26013</v>
      </c>
      <c r="E66" s="106"/>
      <c r="F66" s="41">
        <v>95253</v>
      </c>
      <c r="G66" s="41">
        <v>332333</v>
      </c>
      <c r="H66" s="41">
        <v>5190069</v>
      </c>
      <c r="I66" s="41">
        <v>1842698</v>
      </c>
      <c r="J66" s="41">
        <v>448199</v>
      </c>
      <c r="K66" s="45">
        <f t="shared" si="2"/>
        <v>7934565</v>
      </c>
      <c r="L66" s="26"/>
      <c r="M66" s="26"/>
      <c r="N66" s="26"/>
    </row>
    <row r="67" spans="1:14" ht="12.75" x14ac:dyDescent="0.2">
      <c r="A67" s="9"/>
      <c r="B67" s="33"/>
      <c r="C67" s="24" t="s">
        <v>21</v>
      </c>
      <c r="D67" s="106">
        <v>25108</v>
      </c>
      <c r="E67" s="106"/>
      <c r="F67" s="41">
        <v>93440</v>
      </c>
      <c r="G67" s="41">
        <v>314862</v>
      </c>
      <c r="H67" s="41">
        <v>5129030</v>
      </c>
      <c r="I67" s="41">
        <v>1868404</v>
      </c>
      <c r="J67" s="41">
        <v>643217</v>
      </c>
      <c r="K67" s="45">
        <f t="shared" si="2"/>
        <v>8074061</v>
      </c>
      <c r="L67" s="26"/>
      <c r="M67" s="26"/>
      <c r="N67" s="26"/>
    </row>
    <row r="68" spans="1:14" ht="12.75" x14ac:dyDescent="0.2">
      <c r="A68" s="9"/>
      <c r="B68" s="23"/>
      <c r="C68" s="24" t="s">
        <v>22</v>
      </c>
      <c r="D68" s="106">
        <v>25736</v>
      </c>
      <c r="E68" s="106"/>
      <c r="F68" s="41">
        <v>66336</v>
      </c>
      <c r="G68" s="41">
        <v>295607</v>
      </c>
      <c r="H68" s="41">
        <v>5101805</v>
      </c>
      <c r="I68" s="41">
        <v>1948153</v>
      </c>
      <c r="J68" s="41">
        <v>679918</v>
      </c>
      <c r="K68" s="45">
        <f t="shared" si="2"/>
        <v>8117555</v>
      </c>
      <c r="L68" s="26"/>
      <c r="M68" s="26"/>
      <c r="N68" s="26"/>
    </row>
    <row r="69" spans="1:14" ht="13.5" thickBot="1" x14ac:dyDescent="0.25">
      <c r="A69" s="9"/>
      <c r="B69" s="28"/>
      <c r="C69" s="29" t="s">
        <v>23</v>
      </c>
      <c r="D69" s="107">
        <v>28008</v>
      </c>
      <c r="E69" s="107"/>
      <c r="F69" s="42">
        <v>55608</v>
      </c>
      <c r="G69" s="42">
        <v>284568</v>
      </c>
      <c r="H69" s="42">
        <v>5312951</v>
      </c>
      <c r="I69" s="42">
        <v>2076151</v>
      </c>
      <c r="J69" s="42">
        <v>681619</v>
      </c>
      <c r="K69" s="46">
        <f t="shared" si="2"/>
        <v>8438905</v>
      </c>
      <c r="L69" s="26"/>
      <c r="M69" s="26"/>
      <c r="N69" s="26"/>
    </row>
    <row r="70" spans="1:14" ht="12.75" x14ac:dyDescent="0.2">
      <c r="A70" s="9"/>
      <c r="B70" s="18">
        <v>2015</v>
      </c>
      <c r="C70" s="19" t="s">
        <v>12</v>
      </c>
      <c r="D70" s="105">
        <v>25422</v>
      </c>
      <c r="E70" s="105"/>
      <c r="F70" s="40">
        <v>40491</v>
      </c>
      <c r="G70" s="40">
        <v>274084</v>
      </c>
      <c r="H70" s="40">
        <v>5059363</v>
      </c>
      <c r="I70" s="40">
        <v>2328331</v>
      </c>
      <c r="J70" s="40">
        <v>580271</v>
      </c>
      <c r="K70" s="44">
        <f t="shared" si="2"/>
        <v>8307962</v>
      </c>
      <c r="L70" s="26"/>
      <c r="M70" s="26"/>
      <c r="N70" s="26"/>
    </row>
    <row r="71" spans="1:14" ht="12.75" x14ac:dyDescent="0.2">
      <c r="A71" s="9"/>
      <c r="B71" s="23"/>
      <c r="C71" s="24" t="s">
        <v>13</v>
      </c>
      <c r="D71" s="106">
        <v>25327</v>
      </c>
      <c r="E71" s="106"/>
      <c r="F71" s="41">
        <v>38076</v>
      </c>
      <c r="G71" s="41">
        <v>260970</v>
      </c>
      <c r="H71" s="41">
        <v>5124716</v>
      </c>
      <c r="I71" s="41">
        <v>2347643</v>
      </c>
      <c r="J71" s="41">
        <v>585187</v>
      </c>
      <c r="K71" s="45">
        <f t="shared" si="2"/>
        <v>8381919</v>
      </c>
      <c r="L71" s="26"/>
      <c r="M71" s="26"/>
      <c r="N71" s="26"/>
    </row>
    <row r="72" spans="1:14" ht="12.75" x14ac:dyDescent="0.2">
      <c r="A72" s="9"/>
      <c r="B72" s="23"/>
      <c r="C72" s="24" t="s">
        <v>14</v>
      </c>
      <c r="D72" s="106">
        <v>26520</v>
      </c>
      <c r="E72" s="106"/>
      <c r="F72" s="41">
        <v>36912</v>
      </c>
      <c r="G72" s="41">
        <v>255136</v>
      </c>
      <c r="H72" s="41">
        <v>5004146</v>
      </c>
      <c r="I72" s="41">
        <v>2491730</v>
      </c>
      <c r="J72" s="41">
        <v>611710</v>
      </c>
      <c r="K72" s="45">
        <f t="shared" si="2"/>
        <v>8426154</v>
      </c>
      <c r="L72" s="26"/>
      <c r="M72" s="26"/>
      <c r="N72" s="26"/>
    </row>
    <row r="73" spans="1:14" ht="12.75" x14ac:dyDescent="0.2">
      <c r="A73" s="9"/>
      <c r="B73" s="33"/>
      <c r="C73" s="24" t="s">
        <v>15</v>
      </c>
      <c r="D73" s="106">
        <v>26275</v>
      </c>
      <c r="E73" s="106"/>
      <c r="F73" s="41">
        <v>33618</v>
      </c>
      <c r="G73" s="41">
        <v>250816</v>
      </c>
      <c r="H73" s="41">
        <v>4929042</v>
      </c>
      <c r="I73" s="41">
        <v>2574547</v>
      </c>
      <c r="J73" s="41">
        <v>694961</v>
      </c>
      <c r="K73" s="45">
        <f t="shared" ref="K73:K81" si="3">SUM(D73:J73)</f>
        <v>8509259</v>
      </c>
      <c r="L73" s="26"/>
      <c r="M73" s="26"/>
      <c r="N73" s="26"/>
    </row>
    <row r="74" spans="1:14" ht="12.75" x14ac:dyDescent="0.2">
      <c r="A74" s="9"/>
      <c r="B74" s="23"/>
      <c r="C74" s="24" t="s">
        <v>16</v>
      </c>
      <c r="D74" s="106">
        <v>26564</v>
      </c>
      <c r="E74" s="106">
        <v>2</v>
      </c>
      <c r="F74" s="41">
        <v>32775</v>
      </c>
      <c r="G74" s="41">
        <v>214100</v>
      </c>
      <c r="H74" s="41">
        <v>4985187</v>
      </c>
      <c r="I74" s="41">
        <v>2582480</v>
      </c>
      <c r="J74" s="41">
        <v>713181</v>
      </c>
      <c r="K74" s="45">
        <f t="shared" si="3"/>
        <v>8554289</v>
      </c>
      <c r="L74" s="26"/>
      <c r="M74" s="26"/>
      <c r="N74" s="26"/>
    </row>
    <row r="75" spans="1:14" ht="12.75" x14ac:dyDescent="0.2">
      <c r="A75" s="9"/>
      <c r="B75" s="23"/>
      <c r="C75" s="24" t="s">
        <v>17</v>
      </c>
      <c r="D75" s="106">
        <v>27417</v>
      </c>
      <c r="E75" s="106"/>
      <c r="F75" s="41">
        <v>31569</v>
      </c>
      <c r="G75" s="41">
        <v>238616</v>
      </c>
      <c r="H75" s="41">
        <v>4784885</v>
      </c>
      <c r="I75" s="41">
        <v>2519006</v>
      </c>
      <c r="J75" s="41">
        <v>727952</v>
      </c>
      <c r="K75" s="45">
        <f t="shared" si="3"/>
        <v>8329445</v>
      </c>
      <c r="L75" s="26"/>
      <c r="M75" s="26"/>
      <c r="N75" s="26"/>
    </row>
    <row r="76" spans="1:14" ht="12.75" x14ac:dyDescent="0.2">
      <c r="A76" s="9"/>
      <c r="B76" s="33"/>
      <c r="C76" s="24" t="s">
        <v>18</v>
      </c>
      <c r="D76" s="106">
        <v>29203</v>
      </c>
      <c r="E76" s="106">
        <v>2</v>
      </c>
      <c r="F76" s="41">
        <v>31111</v>
      </c>
      <c r="G76" s="41">
        <v>233312</v>
      </c>
      <c r="H76" s="41">
        <v>4874049</v>
      </c>
      <c r="I76" s="41">
        <v>2693963</v>
      </c>
      <c r="J76" s="41">
        <v>734577</v>
      </c>
      <c r="K76" s="45">
        <f t="shared" si="3"/>
        <v>8596217</v>
      </c>
      <c r="L76" s="26"/>
      <c r="M76" s="26"/>
      <c r="N76" s="26"/>
    </row>
    <row r="77" spans="1:14" ht="12.75" x14ac:dyDescent="0.2">
      <c r="A77" s="9"/>
      <c r="B77" s="23"/>
      <c r="C77" s="24" t="s">
        <v>19</v>
      </c>
      <c r="D77" s="106">
        <v>27681</v>
      </c>
      <c r="E77" s="106"/>
      <c r="F77" s="41">
        <v>29705</v>
      </c>
      <c r="G77" s="41">
        <v>221198</v>
      </c>
      <c r="H77" s="41">
        <v>4684278</v>
      </c>
      <c r="I77" s="41">
        <v>2764624</v>
      </c>
      <c r="J77" s="41">
        <v>712438</v>
      </c>
      <c r="K77" s="45">
        <f t="shared" si="3"/>
        <v>8439924</v>
      </c>
      <c r="L77" s="26"/>
      <c r="M77" s="26"/>
      <c r="N77" s="26"/>
    </row>
    <row r="78" spans="1:14" ht="12.75" x14ac:dyDescent="0.2">
      <c r="A78" s="9"/>
      <c r="B78" s="23"/>
      <c r="C78" s="24" t="s">
        <v>20</v>
      </c>
      <c r="D78" s="106">
        <v>34222</v>
      </c>
      <c r="E78" s="106"/>
      <c r="F78" s="41">
        <v>25442</v>
      </c>
      <c r="G78" s="41">
        <v>209880</v>
      </c>
      <c r="H78" s="41">
        <v>4693943</v>
      </c>
      <c r="I78" s="41">
        <v>2775449</v>
      </c>
      <c r="J78" s="41">
        <v>760269</v>
      </c>
      <c r="K78" s="45">
        <f t="shared" si="3"/>
        <v>8499205</v>
      </c>
      <c r="L78" s="26"/>
      <c r="M78" s="26"/>
      <c r="N78" s="26"/>
    </row>
    <row r="79" spans="1:14" ht="12.75" x14ac:dyDescent="0.2">
      <c r="A79" s="9"/>
      <c r="B79" s="33"/>
      <c r="C79" s="24" t="s">
        <v>21</v>
      </c>
      <c r="D79" s="106">
        <v>33149</v>
      </c>
      <c r="E79" s="106"/>
      <c r="F79" s="41">
        <v>25796</v>
      </c>
      <c r="G79" s="41">
        <v>175371</v>
      </c>
      <c r="H79" s="41">
        <v>4469400</v>
      </c>
      <c r="I79" s="41">
        <v>2822675</v>
      </c>
      <c r="J79" s="41">
        <v>670355</v>
      </c>
      <c r="K79" s="45">
        <f t="shared" si="3"/>
        <v>8196746</v>
      </c>
      <c r="L79" s="26"/>
      <c r="M79" s="26"/>
      <c r="N79" s="26"/>
    </row>
    <row r="80" spans="1:14" ht="12.75" x14ac:dyDescent="0.2">
      <c r="A80" s="9"/>
      <c r="B80" s="23"/>
      <c r="C80" s="24" t="s">
        <v>22</v>
      </c>
      <c r="D80" s="106">
        <v>32162</v>
      </c>
      <c r="E80" s="106"/>
      <c r="F80" s="41">
        <v>23873</v>
      </c>
      <c r="G80" s="41">
        <v>146250</v>
      </c>
      <c r="H80" s="41">
        <v>4341680</v>
      </c>
      <c r="I80" s="41">
        <v>2754648</v>
      </c>
      <c r="J80" s="41">
        <v>664396</v>
      </c>
      <c r="K80" s="45">
        <f t="shared" si="3"/>
        <v>7963009</v>
      </c>
      <c r="L80" s="26"/>
      <c r="M80" s="26"/>
      <c r="N80" s="26"/>
    </row>
    <row r="81" spans="1:14" ht="13.5" thickBot="1" x14ac:dyDescent="0.25">
      <c r="A81" s="9"/>
      <c r="B81" s="28"/>
      <c r="C81" s="29" t="s">
        <v>23</v>
      </c>
      <c r="D81" s="107">
        <v>24685</v>
      </c>
      <c r="E81" s="107"/>
      <c r="F81" s="42">
        <v>22684</v>
      </c>
      <c r="G81" s="42">
        <v>120448</v>
      </c>
      <c r="H81" s="42">
        <v>4412372</v>
      </c>
      <c r="I81" s="42">
        <v>2955576</v>
      </c>
      <c r="J81" s="42">
        <v>616711</v>
      </c>
      <c r="K81" s="46">
        <f t="shared" si="3"/>
        <v>8152476</v>
      </c>
      <c r="L81" s="26"/>
      <c r="M81" s="26"/>
      <c r="N81" s="26"/>
    </row>
    <row r="82" spans="1:14" ht="13.5" thickBot="1" x14ac:dyDescent="0.25">
      <c r="A82" s="9"/>
      <c r="B82" s="34"/>
      <c r="C82" s="73"/>
      <c r="D82" s="73"/>
      <c r="E82" s="73"/>
      <c r="F82" s="41"/>
      <c r="G82" s="41"/>
      <c r="H82" s="41"/>
      <c r="I82" s="41"/>
      <c r="J82" s="41"/>
      <c r="K82" s="77"/>
      <c r="L82" s="26"/>
      <c r="M82" s="26"/>
      <c r="N82" s="26"/>
    </row>
    <row r="83" spans="1:14" ht="13.5" thickBot="1" x14ac:dyDescent="0.25">
      <c r="A83" s="9"/>
      <c r="B83" s="75" t="s">
        <v>87</v>
      </c>
      <c r="C83" s="76"/>
      <c r="D83" s="140">
        <f>+D81/D78-1</f>
        <v>-0.27868038104143533</v>
      </c>
      <c r="E83" s="140"/>
      <c r="F83" s="140">
        <f t="shared" ref="F83:K83" si="4">+F81/F78-1</f>
        <v>-0.10840342740350606</v>
      </c>
      <c r="G83" s="140">
        <f t="shared" si="4"/>
        <v>-0.42611015818562992</v>
      </c>
      <c r="H83" s="140">
        <f t="shared" si="4"/>
        <v>-5.9986028803502678E-2</v>
      </c>
      <c r="I83" s="140">
        <f t="shared" si="4"/>
        <v>6.4900129672712525E-2</v>
      </c>
      <c r="J83" s="140">
        <f t="shared" si="4"/>
        <v>-0.1888252710553765</v>
      </c>
      <c r="K83" s="141">
        <f t="shared" si="4"/>
        <v>-4.0795462634446444E-2</v>
      </c>
      <c r="L83" s="26"/>
      <c r="M83" s="26"/>
      <c r="N83" s="26"/>
    </row>
    <row r="84" spans="1:14" ht="13.5" thickBot="1" x14ac:dyDescent="0.25">
      <c r="A84" s="9"/>
      <c r="B84" s="75" t="s">
        <v>88</v>
      </c>
      <c r="C84" s="76"/>
      <c r="D84" s="140">
        <f>+D81/D69-1</f>
        <v>-0.11864467295058556</v>
      </c>
      <c r="E84" s="140"/>
      <c r="F84" s="140">
        <f t="shared" ref="F84:K84" si="5">+F81/F69-1</f>
        <v>-0.5920730830096389</v>
      </c>
      <c r="G84" s="140">
        <f t="shared" si="5"/>
        <v>-0.57673385623119955</v>
      </c>
      <c r="H84" s="140">
        <f t="shared" si="5"/>
        <v>-0.16950636284806697</v>
      </c>
      <c r="I84" s="140">
        <f t="shared" si="5"/>
        <v>0.42358431539902441</v>
      </c>
      <c r="J84" s="140">
        <f t="shared" si="5"/>
        <v>-9.5226218752704983E-2</v>
      </c>
      <c r="K84" s="141">
        <f t="shared" si="5"/>
        <v>-3.3941488854300372E-2</v>
      </c>
      <c r="L84" s="26"/>
      <c r="M84" s="26"/>
      <c r="N84" s="26"/>
    </row>
    <row r="85" spans="1:14" ht="13.5" thickBot="1" x14ac:dyDescent="0.25">
      <c r="A85" s="9"/>
      <c r="B85" s="81" t="s">
        <v>89</v>
      </c>
      <c r="C85" s="137"/>
      <c r="D85" s="140">
        <f>+D81/$K$81</f>
        <v>3.0279144642682788E-3</v>
      </c>
      <c r="E85" s="140"/>
      <c r="F85" s="140">
        <f t="shared" ref="F85:K85" si="6">+F81/$K$81</f>
        <v>2.78246755954878E-3</v>
      </c>
      <c r="G85" s="140">
        <f t="shared" si="6"/>
        <v>1.4774407186233974E-2</v>
      </c>
      <c r="H85" s="140">
        <f t="shared" si="6"/>
        <v>0.54123090948075159</v>
      </c>
      <c r="I85" s="140">
        <f t="shared" si="6"/>
        <v>0.36253722182070819</v>
      </c>
      <c r="J85" s="140">
        <f t="shared" si="6"/>
        <v>7.5647079488489144E-2</v>
      </c>
      <c r="K85" s="141">
        <f t="shared" si="6"/>
        <v>1</v>
      </c>
      <c r="L85" s="26"/>
      <c r="M85" s="26"/>
      <c r="N85" s="26"/>
    </row>
    <row r="86" spans="1:14" ht="12.75" x14ac:dyDescent="0.2">
      <c r="A86" s="9"/>
      <c r="B86" s="34"/>
      <c r="C86" s="73"/>
      <c r="D86" s="73"/>
      <c r="E86" s="73"/>
      <c r="F86" s="41"/>
      <c r="G86" s="41"/>
      <c r="H86" s="41"/>
      <c r="I86" s="41"/>
      <c r="J86" s="41"/>
      <c r="K86" s="77"/>
      <c r="L86" s="26"/>
      <c r="M86" s="26"/>
      <c r="N86" s="26"/>
    </row>
    <row r="87" spans="1:14" ht="15" x14ac:dyDescent="0.25">
      <c r="A87" s="9"/>
      <c r="B87" s="8" t="s">
        <v>1</v>
      </c>
      <c r="C87" s="9"/>
      <c r="D87" s="9"/>
      <c r="E87" s="9"/>
      <c r="F87" s="47"/>
      <c r="G87" s="47"/>
      <c r="H87" s="47"/>
      <c r="I87" s="47"/>
      <c r="J87" s="47"/>
      <c r="K87" s="9"/>
      <c r="L87" s="26"/>
      <c r="M87" s="9"/>
      <c r="N87" s="26"/>
    </row>
    <row r="88" spans="1:14" ht="15" x14ac:dyDescent="0.25">
      <c r="A88" s="9"/>
      <c r="B88" s="9"/>
      <c r="C88" s="9"/>
      <c r="D88" s="9"/>
      <c r="E88" s="9"/>
      <c r="F88" s="47"/>
      <c r="G88" s="47"/>
      <c r="H88" s="47"/>
      <c r="I88" s="47"/>
      <c r="J88" s="47"/>
      <c r="K88" s="9"/>
      <c r="L88" s="9"/>
      <c r="M88" s="9"/>
      <c r="N88" s="26"/>
    </row>
    <row r="89" spans="1:14" ht="12.75" x14ac:dyDescent="0.2">
      <c r="A89" s="1"/>
      <c r="B89" s="34"/>
      <c r="C89" s="34"/>
      <c r="D89" s="34"/>
      <c r="E89" s="34"/>
      <c r="F89" s="39"/>
      <c r="G89" s="39"/>
      <c r="H89" s="39"/>
      <c r="I89" s="39"/>
      <c r="J89" s="39"/>
      <c r="K89" s="39"/>
      <c r="L89" s="34"/>
      <c r="M89" s="34"/>
      <c r="N89" s="38"/>
    </row>
    <row r="90" spans="1:14" ht="12.75" x14ac:dyDescent="0.2">
      <c r="A90" s="1"/>
      <c r="B90" s="34"/>
      <c r="C90" s="34"/>
      <c r="D90" s="34"/>
      <c r="E90" s="34"/>
      <c r="F90" s="39"/>
      <c r="G90" s="39"/>
      <c r="H90" s="39"/>
      <c r="I90" s="39"/>
      <c r="J90" s="39"/>
      <c r="K90" s="39"/>
      <c r="L90" s="34"/>
      <c r="M90" s="34"/>
      <c r="N90" s="38"/>
    </row>
    <row r="91" spans="1:14" ht="12.75" x14ac:dyDescent="0.2">
      <c r="A91" s="1"/>
      <c r="B91" s="34"/>
      <c r="C91" s="34"/>
      <c r="D91" s="34"/>
      <c r="E91" s="34"/>
      <c r="F91" s="39"/>
      <c r="G91" s="39"/>
      <c r="H91" s="39"/>
      <c r="I91" s="39"/>
      <c r="J91" s="39"/>
      <c r="K91" s="39"/>
      <c r="L91" s="34"/>
      <c r="M91" s="34"/>
      <c r="N91" s="38"/>
    </row>
    <row r="92" spans="1:14" ht="12.75" x14ac:dyDescent="0.2">
      <c r="A92" s="1"/>
      <c r="B92" s="34"/>
      <c r="C92" s="34"/>
      <c r="D92" s="34"/>
      <c r="E92" s="34"/>
      <c r="F92" s="39"/>
      <c r="G92" s="39"/>
      <c r="H92" s="39"/>
      <c r="I92" s="39"/>
      <c r="J92" s="39"/>
      <c r="K92" s="39"/>
      <c r="L92" s="34"/>
      <c r="M92" s="34"/>
      <c r="N92" s="38"/>
    </row>
    <row r="93" spans="1:14" ht="12.75" x14ac:dyDescent="0.2">
      <c r="A93" s="1"/>
      <c r="B93" s="34"/>
      <c r="C93" s="34"/>
      <c r="D93" s="34"/>
      <c r="E93" s="34"/>
      <c r="F93" s="39"/>
      <c r="G93" s="39"/>
      <c r="H93" s="39"/>
      <c r="I93" s="39"/>
      <c r="J93" s="39"/>
      <c r="K93" s="39"/>
      <c r="L93" s="34"/>
      <c r="M93" s="34"/>
      <c r="N93" s="38"/>
    </row>
    <row r="94" spans="1:14" ht="12.75" x14ac:dyDescent="0.2">
      <c r="A94" s="1"/>
      <c r="B94" s="34"/>
      <c r="C94" s="34"/>
      <c r="D94" s="34"/>
      <c r="E94" s="34"/>
      <c r="F94" s="39"/>
      <c r="G94" s="39"/>
      <c r="H94" s="39"/>
      <c r="I94" s="39"/>
      <c r="J94" s="39"/>
      <c r="K94" s="39"/>
      <c r="L94" s="34"/>
      <c r="M94" s="34"/>
      <c r="N94" s="38"/>
    </row>
    <row r="95" spans="1:14" ht="12.75" x14ac:dyDescent="0.2">
      <c r="A95" s="1"/>
      <c r="B95" s="34"/>
      <c r="C95" s="34"/>
      <c r="D95" s="34"/>
      <c r="E95" s="34"/>
      <c r="F95" s="39"/>
      <c r="G95" s="39"/>
      <c r="H95" s="39"/>
      <c r="I95" s="39"/>
      <c r="J95" s="39"/>
      <c r="K95" s="39"/>
      <c r="L95" s="34"/>
      <c r="M95" s="34"/>
      <c r="N95" s="38"/>
    </row>
    <row r="96" spans="1:14" ht="12.75" x14ac:dyDescent="0.2">
      <c r="A96" s="1"/>
      <c r="B96" s="34"/>
      <c r="C96" s="34"/>
      <c r="D96" s="34"/>
      <c r="E96" s="34"/>
      <c r="F96" s="39"/>
      <c r="G96" s="39"/>
      <c r="H96" s="39"/>
      <c r="I96" s="39"/>
      <c r="J96" s="39"/>
      <c r="K96" s="39"/>
      <c r="L96" s="34"/>
      <c r="M96" s="34"/>
      <c r="N96" s="38"/>
    </row>
    <row r="97" spans="1:14" ht="12.75" x14ac:dyDescent="0.2">
      <c r="A97" s="1"/>
      <c r="B97" s="34"/>
      <c r="C97" s="34"/>
      <c r="D97" s="34"/>
      <c r="E97" s="34"/>
      <c r="F97" s="39"/>
      <c r="G97" s="39"/>
      <c r="H97" s="39"/>
      <c r="I97" s="39"/>
      <c r="J97" s="39"/>
      <c r="K97" s="39"/>
      <c r="L97" s="34"/>
      <c r="M97" s="34"/>
      <c r="N97" s="38"/>
    </row>
    <row r="98" spans="1:14" ht="12.75" x14ac:dyDescent="0.2">
      <c r="A98" s="1"/>
      <c r="B98" s="34"/>
      <c r="C98" s="34"/>
      <c r="D98" s="34"/>
      <c r="E98" s="34"/>
      <c r="F98" s="39"/>
      <c r="G98" s="39"/>
      <c r="H98" s="39"/>
      <c r="I98" s="39"/>
      <c r="J98" s="39"/>
      <c r="K98" s="39"/>
      <c r="L98" s="34"/>
      <c r="M98" s="34"/>
      <c r="N98" s="38"/>
    </row>
    <row r="99" spans="1:14" ht="12.75" x14ac:dyDescent="0.2">
      <c r="A99" s="1"/>
      <c r="B99" s="34"/>
      <c r="C99" s="34"/>
      <c r="D99" s="34"/>
      <c r="E99" s="34"/>
      <c r="F99" s="39"/>
      <c r="G99" s="39"/>
      <c r="H99" s="39"/>
      <c r="I99" s="39"/>
      <c r="J99" s="39"/>
      <c r="K99" s="39"/>
      <c r="L99" s="34"/>
      <c r="M99" s="34"/>
      <c r="N99" s="38"/>
    </row>
    <row r="100" spans="1:14" ht="12.75" x14ac:dyDescent="0.2">
      <c r="A100" s="1"/>
      <c r="B100" s="34"/>
      <c r="C100" s="34"/>
      <c r="D100" s="34"/>
      <c r="E100" s="34"/>
      <c r="F100" s="39"/>
      <c r="G100" s="39"/>
      <c r="H100" s="39"/>
      <c r="I100" s="39"/>
      <c r="J100" s="39"/>
      <c r="K100" s="39"/>
      <c r="L100" s="34"/>
      <c r="M100" s="34"/>
      <c r="N100" s="38"/>
    </row>
    <row r="101" spans="1:14" ht="12.75" x14ac:dyDescent="0.2">
      <c r="A101" s="1"/>
      <c r="B101" s="34"/>
      <c r="C101" s="34"/>
      <c r="D101" s="34"/>
      <c r="E101" s="34"/>
      <c r="F101" s="39"/>
      <c r="G101" s="39"/>
      <c r="H101" s="39"/>
      <c r="I101" s="39"/>
      <c r="J101" s="39"/>
      <c r="K101" s="39"/>
      <c r="L101" s="34"/>
      <c r="M101" s="34"/>
      <c r="N101" s="38"/>
    </row>
    <row r="102" spans="1:14" ht="12.75" x14ac:dyDescent="0.2">
      <c r="A102" s="1"/>
      <c r="B102" s="34"/>
      <c r="C102" s="34"/>
      <c r="D102" s="34"/>
      <c r="E102" s="34"/>
      <c r="F102" s="39"/>
      <c r="G102" s="39"/>
      <c r="H102" s="39"/>
      <c r="I102" s="39"/>
      <c r="J102" s="39"/>
      <c r="K102" s="39"/>
      <c r="L102" s="34"/>
      <c r="M102" s="34"/>
      <c r="N102" s="38"/>
    </row>
    <row r="103" spans="1:14" ht="12.75" x14ac:dyDescent="0.2">
      <c r="A103" s="1"/>
      <c r="B103" s="34"/>
      <c r="C103" s="34"/>
      <c r="D103" s="34"/>
      <c r="E103" s="34"/>
      <c r="F103" s="39"/>
      <c r="G103" s="39"/>
      <c r="H103" s="39"/>
      <c r="I103" s="39"/>
      <c r="J103" s="39"/>
      <c r="K103" s="39"/>
      <c r="L103" s="34"/>
      <c r="M103" s="34"/>
      <c r="N103" s="38"/>
    </row>
    <row r="104" spans="1:14" ht="12.75" x14ac:dyDescent="0.2">
      <c r="A104" s="1"/>
      <c r="B104" s="34"/>
      <c r="C104" s="34"/>
      <c r="D104" s="34"/>
      <c r="E104" s="34"/>
      <c r="F104" s="39"/>
      <c r="G104" s="39"/>
      <c r="H104" s="39"/>
      <c r="I104" s="39"/>
      <c r="J104" s="39"/>
      <c r="K104" s="39"/>
      <c r="L104" s="34"/>
      <c r="M104" s="34"/>
      <c r="N104" s="38"/>
    </row>
    <row r="105" spans="1:14" ht="12.75" x14ac:dyDescent="0.2">
      <c r="A105" s="1"/>
      <c r="B105" s="34"/>
      <c r="C105" s="34"/>
      <c r="D105" s="34"/>
      <c r="E105" s="34"/>
      <c r="F105" s="39"/>
      <c r="G105" s="39"/>
      <c r="H105" s="39"/>
      <c r="I105" s="39"/>
      <c r="J105" s="39"/>
      <c r="K105" s="39"/>
      <c r="L105" s="34"/>
      <c r="M105" s="34"/>
      <c r="N105" s="38"/>
    </row>
    <row r="106" spans="1:14" ht="12.75" x14ac:dyDescent="0.2">
      <c r="A106" s="1"/>
      <c r="B106" s="34"/>
      <c r="C106" s="34"/>
      <c r="D106" s="34"/>
      <c r="E106" s="34"/>
      <c r="F106" s="39"/>
      <c r="G106" s="39"/>
      <c r="H106" s="39"/>
      <c r="I106" s="39"/>
      <c r="J106" s="39"/>
      <c r="K106" s="39"/>
      <c r="L106" s="34"/>
      <c r="M106" s="34"/>
      <c r="N106" s="38"/>
    </row>
    <row r="107" spans="1:14" ht="12.75" x14ac:dyDescent="0.2">
      <c r="A107" s="1"/>
      <c r="B107" s="34"/>
      <c r="C107" s="34"/>
      <c r="D107" s="34"/>
      <c r="E107" s="34"/>
      <c r="F107" s="39"/>
      <c r="G107" s="39"/>
      <c r="H107" s="39"/>
      <c r="I107" s="39"/>
      <c r="J107" s="39"/>
      <c r="K107" s="39"/>
      <c r="L107" s="34"/>
      <c r="M107" s="34"/>
      <c r="N107" s="38"/>
    </row>
    <row r="108" spans="1:14" ht="12.75" x14ac:dyDescent="0.2">
      <c r="A108" s="1"/>
      <c r="B108" s="34"/>
      <c r="C108" s="34"/>
      <c r="D108" s="34"/>
      <c r="E108" s="34"/>
      <c r="F108" s="39"/>
      <c r="G108" s="39"/>
      <c r="H108" s="39"/>
      <c r="I108" s="39"/>
      <c r="J108" s="39"/>
      <c r="K108" s="39"/>
      <c r="L108" s="34"/>
      <c r="M108" s="34"/>
      <c r="N108" s="38"/>
    </row>
    <row r="109" spans="1:14" ht="12.75" x14ac:dyDescent="0.2">
      <c r="A109" s="1"/>
      <c r="B109" s="34"/>
      <c r="C109" s="34"/>
      <c r="D109" s="34"/>
      <c r="E109" s="34"/>
      <c r="F109" s="39"/>
      <c r="G109" s="39"/>
      <c r="H109" s="39"/>
      <c r="I109" s="39"/>
      <c r="J109" s="39"/>
      <c r="K109" s="39"/>
      <c r="L109" s="34"/>
      <c r="M109" s="34"/>
      <c r="N109" s="38"/>
    </row>
    <row r="110" spans="1:14" ht="12.75" x14ac:dyDescent="0.2">
      <c r="A110" s="1"/>
      <c r="B110" s="34"/>
      <c r="C110" s="34"/>
      <c r="D110" s="34"/>
      <c r="E110" s="34"/>
      <c r="F110" s="39"/>
      <c r="G110" s="39"/>
      <c r="H110" s="39"/>
      <c r="I110" s="39"/>
      <c r="J110" s="39"/>
      <c r="K110" s="39"/>
      <c r="L110" s="34"/>
      <c r="M110" s="34"/>
      <c r="N110" s="38"/>
    </row>
    <row r="111" spans="1:14" ht="12.75" x14ac:dyDescent="0.2">
      <c r="A111" s="1"/>
      <c r="B111" s="34"/>
      <c r="C111" s="34"/>
      <c r="D111" s="34"/>
      <c r="E111" s="34"/>
      <c r="F111" s="39"/>
      <c r="G111" s="39"/>
      <c r="H111" s="39"/>
      <c r="I111" s="39"/>
      <c r="J111" s="39"/>
      <c r="K111" s="39"/>
      <c r="L111" s="34"/>
      <c r="M111" s="34"/>
      <c r="N111" s="38"/>
    </row>
    <row r="112" spans="1:14" ht="12.75" hidden="1" x14ac:dyDescent="0.2">
      <c r="A112" s="1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</row>
    <row r="113" ht="12.75" hidden="1" x14ac:dyDescent="0.2"/>
    <row r="114" ht="12.75" hidden="1" x14ac:dyDescent="0.2"/>
    <row r="115" ht="12.75" hidden="1" x14ac:dyDescent="0.2"/>
    <row r="116" ht="12.75" hidden="1" x14ac:dyDescent="0.2"/>
    <row r="117" ht="12.75" hidden="1" x14ac:dyDescent="0.2"/>
    <row r="118" ht="12.75" hidden="1" x14ac:dyDescent="0.2"/>
    <row r="119" ht="12.75" hidden="1" x14ac:dyDescent="0.2"/>
    <row r="120" ht="12.75" hidden="1" x14ac:dyDescent="0.2"/>
    <row r="121" ht="12.75" hidden="1" x14ac:dyDescent="0.2"/>
    <row r="122" ht="12.75" hidden="1" x14ac:dyDescent="0.2"/>
    <row r="123" ht="12.75" hidden="1" x14ac:dyDescent="0.2"/>
    <row r="124" ht="12.75" hidden="1" x14ac:dyDescent="0.2"/>
    <row r="125" ht="12.75" hidden="1" x14ac:dyDescent="0.2"/>
    <row r="126" ht="12.75" hidden="1" x14ac:dyDescent="0.2"/>
    <row r="127" ht="12.75" hidden="1" x14ac:dyDescent="0.2"/>
    <row r="128" ht="12.75" hidden="1" x14ac:dyDescent="0.2"/>
    <row r="129" ht="12.75" hidden="1" x14ac:dyDescent="0.2"/>
    <row r="130" ht="12.75" hidden="1" x14ac:dyDescent="0.2"/>
    <row r="131" ht="12.75" hidden="1" x14ac:dyDescent="0.2"/>
    <row r="132" ht="12.75" hidden="1" x14ac:dyDescent="0.2"/>
    <row r="133" ht="12.75" hidden="1" x14ac:dyDescent="0.2"/>
    <row r="134" ht="12.75" hidden="1" x14ac:dyDescent="0.2"/>
    <row r="135" ht="12.75" hidden="1" x14ac:dyDescent="0.2"/>
    <row r="136" ht="12.75" hidden="1" x14ac:dyDescent="0.2"/>
    <row r="137" ht="12.75" hidden="1" x14ac:dyDescent="0.2"/>
    <row r="138" ht="12.75" hidden="1" x14ac:dyDescent="0.2"/>
    <row r="139" ht="12.75" hidden="1" x14ac:dyDescent="0.2"/>
    <row r="140" ht="12.75" hidden="1" x14ac:dyDescent="0.2"/>
    <row r="141" ht="12.75" hidden="1" x14ac:dyDescent="0.2"/>
    <row r="142" ht="12.75" hidden="1" x14ac:dyDescent="0.2"/>
    <row r="143" ht="12.75" hidden="1" x14ac:dyDescent="0.2"/>
    <row r="144" ht="12.75" hidden="1" x14ac:dyDescent="0.2"/>
    <row r="145" ht="12.75" hidden="1" x14ac:dyDescent="0.2"/>
    <row r="146" ht="12.75" hidden="1" x14ac:dyDescent="0.2"/>
    <row r="147" ht="12.75" hidden="1" x14ac:dyDescent="0.2"/>
    <row r="148" ht="12.75" hidden="1" x14ac:dyDescent="0.2"/>
    <row r="149" ht="12.75" hidden="1" x14ac:dyDescent="0.2"/>
    <row r="150" ht="12.75" hidden="1" x14ac:dyDescent="0.2"/>
    <row r="151" ht="12.75" hidden="1" x14ac:dyDescent="0.2"/>
    <row r="152" ht="12.75" hidden="1" x14ac:dyDescent="0.2"/>
    <row r="153" ht="12.75" hidden="1" x14ac:dyDescent="0.2"/>
    <row r="154" ht="12.75" hidden="1" x14ac:dyDescent="0.2"/>
    <row r="155" ht="12.75" hidden="1" x14ac:dyDescent="0.2"/>
    <row r="156" ht="12.75" hidden="1" x14ac:dyDescent="0.2"/>
    <row r="157" ht="12.75" hidden="1" x14ac:dyDescent="0.2"/>
    <row r="158" ht="12.75" hidden="1" x14ac:dyDescent="0.2"/>
    <row r="159" ht="12.75" hidden="1" x14ac:dyDescent="0.2"/>
    <row r="160" ht="12.75" hidden="1" x14ac:dyDescent="0.2"/>
    <row r="161" ht="12.75" hidden="1" x14ac:dyDescent="0.2"/>
    <row r="162" ht="12.75" hidden="1" x14ac:dyDescent="0.2"/>
    <row r="163" ht="12.75" hidden="1" x14ac:dyDescent="0.2"/>
    <row r="164" ht="12.75" hidden="1" x14ac:dyDescent="0.2"/>
    <row r="165" ht="12.75" hidden="1" x14ac:dyDescent="0.2"/>
    <row r="166" ht="12.75" hidden="1" x14ac:dyDescent="0.2"/>
    <row r="167" ht="12.75" hidden="1" x14ac:dyDescent="0.2"/>
    <row r="168" ht="12.75" hidden="1" x14ac:dyDescent="0.2"/>
    <row r="169" ht="12.75" hidden="1" x14ac:dyDescent="0.2"/>
    <row r="170" ht="12.75" hidden="1" x14ac:dyDescent="0.2"/>
    <row r="171" ht="12.75" hidden="1" x14ac:dyDescent="0.2"/>
    <row r="172" ht="12.75" hidden="1" x14ac:dyDescent="0.2"/>
  </sheetData>
  <hyperlinks>
    <hyperlink ref="B87" location="ÍNDICE!A1" display="&lt;&lt; VOLVER"/>
    <hyperlink ref="B7" location="ÍNDICE!A1" display="&lt;&lt; VOLVER"/>
  </hyperlinks>
  <pageMargins left="0.75" right="0.75" top="1" bottom="1" header="0" footer="0"/>
  <pageSetup paperSize="9" scale="71" orientation="portrait" r:id="rId1"/>
  <headerFooter alignWithMargins="0"/>
  <colBreaks count="1" manualBreakCount="1">
    <brk id="14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23"/>
  <sheetViews>
    <sheetView showGridLines="0" zoomScaleNormal="100" zoomScaleSheetLayoutView="100" workbookViewId="0">
      <selection activeCell="I49" sqref="I49"/>
    </sheetView>
  </sheetViews>
  <sheetFormatPr baseColWidth="10" defaultColWidth="0" defaultRowHeight="0" customHeight="1" zeroHeight="1" x14ac:dyDescent="0.2"/>
  <cols>
    <col min="1" max="1" width="20.7109375" style="2" customWidth="1"/>
    <col min="2" max="2" width="15.140625" style="2" customWidth="1"/>
    <col min="3" max="3" width="12.5703125" style="2" customWidth="1"/>
    <col min="4" max="11" width="17.5703125" style="2" customWidth="1"/>
    <col min="12" max="255" width="17.5703125" style="2" hidden="1" customWidth="1"/>
    <col min="256" max="256" width="20.7109375" style="2" hidden="1" customWidth="1"/>
    <col min="257" max="16384" width="11.28515625" style="2" hidden="1"/>
  </cols>
  <sheetData>
    <row r="1" spans="1:14" ht="33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 x14ac:dyDescent="0.25">
      <c r="A2" s="1"/>
      <c r="B2" s="3" t="s">
        <v>60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 x14ac:dyDescent="0.25">
      <c r="A3" s="1"/>
      <c r="B3" s="3" t="s">
        <v>61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s="7" customFormat="1" ht="12.75" customHeight="1" x14ac:dyDescent="0.2">
      <c r="A4" s="4"/>
      <c r="B4" s="5"/>
      <c r="C4" s="4"/>
      <c r="D4" s="6"/>
      <c r="E4" s="6"/>
      <c r="F4" s="6"/>
      <c r="G4" s="6"/>
      <c r="H4" s="6"/>
      <c r="I4" s="6"/>
      <c r="J4" s="6"/>
      <c r="K4" s="4"/>
      <c r="L4" s="4"/>
      <c r="M4" s="4"/>
      <c r="N4" s="4"/>
    </row>
    <row r="5" spans="1:14" s="7" customFormat="1" ht="16.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2.75" customHeight="1" x14ac:dyDescent="0.2">
      <c r="A6" s="1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1"/>
      <c r="N6" s="1"/>
    </row>
    <row r="7" spans="1:14" ht="13.5" thickBot="1" x14ac:dyDescent="0.25">
      <c r="A7" s="9"/>
      <c r="B7" s="8" t="s">
        <v>1</v>
      </c>
      <c r="C7" s="9"/>
      <c r="D7" s="9"/>
      <c r="E7" s="9"/>
      <c r="F7" s="9"/>
      <c r="G7" s="9"/>
      <c r="H7" s="9"/>
      <c r="I7" s="9"/>
      <c r="J7" s="9"/>
      <c r="K7" s="9"/>
      <c r="L7" s="9"/>
      <c r="M7" s="26"/>
      <c r="N7" s="26"/>
    </row>
    <row r="8" spans="1:14" ht="24.75" thickBot="1" x14ac:dyDescent="0.25">
      <c r="A8" s="9"/>
      <c r="B8" s="13" t="s">
        <v>4</v>
      </c>
      <c r="C8" s="13" t="s">
        <v>5</v>
      </c>
      <c r="D8" s="15" t="s">
        <v>63</v>
      </c>
      <c r="E8" s="15" t="s">
        <v>30</v>
      </c>
      <c r="F8" s="15" t="s">
        <v>31</v>
      </c>
      <c r="G8" s="15" t="s">
        <v>32</v>
      </c>
      <c r="H8" s="15" t="s">
        <v>64</v>
      </c>
      <c r="I8" s="111" t="s">
        <v>65</v>
      </c>
      <c r="J8" s="17" t="s">
        <v>54</v>
      </c>
      <c r="K8" s="26"/>
      <c r="L8" s="26"/>
      <c r="M8" s="26"/>
    </row>
    <row r="9" spans="1:14" ht="12.75" x14ac:dyDescent="0.2">
      <c r="A9" s="9"/>
      <c r="B9" s="18">
        <v>2014</v>
      </c>
      <c r="C9" s="19" t="s">
        <v>12</v>
      </c>
      <c r="D9" s="40"/>
      <c r="E9" s="40"/>
      <c r="F9" s="40"/>
      <c r="G9" s="40"/>
      <c r="H9" s="40"/>
      <c r="I9" s="40">
        <v>6485</v>
      </c>
      <c r="J9" s="44">
        <f t="shared" ref="J9:J17" si="0">SUM(D9:I9)</f>
        <v>6485</v>
      </c>
      <c r="K9" s="26"/>
      <c r="L9" s="26"/>
      <c r="M9" s="26"/>
    </row>
    <row r="10" spans="1:14" ht="12.75" x14ac:dyDescent="0.2">
      <c r="A10" s="9"/>
      <c r="B10" s="23"/>
      <c r="C10" s="24" t="s">
        <v>13</v>
      </c>
      <c r="D10" s="41"/>
      <c r="E10" s="41"/>
      <c r="F10" s="41"/>
      <c r="G10" s="41"/>
      <c r="H10" s="41"/>
      <c r="I10" s="41">
        <v>8170</v>
      </c>
      <c r="J10" s="45">
        <f t="shared" si="0"/>
        <v>8170</v>
      </c>
      <c r="K10" s="26"/>
      <c r="L10" s="26"/>
      <c r="M10" s="26"/>
    </row>
    <row r="11" spans="1:14" ht="12.75" x14ac:dyDescent="0.2">
      <c r="A11" s="9"/>
      <c r="B11" s="23"/>
      <c r="C11" s="24" t="s">
        <v>14</v>
      </c>
      <c r="D11" s="41"/>
      <c r="E11" s="41"/>
      <c r="F11" s="41"/>
      <c r="G11" s="41"/>
      <c r="H11" s="41"/>
      <c r="I11" s="41">
        <v>9829</v>
      </c>
      <c r="J11" s="45">
        <f t="shared" si="0"/>
        <v>9829</v>
      </c>
      <c r="K11" s="26"/>
      <c r="L11" s="26"/>
      <c r="M11" s="26"/>
    </row>
    <row r="12" spans="1:14" ht="12.75" x14ac:dyDescent="0.2">
      <c r="A12" s="9"/>
      <c r="B12" s="33"/>
      <c r="C12" s="24" t="s">
        <v>15</v>
      </c>
      <c r="D12" s="41">
        <v>26</v>
      </c>
      <c r="E12" s="41">
        <v>2</v>
      </c>
      <c r="F12" s="41">
        <v>1</v>
      </c>
      <c r="G12" s="41">
        <v>590</v>
      </c>
      <c r="H12" s="41"/>
      <c r="I12" s="41">
        <v>28917</v>
      </c>
      <c r="J12" s="45">
        <f t="shared" si="0"/>
        <v>29536</v>
      </c>
      <c r="K12" s="26"/>
      <c r="L12" s="26"/>
      <c r="M12" s="26"/>
    </row>
    <row r="13" spans="1:14" ht="12.75" x14ac:dyDescent="0.2">
      <c r="A13" s="9"/>
      <c r="B13" s="23"/>
      <c r="C13" s="24" t="s">
        <v>16</v>
      </c>
      <c r="D13" s="41">
        <v>5</v>
      </c>
      <c r="E13" s="41">
        <v>2</v>
      </c>
      <c r="F13" s="41">
        <v>4</v>
      </c>
      <c r="G13" s="41">
        <v>307</v>
      </c>
      <c r="H13" s="41"/>
      <c r="I13" s="41">
        <v>14089</v>
      </c>
      <c r="J13" s="45">
        <f t="shared" si="0"/>
        <v>14407</v>
      </c>
      <c r="K13" s="26"/>
      <c r="L13" s="26"/>
      <c r="M13" s="26"/>
    </row>
    <row r="14" spans="1:14" ht="12.75" x14ac:dyDescent="0.2">
      <c r="A14" s="9"/>
      <c r="B14" s="23"/>
      <c r="C14" s="24" t="s">
        <v>17</v>
      </c>
      <c r="D14" s="41">
        <v>5</v>
      </c>
      <c r="E14" s="41">
        <v>2</v>
      </c>
      <c r="F14" s="41">
        <v>87034</v>
      </c>
      <c r="G14" s="41">
        <v>313</v>
      </c>
      <c r="H14" s="41">
        <v>5949</v>
      </c>
      <c r="I14" s="41">
        <v>91079</v>
      </c>
      <c r="J14" s="45">
        <f t="shared" si="0"/>
        <v>184382</v>
      </c>
      <c r="K14" s="26"/>
      <c r="L14" s="26"/>
      <c r="M14" s="26"/>
    </row>
    <row r="15" spans="1:14" ht="12.75" x14ac:dyDescent="0.2">
      <c r="A15" s="9"/>
      <c r="B15" s="33"/>
      <c r="C15" s="24" t="s">
        <v>18</v>
      </c>
      <c r="D15" s="41">
        <v>9</v>
      </c>
      <c r="E15" s="41">
        <v>16</v>
      </c>
      <c r="F15" s="41">
        <v>103885</v>
      </c>
      <c r="G15" s="41">
        <v>8104</v>
      </c>
      <c r="H15" s="41">
        <v>6820</v>
      </c>
      <c r="I15" s="41">
        <v>101609</v>
      </c>
      <c r="J15" s="45">
        <f t="shared" si="0"/>
        <v>220443</v>
      </c>
      <c r="K15" s="26"/>
      <c r="L15" s="26"/>
      <c r="M15" s="26"/>
    </row>
    <row r="16" spans="1:14" ht="12.75" x14ac:dyDescent="0.2">
      <c r="A16" s="9"/>
      <c r="B16" s="23"/>
      <c r="C16" s="24" t="s">
        <v>19</v>
      </c>
      <c r="D16" s="41">
        <v>19</v>
      </c>
      <c r="E16" s="41">
        <v>23</v>
      </c>
      <c r="F16" s="41">
        <v>123274</v>
      </c>
      <c r="G16" s="41">
        <v>10393</v>
      </c>
      <c r="H16" s="41">
        <v>8167</v>
      </c>
      <c r="I16" s="41">
        <v>128290</v>
      </c>
      <c r="J16" s="45">
        <f t="shared" si="0"/>
        <v>270166</v>
      </c>
      <c r="K16" s="26"/>
      <c r="L16" s="26"/>
      <c r="M16" s="26"/>
    </row>
    <row r="17" spans="1:13" ht="12.75" x14ac:dyDescent="0.2">
      <c r="A17" s="9"/>
      <c r="B17" s="23"/>
      <c r="C17" s="24" t="s">
        <v>20</v>
      </c>
      <c r="D17" s="41">
        <v>23</v>
      </c>
      <c r="E17" s="41">
        <v>38</v>
      </c>
      <c r="F17" s="41">
        <v>142075</v>
      </c>
      <c r="G17" s="41">
        <v>14459</v>
      </c>
      <c r="H17" s="41">
        <v>9391</v>
      </c>
      <c r="I17" s="41">
        <v>179410</v>
      </c>
      <c r="J17" s="45">
        <f t="shared" si="0"/>
        <v>345396</v>
      </c>
      <c r="K17" s="26"/>
      <c r="L17" s="26"/>
      <c r="M17" s="26"/>
    </row>
    <row r="18" spans="1:13" ht="12.75" x14ac:dyDescent="0.2">
      <c r="A18" s="9"/>
      <c r="B18" s="33"/>
      <c r="C18" s="24" t="s">
        <v>21</v>
      </c>
      <c r="D18" s="41">
        <v>14</v>
      </c>
      <c r="E18" s="41">
        <v>61</v>
      </c>
      <c r="F18" s="41">
        <v>9765</v>
      </c>
      <c r="G18" s="41">
        <v>14045</v>
      </c>
      <c r="H18" s="41">
        <v>1097</v>
      </c>
      <c r="I18" s="41">
        <v>376667</v>
      </c>
      <c r="J18" s="45">
        <f t="shared" ref="J18:J20" si="1">SUM(D18:I18)</f>
        <v>401649</v>
      </c>
      <c r="K18" s="26"/>
      <c r="L18" s="26"/>
      <c r="M18" s="26"/>
    </row>
    <row r="19" spans="1:13" ht="12.75" x14ac:dyDescent="0.2">
      <c r="A19" s="9"/>
      <c r="B19" s="23"/>
      <c r="C19" s="24" t="s">
        <v>22</v>
      </c>
      <c r="D19" s="41">
        <v>8</v>
      </c>
      <c r="E19" s="41">
        <v>3</v>
      </c>
      <c r="F19" s="41">
        <v>11695</v>
      </c>
      <c r="G19" s="41">
        <v>28437</v>
      </c>
      <c r="H19" s="41">
        <v>1146</v>
      </c>
      <c r="I19" s="41">
        <v>459446</v>
      </c>
      <c r="J19" s="45">
        <f t="shared" si="1"/>
        <v>500735</v>
      </c>
      <c r="K19" s="26"/>
      <c r="L19" s="26"/>
      <c r="M19" s="26"/>
    </row>
    <row r="20" spans="1:13" ht="13.5" thickBot="1" x14ac:dyDescent="0.25">
      <c r="A20" s="9"/>
      <c r="B20" s="28"/>
      <c r="C20" s="29" t="s">
        <v>23</v>
      </c>
      <c r="D20" s="42">
        <v>9</v>
      </c>
      <c r="E20" s="42">
        <v>4</v>
      </c>
      <c r="F20" s="42">
        <v>15839</v>
      </c>
      <c r="G20" s="42">
        <v>28502</v>
      </c>
      <c r="H20" s="42">
        <v>1162</v>
      </c>
      <c r="I20" s="42">
        <v>499894</v>
      </c>
      <c r="J20" s="46">
        <f t="shared" si="1"/>
        <v>545410</v>
      </c>
      <c r="K20" s="26"/>
      <c r="L20" s="26"/>
      <c r="M20" s="26"/>
    </row>
    <row r="21" spans="1:13" ht="12.75" x14ac:dyDescent="0.2">
      <c r="A21" s="9"/>
      <c r="B21" s="18">
        <v>2015</v>
      </c>
      <c r="C21" s="19" t="s">
        <v>12</v>
      </c>
      <c r="D21" s="40"/>
      <c r="E21" s="40"/>
      <c r="F21" s="40">
        <v>19784</v>
      </c>
      <c r="G21" s="40"/>
      <c r="H21" s="40">
        <v>1168</v>
      </c>
      <c r="I21" s="40">
        <v>610360</v>
      </c>
      <c r="J21" s="44">
        <f t="shared" ref="J21:J23" si="2">SUM(D21:I21)</f>
        <v>631312</v>
      </c>
      <c r="K21" s="26"/>
      <c r="L21" s="26"/>
      <c r="M21" s="26"/>
    </row>
    <row r="22" spans="1:13" ht="12.75" x14ac:dyDescent="0.2">
      <c r="A22" s="9"/>
      <c r="B22" s="23"/>
      <c r="C22" s="24" t="s">
        <v>13</v>
      </c>
      <c r="D22" s="41"/>
      <c r="E22" s="41"/>
      <c r="F22" s="41">
        <v>24601</v>
      </c>
      <c r="G22" s="41"/>
      <c r="H22" s="41">
        <v>1180</v>
      </c>
      <c r="I22" s="41">
        <v>667655</v>
      </c>
      <c r="J22" s="45">
        <f t="shared" si="2"/>
        <v>693436</v>
      </c>
      <c r="K22" s="26"/>
      <c r="L22" s="26"/>
      <c r="M22" s="26"/>
    </row>
    <row r="23" spans="1:13" ht="12.75" x14ac:dyDescent="0.2">
      <c r="A23" s="9"/>
      <c r="B23" s="23"/>
      <c r="C23" s="24" t="s">
        <v>14</v>
      </c>
      <c r="D23" s="41"/>
      <c r="E23" s="41"/>
      <c r="F23" s="41">
        <v>29976</v>
      </c>
      <c r="G23" s="41"/>
      <c r="H23" s="41">
        <v>1192</v>
      </c>
      <c r="I23" s="41">
        <v>856884</v>
      </c>
      <c r="J23" s="45">
        <f t="shared" si="2"/>
        <v>888052</v>
      </c>
      <c r="K23" s="26"/>
      <c r="L23" s="26"/>
      <c r="M23" s="26"/>
    </row>
    <row r="24" spans="1:13" ht="12.75" x14ac:dyDescent="0.2">
      <c r="A24" s="9"/>
      <c r="B24" s="33"/>
      <c r="C24" s="24" t="s">
        <v>15</v>
      </c>
      <c r="D24" s="41"/>
      <c r="E24" s="41"/>
      <c r="F24" s="41">
        <v>53257</v>
      </c>
      <c r="G24" s="41"/>
      <c r="H24" s="41">
        <v>1214</v>
      </c>
      <c r="I24" s="41">
        <v>903823</v>
      </c>
      <c r="J24" s="45">
        <f t="shared" ref="J24:J32" si="3">SUM(D24:I24)</f>
        <v>958294</v>
      </c>
      <c r="K24" s="26"/>
      <c r="L24" s="26"/>
      <c r="M24" s="26"/>
    </row>
    <row r="25" spans="1:13" ht="12.75" x14ac:dyDescent="0.2">
      <c r="A25" s="9"/>
      <c r="B25" s="23"/>
      <c r="C25" s="24" t="s">
        <v>16</v>
      </c>
      <c r="D25" s="41"/>
      <c r="E25" s="41"/>
      <c r="F25" s="41">
        <v>54723</v>
      </c>
      <c r="G25" s="41"/>
      <c r="H25" s="41">
        <v>1247</v>
      </c>
      <c r="I25" s="41">
        <v>970897</v>
      </c>
      <c r="J25" s="45">
        <f t="shared" si="3"/>
        <v>1026867</v>
      </c>
      <c r="K25" s="26"/>
      <c r="L25" s="26"/>
      <c r="M25" s="26"/>
    </row>
    <row r="26" spans="1:13" ht="12.75" x14ac:dyDescent="0.2">
      <c r="A26" s="9"/>
      <c r="B26" s="23"/>
      <c r="C26" s="24" t="s">
        <v>17</v>
      </c>
      <c r="D26" s="41"/>
      <c r="E26" s="41"/>
      <c r="F26" s="41">
        <v>61545</v>
      </c>
      <c r="G26" s="41"/>
      <c r="H26" s="41">
        <v>270</v>
      </c>
      <c r="I26" s="41">
        <v>1040924</v>
      </c>
      <c r="J26" s="45">
        <f t="shared" si="3"/>
        <v>1102739</v>
      </c>
      <c r="K26" s="26"/>
      <c r="L26" s="26"/>
      <c r="M26" s="26"/>
    </row>
    <row r="27" spans="1:13" ht="12.75" x14ac:dyDescent="0.2">
      <c r="A27" s="9"/>
      <c r="B27" s="33"/>
      <c r="C27" s="24" t="s">
        <v>18</v>
      </c>
      <c r="D27" s="41"/>
      <c r="E27" s="41"/>
      <c r="F27" s="41">
        <v>65748</v>
      </c>
      <c r="G27" s="41"/>
      <c r="H27" s="41">
        <v>247</v>
      </c>
      <c r="I27" s="41">
        <v>1115597</v>
      </c>
      <c r="J27" s="45">
        <f t="shared" si="3"/>
        <v>1181592</v>
      </c>
      <c r="K27" s="26"/>
      <c r="L27" s="26"/>
      <c r="M27" s="26"/>
    </row>
    <row r="28" spans="1:13" ht="12.75" x14ac:dyDescent="0.2">
      <c r="A28" s="9"/>
      <c r="B28" s="23"/>
      <c r="C28" s="24" t="s">
        <v>19</v>
      </c>
      <c r="D28" s="41"/>
      <c r="E28" s="41"/>
      <c r="F28" s="41">
        <v>54676</v>
      </c>
      <c r="G28" s="41">
        <v>6</v>
      </c>
      <c r="H28" s="41">
        <v>997</v>
      </c>
      <c r="I28" s="41">
        <v>1262309</v>
      </c>
      <c r="J28" s="45">
        <f t="shared" si="3"/>
        <v>1317988</v>
      </c>
      <c r="K28" s="26"/>
      <c r="L28" s="26"/>
      <c r="M28" s="26"/>
    </row>
    <row r="29" spans="1:13" ht="12.75" x14ac:dyDescent="0.2">
      <c r="A29" s="9"/>
      <c r="B29" s="23"/>
      <c r="C29" s="24" t="s">
        <v>20</v>
      </c>
      <c r="D29" s="41"/>
      <c r="E29" s="41"/>
      <c r="F29" s="41">
        <v>46755</v>
      </c>
      <c r="G29" s="41">
        <v>6</v>
      </c>
      <c r="H29" s="41">
        <v>999</v>
      </c>
      <c r="I29" s="41">
        <v>1438520</v>
      </c>
      <c r="J29" s="45">
        <f t="shared" si="3"/>
        <v>1486280</v>
      </c>
      <c r="K29" s="26"/>
      <c r="L29" s="26"/>
      <c r="M29" s="26"/>
    </row>
    <row r="30" spans="1:13" ht="12.75" x14ac:dyDescent="0.2">
      <c r="A30" s="9"/>
      <c r="B30" s="33"/>
      <c r="C30" s="24" t="s">
        <v>21</v>
      </c>
      <c r="D30" s="41"/>
      <c r="E30" s="41"/>
      <c r="F30" s="41">
        <v>45533</v>
      </c>
      <c r="G30" s="41">
        <v>6</v>
      </c>
      <c r="H30" s="41">
        <v>976</v>
      </c>
      <c r="I30" s="41">
        <v>1738114</v>
      </c>
      <c r="J30" s="45">
        <f t="shared" si="3"/>
        <v>1784629</v>
      </c>
      <c r="K30" s="26"/>
      <c r="L30" s="26"/>
      <c r="M30" s="26"/>
    </row>
    <row r="31" spans="1:13" ht="12.75" x14ac:dyDescent="0.2">
      <c r="A31" s="9"/>
      <c r="B31" s="23"/>
      <c r="C31" s="24" t="s">
        <v>22</v>
      </c>
      <c r="D31" s="41"/>
      <c r="E31" s="41"/>
      <c r="F31" s="41">
        <v>45499</v>
      </c>
      <c r="G31" s="41">
        <v>6</v>
      </c>
      <c r="H31" s="41">
        <v>976</v>
      </c>
      <c r="I31" s="41">
        <v>1853955</v>
      </c>
      <c r="J31" s="45">
        <f t="shared" si="3"/>
        <v>1900436</v>
      </c>
      <c r="K31" s="26"/>
      <c r="L31" s="26"/>
      <c r="M31" s="26"/>
    </row>
    <row r="32" spans="1:13" ht="13.5" thickBot="1" x14ac:dyDescent="0.25">
      <c r="A32" s="9"/>
      <c r="B32" s="28"/>
      <c r="C32" s="29" t="s">
        <v>23</v>
      </c>
      <c r="D32" s="42">
        <v>8</v>
      </c>
      <c r="E32" s="42"/>
      <c r="F32" s="42">
        <v>109178</v>
      </c>
      <c r="G32" s="42">
        <v>1</v>
      </c>
      <c r="H32" s="42">
        <v>1293</v>
      </c>
      <c r="I32" s="42">
        <v>2109959</v>
      </c>
      <c r="J32" s="46">
        <f t="shared" si="3"/>
        <v>2220439</v>
      </c>
      <c r="K32" s="26"/>
      <c r="L32" s="26"/>
      <c r="M32" s="26"/>
    </row>
    <row r="33" spans="1:13" ht="13.5" thickBot="1" x14ac:dyDescent="0.25">
      <c r="A33" s="9"/>
      <c r="B33" s="34"/>
      <c r="C33" s="73"/>
      <c r="D33" s="41"/>
      <c r="E33" s="41"/>
      <c r="F33" s="41"/>
      <c r="G33" s="41"/>
      <c r="H33" s="41"/>
      <c r="I33" s="41"/>
      <c r="J33" s="77"/>
      <c r="K33" s="26"/>
      <c r="L33" s="26"/>
      <c r="M33" s="26"/>
    </row>
    <row r="34" spans="1:13" ht="13.5" thickBot="1" x14ac:dyDescent="0.25">
      <c r="A34" s="9"/>
      <c r="B34" s="75" t="s">
        <v>87</v>
      </c>
      <c r="C34" s="76"/>
      <c r="D34" s="140"/>
      <c r="E34" s="140"/>
      <c r="F34" s="140">
        <f t="shared" ref="F34:J34" si="4">+F32/F29-1</f>
        <v>1.3351085445406907</v>
      </c>
      <c r="G34" s="140"/>
      <c r="H34" s="140">
        <f t="shared" si="4"/>
        <v>0.29429429429429432</v>
      </c>
      <c r="I34" s="140">
        <f t="shared" si="4"/>
        <v>0.46675680560576138</v>
      </c>
      <c r="J34" s="141">
        <f t="shared" si="4"/>
        <v>0.49395739699114571</v>
      </c>
      <c r="K34" s="26"/>
      <c r="L34" s="26"/>
      <c r="M34" s="26"/>
    </row>
    <row r="35" spans="1:13" ht="13.5" thickBot="1" x14ac:dyDescent="0.25">
      <c r="A35" s="9"/>
      <c r="B35" s="75" t="s">
        <v>88</v>
      </c>
      <c r="C35" s="76"/>
      <c r="D35" s="140"/>
      <c r="E35" s="140"/>
      <c r="F35" s="140">
        <f t="shared" ref="F35:J35" si="5">+F32/F20-1</f>
        <v>5.8929856682871398</v>
      </c>
      <c r="G35" s="140"/>
      <c r="H35" s="140">
        <f t="shared" si="5"/>
        <v>0.11273666092943202</v>
      </c>
      <c r="I35" s="140">
        <f t="shared" si="5"/>
        <v>3.2208128123162112</v>
      </c>
      <c r="J35" s="141">
        <f t="shared" si="5"/>
        <v>3.0711373095469465</v>
      </c>
      <c r="K35" s="26"/>
      <c r="L35" s="26"/>
      <c r="M35" s="26"/>
    </row>
    <row r="36" spans="1:13" ht="13.5" thickBot="1" x14ac:dyDescent="0.25">
      <c r="A36" s="9"/>
      <c r="B36" s="81" t="s">
        <v>89</v>
      </c>
      <c r="C36" s="137"/>
      <c r="D36" s="147"/>
      <c r="E36" s="140"/>
      <c r="F36" s="140">
        <f t="shared" ref="F36:J36" si="6">+F32/$J$32</f>
        <v>4.9169556110300709E-2</v>
      </c>
      <c r="G36" s="158"/>
      <c r="H36" s="140">
        <f t="shared" si="6"/>
        <v>5.8231728050173865E-4</v>
      </c>
      <c r="I36" s="140">
        <f t="shared" si="6"/>
        <v>0.95024407335666505</v>
      </c>
      <c r="J36" s="141">
        <f t="shared" si="6"/>
        <v>1</v>
      </c>
      <c r="K36" s="26"/>
      <c r="L36" s="26"/>
      <c r="M36" s="26"/>
    </row>
    <row r="37" spans="1:13" ht="12.75" x14ac:dyDescent="0.2">
      <c r="A37" s="9"/>
      <c r="B37" s="34"/>
      <c r="C37" s="73"/>
      <c r="D37" s="41"/>
      <c r="E37" s="41"/>
      <c r="F37" s="41"/>
      <c r="G37" s="41"/>
      <c r="H37" s="41"/>
      <c r="I37" s="41"/>
      <c r="J37" s="77"/>
      <c r="K37" s="26"/>
      <c r="L37" s="26"/>
      <c r="M37" s="26"/>
    </row>
    <row r="38" spans="1:13" ht="15" x14ac:dyDescent="0.25">
      <c r="A38" s="9"/>
      <c r="B38" s="8" t="s">
        <v>1</v>
      </c>
      <c r="C38" s="9"/>
      <c r="D38" s="47"/>
      <c r="E38" s="47"/>
      <c r="F38" s="47"/>
      <c r="G38" s="47"/>
      <c r="H38" s="47"/>
      <c r="I38" s="47"/>
      <c r="J38" s="9"/>
      <c r="K38" s="26"/>
      <c r="L38" s="9"/>
      <c r="M38" s="26"/>
    </row>
    <row r="39" spans="1:13" ht="15" x14ac:dyDescent="0.25">
      <c r="A39" s="9"/>
      <c r="B39" s="9"/>
      <c r="C39" s="9"/>
      <c r="D39" s="47"/>
      <c r="E39" s="47"/>
      <c r="F39" s="47"/>
      <c r="G39" s="47"/>
      <c r="H39" s="47"/>
      <c r="I39" s="47"/>
      <c r="J39" s="9"/>
      <c r="K39" s="9"/>
      <c r="L39" s="9"/>
      <c r="M39" s="26"/>
    </row>
    <row r="40" spans="1:13" ht="12.75" x14ac:dyDescent="0.2">
      <c r="A40" s="1"/>
      <c r="B40" s="34"/>
      <c r="C40" s="34"/>
      <c r="D40" s="39"/>
      <c r="E40" s="39"/>
      <c r="F40" s="39"/>
      <c r="G40" s="39"/>
      <c r="H40" s="39"/>
      <c r="I40" s="39"/>
      <c r="J40" s="39"/>
      <c r="K40" s="34"/>
      <c r="L40" s="34"/>
      <c r="M40" s="38"/>
    </row>
    <row r="41" spans="1:13" ht="12.75" x14ac:dyDescent="0.2">
      <c r="A41" s="1"/>
      <c r="B41" s="34"/>
      <c r="C41" s="34"/>
      <c r="D41" s="39"/>
      <c r="E41" s="39"/>
      <c r="F41" s="39"/>
      <c r="G41" s="39"/>
      <c r="H41" s="39"/>
      <c r="I41" s="39"/>
      <c r="J41" s="39"/>
      <c r="K41" s="34"/>
      <c r="L41" s="34"/>
      <c r="M41" s="38"/>
    </row>
    <row r="42" spans="1:13" ht="12.75" x14ac:dyDescent="0.2">
      <c r="A42" s="1"/>
      <c r="B42" s="34"/>
      <c r="C42" s="34"/>
      <c r="D42" s="39"/>
      <c r="E42" s="39"/>
      <c r="F42" s="39"/>
      <c r="G42" s="39"/>
      <c r="H42" s="39"/>
      <c r="I42" s="39"/>
      <c r="J42" s="39"/>
      <c r="K42" s="34"/>
      <c r="L42" s="34"/>
      <c r="M42" s="38"/>
    </row>
    <row r="43" spans="1:13" ht="12.75" x14ac:dyDescent="0.2">
      <c r="A43" s="1"/>
      <c r="B43" s="34"/>
      <c r="C43" s="34"/>
      <c r="D43" s="39"/>
      <c r="E43" s="39"/>
      <c r="F43" s="39"/>
      <c r="G43" s="39"/>
      <c r="H43" s="39"/>
      <c r="I43" s="39"/>
      <c r="J43" s="39"/>
      <c r="K43" s="34"/>
      <c r="L43" s="34"/>
      <c r="M43" s="38"/>
    </row>
    <row r="44" spans="1:13" ht="12.75" x14ac:dyDescent="0.2">
      <c r="A44" s="1"/>
      <c r="B44" s="34"/>
      <c r="C44" s="34"/>
      <c r="D44" s="39"/>
      <c r="E44" s="39"/>
      <c r="F44" s="39"/>
      <c r="G44" s="39"/>
      <c r="H44" s="39"/>
      <c r="I44" s="39"/>
      <c r="J44" s="39"/>
      <c r="K44" s="34"/>
      <c r="L44" s="34"/>
      <c r="M44" s="38"/>
    </row>
    <row r="45" spans="1:13" ht="12.75" x14ac:dyDescent="0.2">
      <c r="A45" s="1"/>
      <c r="B45" s="34"/>
      <c r="C45" s="34"/>
      <c r="D45" s="39"/>
      <c r="E45" s="39"/>
      <c r="F45" s="39"/>
      <c r="G45" s="39"/>
      <c r="H45" s="39"/>
      <c r="I45" s="39"/>
      <c r="J45" s="39"/>
      <c r="K45" s="34"/>
      <c r="L45" s="34"/>
      <c r="M45" s="38"/>
    </row>
    <row r="46" spans="1:13" ht="12.75" x14ac:dyDescent="0.2">
      <c r="A46" s="1"/>
      <c r="B46" s="34"/>
      <c r="C46" s="34"/>
      <c r="D46" s="39"/>
      <c r="E46" s="39"/>
      <c r="F46" s="39"/>
      <c r="G46" s="39"/>
      <c r="H46" s="39"/>
      <c r="I46" s="39"/>
      <c r="J46" s="39"/>
      <c r="K46" s="34"/>
      <c r="L46" s="34"/>
      <c r="M46" s="38"/>
    </row>
    <row r="47" spans="1:13" ht="12.75" x14ac:dyDescent="0.2">
      <c r="A47" s="1"/>
      <c r="B47" s="34"/>
      <c r="C47" s="34"/>
      <c r="D47" s="39"/>
      <c r="E47" s="39"/>
      <c r="F47" s="39"/>
      <c r="G47" s="39"/>
      <c r="H47" s="39"/>
      <c r="I47" s="39"/>
      <c r="J47" s="39"/>
      <c r="K47" s="34"/>
      <c r="L47" s="34"/>
      <c r="M47" s="38"/>
    </row>
    <row r="48" spans="1:13" ht="12.75" x14ac:dyDescent="0.2">
      <c r="A48" s="1"/>
      <c r="B48" s="34"/>
      <c r="C48" s="34"/>
      <c r="D48" s="39"/>
      <c r="E48" s="39"/>
      <c r="F48" s="39"/>
      <c r="G48" s="39"/>
      <c r="H48" s="39"/>
      <c r="I48" s="39"/>
      <c r="J48" s="39"/>
      <c r="K48" s="34"/>
      <c r="L48" s="34"/>
      <c r="M48" s="38"/>
    </row>
    <row r="49" spans="1:13" ht="12.75" x14ac:dyDescent="0.2">
      <c r="A49" s="1"/>
      <c r="B49" s="34"/>
      <c r="C49" s="34"/>
      <c r="D49" s="39"/>
      <c r="E49" s="39"/>
      <c r="F49" s="39"/>
      <c r="G49" s="39"/>
      <c r="H49" s="39"/>
      <c r="I49" s="39"/>
      <c r="J49" s="39"/>
      <c r="K49" s="34"/>
      <c r="L49" s="34"/>
      <c r="M49" s="38"/>
    </row>
    <row r="50" spans="1:13" ht="12.75" x14ac:dyDescent="0.2">
      <c r="A50" s="1"/>
      <c r="B50" s="34"/>
      <c r="C50" s="34"/>
      <c r="D50" s="39"/>
      <c r="E50" s="39"/>
      <c r="F50" s="39"/>
      <c r="G50" s="39"/>
      <c r="H50" s="39"/>
      <c r="I50" s="39"/>
      <c r="J50" s="39"/>
      <c r="K50" s="34"/>
      <c r="L50" s="34"/>
      <c r="M50" s="38"/>
    </row>
    <row r="51" spans="1:13" ht="12.75" x14ac:dyDescent="0.2">
      <c r="A51" s="1"/>
      <c r="B51" s="34"/>
      <c r="C51" s="34"/>
      <c r="D51" s="39"/>
      <c r="E51" s="39"/>
      <c r="F51" s="39"/>
      <c r="G51" s="39"/>
      <c r="H51" s="39"/>
      <c r="I51" s="39"/>
      <c r="J51" s="39"/>
      <c r="K51" s="34"/>
      <c r="L51" s="34"/>
      <c r="M51" s="38"/>
    </row>
    <row r="52" spans="1:13" ht="12.75" x14ac:dyDescent="0.2">
      <c r="A52" s="1"/>
      <c r="B52" s="34"/>
      <c r="C52" s="34"/>
      <c r="D52" s="39"/>
      <c r="E52" s="39"/>
      <c r="F52" s="39"/>
      <c r="G52" s="39"/>
      <c r="H52" s="39"/>
      <c r="I52" s="39"/>
      <c r="J52" s="39"/>
      <c r="K52" s="34"/>
      <c r="L52" s="34"/>
      <c r="M52" s="38"/>
    </row>
    <row r="53" spans="1:13" ht="12.75" x14ac:dyDescent="0.2">
      <c r="A53" s="1"/>
      <c r="B53" s="34"/>
      <c r="C53" s="34"/>
      <c r="D53" s="39"/>
      <c r="E53" s="39"/>
      <c r="F53" s="39"/>
      <c r="G53" s="39"/>
      <c r="H53" s="39"/>
      <c r="I53" s="39"/>
      <c r="J53" s="39"/>
      <c r="K53" s="34"/>
      <c r="L53" s="34"/>
      <c r="M53" s="38"/>
    </row>
    <row r="54" spans="1:13" ht="12.75" x14ac:dyDescent="0.2">
      <c r="A54" s="1"/>
      <c r="B54" s="34"/>
      <c r="C54" s="34"/>
      <c r="D54" s="39"/>
      <c r="E54" s="39"/>
      <c r="F54" s="39"/>
      <c r="G54" s="39"/>
      <c r="H54" s="39"/>
      <c r="I54" s="39"/>
      <c r="J54" s="39"/>
      <c r="K54" s="34"/>
      <c r="L54" s="34"/>
      <c r="M54" s="38"/>
    </row>
    <row r="55" spans="1:13" ht="12.75" x14ac:dyDescent="0.2">
      <c r="A55" s="1"/>
      <c r="B55" s="34"/>
      <c r="C55" s="34"/>
      <c r="D55" s="39"/>
      <c r="E55" s="39"/>
      <c r="F55" s="39"/>
      <c r="G55" s="39"/>
      <c r="H55" s="39"/>
      <c r="I55" s="39"/>
      <c r="J55" s="39"/>
      <c r="K55" s="34"/>
      <c r="L55" s="34"/>
      <c r="M55" s="38"/>
    </row>
    <row r="56" spans="1:13" ht="12.75" x14ac:dyDescent="0.2">
      <c r="A56" s="1"/>
      <c r="B56" s="34"/>
      <c r="C56" s="34"/>
      <c r="D56" s="39"/>
      <c r="E56" s="39"/>
      <c r="F56" s="39"/>
      <c r="G56" s="39"/>
      <c r="H56" s="39"/>
      <c r="I56" s="39"/>
      <c r="J56" s="39"/>
      <c r="K56" s="34"/>
      <c r="L56" s="34"/>
      <c r="M56" s="38"/>
    </row>
    <row r="57" spans="1:13" ht="12.75" x14ac:dyDescent="0.2">
      <c r="A57" s="1"/>
      <c r="B57" s="34"/>
      <c r="C57" s="34"/>
      <c r="D57" s="39"/>
      <c r="E57" s="39"/>
      <c r="F57" s="39"/>
      <c r="G57" s="39"/>
      <c r="H57" s="39"/>
      <c r="I57" s="39"/>
      <c r="J57" s="39"/>
      <c r="K57" s="34"/>
      <c r="L57" s="34"/>
      <c r="M57" s="38"/>
    </row>
    <row r="58" spans="1:13" ht="12.75" x14ac:dyDescent="0.2">
      <c r="A58" s="1"/>
      <c r="B58" s="34"/>
      <c r="C58" s="34"/>
      <c r="D58" s="39"/>
      <c r="E58" s="39"/>
      <c r="F58" s="39"/>
      <c r="G58" s="39"/>
      <c r="H58" s="39"/>
      <c r="I58" s="39"/>
      <c r="J58" s="39"/>
      <c r="K58" s="34"/>
      <c r="L58" s="34"/>
      <c r="M58" s="38"/>
    </row>
    <row r="59" spans="1:13" ht="12.75" x14ac:dyDescent="0.2">
      <c r="A59" s="1"/>
      <c r="B59" s="34"/>
      <c r="C59" s="34"/>
      <c r="D59" s="39"/>
      <c r="E59" s="39"/>
      <c r="F59" s="39"/>
      <c r="G59" s="39"/>
      <c r="H59" s="39"/>
      <c r="I59" s="39"/>
      <c r="J59" s="39"/>
      <c r="K59" s="34"/>
      <c r="L59" s="34"/>
      <c r="M59" s="38"/>
    </row>
    <row r="60" spans="1:13" ht="12.75" x14ac:dyDescent="0.2">
      <c r="A60" s="1"/>
      <c r="B60" s="34"/>
      <c r="C60" s="34"/>
      <c r="D60" s="39"/>
      <c r="E60" s="39"/>
      <c r="F60" s="39"/>
      <c r="G60" s="39"/>
      <c r="H60" s="39"/>
      <c r="I60" s="39"/>
      <c r="J60" s="39"/>
      <c r="K60" s="34"/>
      <c r="L60" s="34"/>
      <c r="M60" s="38"/>
    </row>
    <row r="61" spans="1:13" ht="12.75" x14ac:dyDescent="0.2">
      <c r="A61" s="1"/>
      <c r="B61" s="34"/>
      <c r="C61" s="34"/>
      <c r="D61" s="39"/>
      <c r="E61" s="39"/>
      <c r="F61" s="39"/>
      <c r="G61" s="39"/>
      <c r="H61" s="39"/>
      <c r="I61" s="39"/>
      <c r="J61" s="39"/>
      <c r="K61" s="34"/>
      <c r="L61" s="34"/>
      <c r="M61" s="38"/>
    </row>
    <row r="62" spans="1:13" ht="12.75" x14ac:dyDescent="0.2">
      <c r="A62" s="1"/>
      <c r="B62" s="34"/>
      <c r="C62" s="34"/>
      <c r="D62" s="39"/>
      <c r="E62" s="39"/>
      <c r="F62" s="39"/>
      <c r="G62" s="39"/>
      <c r="H62" s="39"/>
      <c r="I62" s="39"/>
      <c r="J62" s="39"/>
      <c r="K62" s="34"/>
      <c r="L62" s="34"/>
      <c r="M62" s="38"/>
    </row>
    <row r="63" spans="1:13" ht="12.75" hidden="1" x14ac:dyDescent="0.2">
      <c r="A63" s="1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</row>
    <row r="64" spans="1:13" ht="12.75" hidden="1" x14ac:dyDescent="0.2"/>
    <row r="65" ht="12.75" hidden="1" x14ac:dyDescent="0.2"/>
    <row r="66" ht="12.75" hidden="1" x14ac:dyDescent="0.2"/>
    <row r="67" ht="12.75" hidden="1" x14ac:dyDescent="0.2"/>
    <row r="68" ht="12.75" hidden="1" x14ac:dyDescent="0.2"/>
    <row r="69" ht="12.75" hidden="1" x14ac:dyDescent="0.2"/>
    <row r="70" ht="12.75" hidden="1" x14ac:dyDescent="0.2"/>
    <row r="71" ht="12.75" hidden="1" x14ac:dyDescent="0.2"/>
    <row r="72" ht="12.75" hidden="1" x14ac:dyDescent="0.2"/>
    <row r="73" ht="12.75" hidden="1" x14ac:dyDescent="0.2"/>
    <row r="74" ht="12.75" hidden="1" x14ac:dyDescent="0.2"/>
    <row r="75" ht="12.75" hidden="1" x14ac:dyDescent="0.2"/>
    <row r="76" ht="12.75" hidden="1" x14ac:dyDescent="0.2"/>
    <row r="77" ht="12.75" hidden="1" x14ac:dyDescent="0.2"/>
    <row r="78" ht="12.75" hidden="1" x14ac:dyDescent="0.2"/>
    <row r="79" ht="12.75" hidden="1" x14ac:dyDescent="0.2"/>
    <row r="80" ht="12.75" hidden="1" x14ac:dyDescent="0.2"/>
    <row r="81" ht="12.75" hidden="1" x14ac:dyDescent="0.2"/>
    <row r="82" ht="12.75" hidden="1" x14ac:dyDescent="0.2"/>
    <row r="83" ht="12.75" hidden="1" x14ac:dyDescent="0.2"/>
    <row r="84" ht="12.75" hidden="1" x14ac:dyDescent="0.2"/>
    <row r="85" ht="12.75" hidden="1" x14ac:dyDescent="0.2"/>
    <row r="86" ht="12.75" hidden="1" x14ac:dyDescent="0.2"/>
    <row r="87" ht="12.75" hidden="1" x14ac:dyDescent="0.2"/>
    <row r="88" ht="12.75" hidden="1" x14ac:dyDescent="0.2"/>
    <row r="89" ht="12.75" hidden="1" x14ac:dyDescent="0.2"/>
    <row r="90" ht="12.75" hidden="1" x14ac:dyDescent="0.2"/>
    <row r="91" ht="12.75" hidden="1" x14ac:dyDescent="0.2"/>
    <row r="92" ht="12.75" hidden="1" x14ac:dyDescent="0.2"/>
    <row r="93" ht="12.75" hidden="1" x14ac:dyDescent="0.2"/>
    <row r="94" ht="12.75" hidden="1" x14ac:dyDescent="0.2"/>
    <row r="95" ht="12.75" hidden="1" x14ac:dyDescent="0.2"/>
    <row r="96" ht="12.75" hidden="1" x14ac:dyDescent="0.2"/>
    <row r="97" ht="12.75" hidden="1" x14ac:dyDescent="0.2"/>
    <row r="98" ht="12.75" hidden="1" x14ac:dyDescent="0.2"/>
    <row r="99" ht="12.75" hidden="1" x14ac:dyDescent="0.2"/>
    <row r="100" ht="12.75" hidden="1" x14ac:dyDescent="0.2"/>
    <row r="101" ht="12.75" hidden="1" x14ac:dyDescent="0.2"/>
    <row r="102" ht="12.75" hidden="1" x14ac:dyDescent="0.2"/>
    <row r="103" ht="12.75" hidden="1" x14ac:dyDescent="0.2"/>
    <row r="104" ht="12.75" hidden="1" x14ac:dyDescent="0.2"/>
    <row r="105" ht="12.75" hidden="1" x14ac:dyDescent="0.2"/>
    <row r="106" ht="12.75" hidden="1" x14ac:dyDescent="0.2"/>
    <row r="107" ht="12.75" hidden="1" x14ac:dyDescent="0.2"/>
    <row r="108" ht="12.75" hidden="1" x14ac:dyDescent="0.2"/>
    <row r="109" ht="12.75" hidden="1" x14ac:dyDescent="0.2"/>
    <row r="110" ht="12.75" hidden="1" x14ac:dyDescent="0.2"/>
    <row r="111" ht="12.75" hidden="1" x14ac:dyDescent="0.2"/>
    <row r="112" ht="12.75" hidden="1" x14ac:dyDescent="0.2"/>
    <row r="113" ht="12.75" hidden="1" x14ac:dyDescent="0.2"/>
    <row r="114" ht="12.75" hidden="1" x14ac:dyDescent="0.2"/>
    <row r="115" ht="12.75" hidden="1" x14ac:dyDescent="0.2"/>
    <row r="116" ht="12.75" hidden="1" x14ac:dyDescent="0.2"/>
    <row r="117" ht="12.75" hidden="1" x14ac:dyDescent="0.2"/>
    <row r="118" ht="12.75" hidden="1" x14ac:dyDescent="0.2"/>
    <row r="119" ht="12.75" hidden="1" x14ac:dyDescent="0.2"/>
    <row r="120" ht="12.75" hidden="1" x14ac:dyDescent="0.2"/>
    <row r="121" ht="12.75" hidden="1" x14ac:dyDescent="0.2"/>
    <row r="122" ht="12.75" hidden="1" x14ac:dyDescent="0.2"/>
    <row r="123" ht="12.75" hidden="1" x14ac:dyDescent="0.2"/>
  </sheetData>
  <hyperlinks>
    <hyperlink ref="B38" location="ÍNDICE!A1" display="&lt;&lt; VOLVER"/>
    <hyperlink ref="B7" location="ÍNDICE!A1" display="&lt;&lt; VOLVER"/>
  </hyperlinks>
  <pageMargins left="0.75" right="0.75" top="1" bottom="1" header="0" footer="0"/>
  <pageSetup paperSize="9" scale="71" orientation="portrait" r:id="rId1"/>
  <headerFooter alignWithMargins="0"/>
  <colBreaks count="1" manualBreakCount="1">
    <brk id="13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9"/>
  <sheetViews>
    <sheetView showGridLines="0" topLeftCell="W37" zoomScaleNormal="100" zoomScaleSheetLayoutView="100" workbookViewId="0">
      <selection activeCell="AE51" sqref="AE51"/>
    </sheetView>
  </sheetViews>
  <sheetFormatPr baseColWidth="10" defaultColWidth="0" defaultRowHeight="0" customHeight="1" zeroHeight="1" x14ac:dyDescent="0.2"/>
  <cols>
    <col min="1" max="1" width="9.42578125" style="2" customWidth="1"/>
    <col min="2" max="2" width="13.28515625" style="2" customWidth="1"/>
    <col min="3" max="3" width="9.42578125" style="2" customWidth="1"/>
    <col min="4" max="17" width="19.140625" style="2" customWidth="1"/>
    <col min="18" max="18" width="13.7109375" style="2" customWidth="1"/>
    <col min="19" max="19" width="11.7109375" style="2" customWidth="1"/>
    <col min="20" max="20" width="13.28515625" style="2" customWidth="1"/>
    <col min="21" max="32" width="19.140625" style="2" customWidth="1"/>
    <col min="33" max="35" width="9.42578125" style="2" customWidth="1"/>
    <col min="36" max="16384" width="9.42578125" style="2" hidden="1"/>
  </cols>
  <sheetData>
    <row r="1" spans="1:33" ht="33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33" ht="15" x14ac:dyDescent="0.25">
      <c r="A2" s="1"/>
      <c r="B2" s="3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33" ht="15" x14ac:dyDescent="0.25">
      <c r="A3" s="1"/>
      <c r="B3" s="3" t="s">
        <v>67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33" s="7" customFormat="1" ht="12.75" customHeight="1" x14ac:dyDescent="0.2">
      <c r="A4" s="4"/>
      <c r="B4" s="5"/>
      <c r="C4" s="4"/>
      <c r="D4" s="6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33" s="7" customFormat="1" ht="16.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33" ht="12.75" customHeight="1" thickBot="1" x14ac:dyDescent="0.25">
      <c r="A6" s="1"/>
      <c r="B6" s="8" t="s">
        <v>1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1"/>
      <c r="Q6" s="1"/>
      <c r="R6" s="4"/>
      <c r="S6" s="4"/>
      <c r="T6" s="1"/>
      <c r="U6" s="1"/>
    </row>
    <row r="7" spans="1:33" ht="15.75" thickBot="1" x14ac:dyDescent="0.25">
      <c r="A7" s="9"/>
      <c r="B7" s="174"/>
      <c r="C7" s="175"/>
      <c r="D7" s="176" t="s">
        <v>2</v>
      </c>
      <c r="E7" s="177"/>
      <c r="F7" s="177"/>
      <c r="G7" s="178"/>
      <c r="H7" s="176" t="s">
        <v>3</v>
      </c>
      <c r="I7" s="177"/>
      <c r="J7" s="177"/>
      <c r="K7" s="178"/>
      <c r="L7" s="176" t="s">
        <v>55</v>
      </c>
      <c r="M7" s="179"/>
      <c r="N7" s="179"/>
      <c r="O7" s="180"/>
      <c r="P7" s="12"/>
      <c r="Q7" s="12"/>
      <c r="R7" s="4"/>
      <c r="S7" s="174"/>
      <c r="T7" s="175"/>
      <c r="U7" s="176" t="s">
        <v>73</v>
      </c>
      <c r="V7" s="179"/>
      <c r="W7" s="180"/>
      <c r="X7" s="176" t="s">
        <v>71</v>
      </c>
      <c r="Y7" s="179"/>
      <c r="Z7" s="180"/>
      <c r="AA7" s="176" t="s">
        <v>74</v>
      </c>
      <c r="AB7" s="179"/>
      <c r="AC7" s="180"/>
      <c r="AD7" s="176" t="s">
        <v>72</v>
      </c>
      <c r="AE7" s="179"/>
      <c r="AF7" s="180"/>
    </row>
    <row r="8" spans="1:33" ht="24.75" thickBot="1" x14ac:dyDescent="0.25">
      <c r="A8" s="9"/>
      <c r="B8" s="13" t="s">
        <v>4</v>
      </c>
      <c r="C8" s="13" t="s">
        <v>5</v>
      </c>
      <c r="D8" s="14" t="s">
        <v>68</v>
      </c>
      <c r="E8" s="15" t="s">
        <v>69</v>
      </c>
      <c r="F8" s="15" t="s">
        <v>70</v>
      </c>
      <c r="G8" s="16" t="s">
        <v>6</v>
      </c>
      <c r="H8" s="14" t="s">
        <v>68</v>
      </c>
      <c r="I8" s="15" t="s">
        <v>69</v>
      </c>
      <c r="J8" s="15" t="s">
        <v>70</v>
      </c>
      <c r="K8" s="16" t="s">
        <v>7</v>
      </c>
      <c r="L8" s="14" t="s">
        <v>68</v>
      </c>
      <c r="M8" s="15" t="s">
        <v>69</v>
      </c>
      <c r="N8" s="15" t="s">
        <v>70</v>
      </c>
      <c r="O8" s="16" t="s">
        <v>54</v>
      </c>
      <c r="P8" s="17" t="s">
        <v>77</v>
      </c>
      <c r="Q8" s="17" t="s">
        <v>78</v>
      </c>
      <c r="R8" s="4"/>
      <c r="S8" s="13" t="s">
        <v>4</v>
      </c>
      <c r="T8" s="13" t="s">
        <v>5</v>
      </c>
      <c r="U8" s="14" t="s">
        <v>68</v>
      </c>
      <c r="V8" s="15" t="s">
        <v>69</v>
      </c>
      <c r="W8" s="16" t="s">
        <v>70</v>
      </c>
      <c r="X8" s="14" t="s">
        <v>68</v>
      </c>
      <c r="Y8" s="15" t="s">
        <v>69</v>
      </c>
      <c r="Z8" s="16" t="s">
        <v>70</v>
      </c>
      <c r="AA8" s="14" t="s">
        <v>68</v>
      </c>
      <c r="AB8" s="15" t="s">
        <v>69</v>
      </c>
      <c r="AC8" s="16" t="s">
        <v>70</v>
      </c>
      <c r="AD8" s="14" t="s">
        <v>68</v>
      </c>
      <c r="AE8" s="15" t="s">
        <v>69</v>
      </c>
      <c r="AF8" s="16" t="s">
        <v>70</v>
      </c>
    </row>
    <row r="9" spans="1:33" ht="12.75" x14ac:dyDescent="0.2">
      <c r="A9" s="9"/>
      <c r="B9" s="18">
        <v>2013</v>
      </c>
      <c r="C9" s="24" t="s">
        <v>14</v>
      </c>
      <c r="D9" s="51">
        <v>3597055</v>
      </c>
      <c r="E9" s="52">
        <v>12866</v>
      </c>
      <c r="F9" s="52">
        <v>148015</v>
      </c>
      <c r="G9" s="112">
        <f t="shared" ref="G9:G27" si="0">SUM(D9:F9)</f>
        <v>3757936</v>
      </c>
      <c r="H9" s="53">
        <v>4222888</v>
      </c>
      <c r="I9" s="52">
        <v>1043525</v>
      </c>
      <c r="J9" s="52">
        <v>1690</v>
      </c>
      <c r="K9" s="112">
        <f t="shared" ref="K9:K27" si="1">SUM(H9:J9)</f>
        <v>5268103</v>
      </c>
      <c r="L9" s="52"/>
      <c r="M9" s="52"/>
      <c r="N9" s="52"/>
      <c r="O9" s="112">
        <f>SUM(L9:N9)</f>
        <v>0</v>
      </c>
      <c r="P9" s="96">
        <f>+G9+K9+O9</f>
        <v>9026039</v>
      </c>
      <c r="Q9" s="96">
        <f>+K9+O9</f>
        <v>5268103</v>
      </c>
      <c r="R9" s="142"/>
      <c r="S9" s="18">
        <v>2013</v>
      </c>
      <c r="T9" s="24" t="s">
        <v>14</v>
      </c>
      <c r="U9" s="118">
        <f>+D9+H9+L9</f>
        <v>7819943</v>
      </c>
      <c r="V9" s="119">
        <f>+E9+I9+M9</f>
        <v>1056391</v>
      </c>
      <c r="W9" s="120">
        <f>+F9+J9+N9</f>
        <v>149705</v>
      </c>
      <c r="X9" s="127">
        <v>44.638788864339084</v>
      </c>
      <c r="Y9" s="128">
        <v>6.0302248759598411</v>
      </c>
      <c r="Z9" s="129">
        <v>0.85456503799783223</v>
      </c>
      <c r="AA9" s="115">
        <f>+H9+L9</f>
        <v>4222888</v>
      </c>
      <c r="AB9" s="115">
        <f>+I9+M9</f>
        <v>1043525</v>
      </c>
      <c r="AC9" s="115">
        <f>+J9+N9</f>
        <v>1690</v>
      </c>
      <c r="AD9" s="127">
        <v>24.105624021780098</v>
      </c>
      <c r="AE9" s="128">
        <v>5.9567815455508359</v>
      </c>
      <c r="AF9" s="129">
        <v>9.6470720030482383E-3</v>
      </c>
      <c r="AG9" s="98"/>
    </row>
    <row r="10" spans="1:33" ht="12.75" x14ac:dyDescent="0.2">
      <c r="A10" s="9"/>
      <c r="B10" s="33"/>
      <c r="C10" s="24" t="s">
        <v>15</v>
      </c>
      <c r="D10" s="51">
        <v>3584979</v>
      </c>
      <c r="E10" s="52">
        <v>12815</v>
      </c>
      <c r="F10" s="52">
        <v>150523</v>
      </c>
      <c r="G10" s="112">
        <f t="shared" si="0"/>
        <v>3748317</v>
      </c>
      <c r="H10" s="53">
        <v>4312309</v>
      </c>
      <c r="I10" s="52">
        <v>1056890</v>
      </c>
      <c r="J10" s="52">
        <v>1719</v>
      </c>
      <c r="K10" s="112">
        <f t="shared" si="1"/>
        <v>5370918</v>
      </c>
      <c r="L10" s="52"/>
      <c r="M10" s="52"/>
      <c r="N10" s="52"/>
      <c r="O10" s="112">
        <f t="shared" ref="O10:O42" si="2">SUM(L10:N10)</f>
        <v>0</v>
      </c>
      <c r="P10" s="96">
        <f t="shared" ref="P10:P18" si="3">+G10+K10+O10</f>
        <v>9119235</v>
      </c>
      <c r="Q10" s="96">
        <f t="shared" ref="Q10:Q30" si="4">+K10+O10</f>
        <v>5370918</v>
      </c>
      <c r="R10" s="142"/>
      <c r="S10" s="33"/>
      <c r="T10" s="24" t="s">
        <v>15</v>
      </c>
      <c r="U10" s="121">
        <f t="shared" ref="U10:U27" si="5">+D10+H10+L10</f>
        <v>7897288</v>
      </c>
      <c r="V10" s="122">
        <f t="shared" ref="V10:V27" si="6">+E10+I10+M10</f>
        <v>1069705</v>
      </c>
      <c r="W10" s="123">
        <f t="shared" ref="W10:W42" si="7">+F10+J10+N10</f>
        <v>152242</v>
      </c>
      <c r="X10" s="130">
        <v>45.047259537219993</v>
      </c>
      <c r="Y10" s="131">
        <v>6.1017502164365682</v>
      </c>
      <c r="Z10" s="132">
        <v>0.86841012844731591</v>
      </c>
      <c r="AA10" s="116">
        <f t="shared" ref="AA10:AA27" si="8">+H10+L10</f>
        <v>4312309</v>
      </c>
      <c r="AB10" s="116">
        <f t="shared" ref="AB10:AB27" si="9">+I10+M10</f>
        <v>1056890</v>
      </c>
      <c r="AC10" s="116">
        <f t="shared" ref="AC10:AC42" si="10">+J10+N10</f>
        <v>1719</v>
      </c>
      <c r="AD10" s="130">
        <v>24.598026908438644</v>
      </c>
      <c r="AE10" s="131">
        <v>6.0286516247466775</v>
      </c>
      <c r="AF10" s="132">
        <v>9.8054217022959227E-3</v>
      </c>
      <c r="AG10" s="98"/>
    </row>
    <row r="11" spans="1:33" ht="12.75" x14ac:dyDescent="0.2">
      <c r="A11" s="9"/>
      <c r="B11" s="23"/>
      <c r="C11" s="24" t="s">
        <v>16</v>
      </c>
      <c r="D11" s="51">
        <v>3620557</v>
      </c>
      <c r="E11" s="52">
        <v>10973</v>
      </c>
      <c r="F11" s="52">
        <v>155368</v>
      </c>
      <c r="G11" s="112">
        <f t="shared" si="0"/>
        <v>3786898</v>
      </c>
      <c r="H11" s="53">
        <v>4410495</v>
      </c>
      <c r="I11" s="52">
        <v>1057105</v>
      </c>
      <c r="J11" s="52">
        <v>1774</v>
      </c>
      <c r="K11" s="112">
        <f t="shared" si="1"/>
        <v>5469374</v>
      </c>
      <c r="L11" s="52"/>
      <c r="M11" s="52"/>
      <c r="N11" s="52"/>
      <c r="O11" s="112">
        <f t="shared" si="2"/>
        <v>0</v>
      </c>
      <c r="P11" s="96">
        <f t="shared" si="3"/>
        <v>9256272</v>
      </c>
      <c r="Q11" s="96">
        <f t="shared" si="4"/>
        <v>5469374</v>
      </c>
      <c r="R11" s="142"/>
      <c r="S11" s="23"/>
      <c r="T11" s="24" t="s">
        <v>16</v>
      </c>
      <c r="U11" s="121">
        <f t="shared" si="5"/>
        <v>8031052</v>
      </c>
      <c r="V11" s="122">
        <f t="shared" si="6"/>
        <v>1068078</v>
      </c>
      <c r="W11" s="123">
        <f t="shared" si="7"/>
        <v>157142</v>
      </c>
      <c r="X11" s="130">
        <v>45.776718249215691</v>
      </c>
      <c r="Y11" s="131">
        <v>6.0880076077437666</v>
      </c>
      <c r="Z11" s="132">
        <v>0.89570395747882747</v>
      </c>
      <c r="AA11" s="116">
        <f t="shared" si="8"/>
        <v>4410495</v>
      </c>
      <c r="AB11" s="116">
        <f t="shared" si="9"/>
        <v>1057105</v>
      </c>
      <c r="AC11" s="116">
        <f t="shared" si="10"/>
        <v>1774</v>
      </c>
      <c r="AD11" s="130">
        <v>25.139668745087761</v>
      </c>
      <c r="AE11" s="131">
        <v>6.0254618877871984</v>
      </c>
      <c r="AF11" s="132">
        <v>1.0111738558548572E-2</v>
      </c>
      <c r="AG11" s="98"/>
    </row>
    <row r="12" spans="1:33" ht="12.75" x14ac:dyDescent="0.2">
      <c r="A12" s="9"/>
      <c r="B12" s="23"/>
      <c r="C12" s="24" t="s">
        <v>17</v>
      </c>
      <c r="D12" s="51">
        <v>3672674</v>
      </c>
      <c r="E12" s="52">
        <v>12402</v>
      </c>
      <c r="F12" s="52">
        <v>155494</v>
      </c>
      <c r="G12" s="112">
        <f t="shared" si="0"/>
        <v>3840570</v>
      </c>
      <c r="H12" s="53">
        <v>4399238</v>
      </c>
      <c r="I12" s="52">
        <v>1046507</v>
      </c>
      <c r="J12" s="52">
        <v>1920</v>
      </c>
      <c r="K12" s="112">
        <f t="shared" si="1"/>
        <v>5447665</v>
      </c>
      <c r="L12" s="52"/>
      <c r="M12" s="52"/>
      <c r="N12" s="52"/>
      <c r="O12" s="112">
        <f t="shared" si="2"/>
        <v>0</v>
      </c>
      <c r="P12" s="96">
        <f t="shared" si="3"/>
        <v>9288235</v>
      </c>
      <c r="Q12" s="96">
        <f t="shared" si="4"/>
        <v>5447665</v>
      </c>
      <c r="R12" s="142"/>
      <c r="S12" s="23"/>
      <c r="T12" s="24" t="s">
        <v>17</v>
      </c>
      <c r="U12" s="121">
        <f t="shared" si="5"/>
        <v>8071912</v>
      </c>
      <c r="V12" s="122">
        <f t="shared" si="6"/>
        <v>1058909</v>
      </c>
      <c r="W12" s="123">
        <f t="shared" si="7"/>
        <v>157414</v>
      </c>
      <c r="X12" s="130">
        <v>45.975947231886835</v>
      </c>
      <c r="Y12" s="131">
        <v>6.031327436098171</v>
      </c>
      <c r="Z12" s="132">
        <v>0.89659770294327223</v>
      </c>
      <c r="AA12" s="116">
        <f t="shared" si="8"/>
        <v>4399238</v>
      </c>
      <c r="AB12" s="116">
        <f t="shared" si="9"/>
        <v>1046507</v>
      </c>
      <c r="AC12" s="116">
        <f t="shared" si="10"/>
        <v>1920</v>
      </c>
      <c r="AD12" s="130">
        <v>25.057153020066547</v>
      </c>
      <c r="AE12" s="131">
        <v>5.9606881999952677</v>
      </c>
      <c r="AF12" s="132">
        <v>1.0935924312012164E-2</v>
      </c>
      <c r="AG12" s="98"/>
    </row>
    <row r="13" spans="1:33" ht="12.75" x14ac:dyDescent="0.2">
      <c r="A13" s="9"/>
      <c r="B13" s="33"/>
      <c r="C13" s="24" t="s">
        <v>18</v>
      </c>
      <c r="D13" s="51">
        <v>3548172</v>
      </c>
      <c r="E13" s="52">
        <v>11989</v>
      </c>
      <c r="F13" s="52">
        <v>158871</v>
      </c>
      <c r="G13" s="112">
        <f t="shared" si="0"/>
        <v>3719032</v>
      </c>
      <c r="H13" s="53">
        <v>4577322</v>
      </c>
      <c r="I13" s="52">
        <v>1035595</v>
      </c>
      <c r="J13" s="52">
        <v>2054</v>
      </c>
      <c r="K13" s="112">
        <f t="shared" si="1"/>
        <v>5614971</v>
      </c>
      <c r="L13" s="52"/>
      <c r="M13" s="52"/>
      <c r="N13" s="52"/>
      <c r="O13" s="112">
        <f t="shared" si="2"/>
        <v>0</v>
      </c>
      <c r="P13" s="96">
        <f t="shared" si="3"/>
        <v>9334003</v>
      </c>
      <c r="Q13" s="96">
        <f t="shared" si="4"/>
        <v>5614971</v>
      </c>
      <c r="R13" s="142"/>
      <c r="S13" s="33"/>
      <c r="T13" s="24" t="s">
        <v>18</v>
      </c>
      <c r="U13" s="121">
        <f t="shared" si="5"/>
        <v>8125494</v>
      </c>
      <c r="V13" s="122">
        <f t="shared" si="6"/>
        <v>1047584</v>
      </c>
      <c r="W13" s="123">
        <f t="shared" si="7"/>
        <v>160925</v>
      </c>
      <c r="X13" s="130">
        <v>46.24729284214304</v>
      </c>
      <c r="Y13" s="131">
        <v>5.9624589009288025</v>
      </c>
      <c r="Z13" s="132">
        <v>0.91592530874084321</v>
      </c>
      <c r="AA13" s="116">
        <f t="shared" si="8"/>
        <v>4577322</v>
      </c>
      <c r="AB13" s="116">
        <f t="shared" si="9"/>
        <v>1035595</v>
      </c>
      <c r="AC13" s="116">
        <f t="shared" si="10"/>
        <v>2054</v>
      </c>
      <c r="AD13" s="130">
        <v>26.052416132087952</v>
      </c>
      <c r="AE13" s="131">
        <v>5.8942219674101199</v>
      </c>
      <c r="AF13" s="132">
        <v>1.1690604841719385E-2</v>
      </c>
      <c r="AG13" s="98"/>
    </row>
    <row r="14" spans="1:33" ht="12.75" x14ac:dyDescent="0.2">
      <c r="A14" s="9"/>
      <c r="B14" s="23"/>
      <c r="C14" s="24" t="s">
        <v>19</v>
      </c>
      <c r="D14" s="51">
        <v>3535141</v>
      </c>
      <c r="E14" s="52">
        <v>11878</v>
      </c>
      <c r="F14" s="52">
        <v>158473</v>
      </c>
      <c r="G14" s="112">
        <f t="shared" si="0"/>
        <v>3705492</v>
      </c>
      <c r="H14" s="53">
        <v>4654067</v>
      </c>
      <c r="I14" s="52">
        <v>1023378</v>
      </c>
      <c r="J14" s="52">
        <v>2049</v>
      </c>
      <c r="K14" s="112">
        <f t="shared" si="1"/>
        <v>5679494</v>
      </c>
      <c r="L14" s="52"/>
      <c r="M14" s="52"/>
      <c r="N14" s="52"/>
      <c r="O14" s="112">
        <f t="shared" si="2"/>
        <v>0</v>
      </c>
      <c r="P14" s="96">
        <f t="shared" si="3"/>
        <v>9384986</v>
      </c>
      <c r="Q14" s="96">
        <f t="shared" si="4"/>
        <v>5679494</v>
      </c>
      <c r="R14" s="142"/>
      <c r="S14" s="23"/>
      <c r="T14" s="24" t="s">
        <v>19</v>
      </c>
      <c r="U14" s="121">
        <f t="shared" si="5"/>
        <v>8189208</v>
      </c>
      <c r="V14" s="122">
        <f t="shared" si="6"/>
        <v>1035256</v>
      </c>
      <c r="W14" s="123">
        <f t="shared" si="7"/>
        <v>160522</v>
      </c>
      <c r="X14" s="130">
        <v>46.575867297089708</v>
      </c>
      <c r="Y14" s="131">
        <v>5.8879864908201016</v>
      </c>
      <c r="Z14" s="132">
        <v>0.91296391180483316</v>
      </c>
      <c r="AA14" s="116">
        <f t="shared" si="8"/>
        <v>4654067</v>
      </c>
      <c r="AB14" s="116">
        <f t="shared" si="9"/>
        <v>1023378</v>
      </c>
      <c r="AC14" s="116">
        <f t="shared" si="10"/>
        <v>2049</v>
      </c>
      <c r="AD14" s="130">
        <v>26.469862162954517</v>
      </c>
      <c r="AE14" s="131">
        <v>5.820430733077127</v>
      </c>
      <c r="AF14" s="132">
        <v>1.1653624146771803E-2</v>
      </c>
      <c r="AG14" s="98"/>
    </row>
    <row r="15" spans="1:33" ht="12.75" x14ac:dyDescent="0.2">
      <c r="A15" s="9"/>
      <c r="B15" s="23"/>
      <c r="C15" s="24" t="s">
        <v>20</v>
      </c>
      <c r="D15" s="51">
        <v>3507110</v>
      </c>
      <c r="E15" s="52">
        <v>11397</v>
      </c>
      <c r="F15" s="52">
        <v>154692</v>
      </c>
      <c r="G15" s="112">
        <f t="shared" si="0"/>
        <v>3673199</v>
      </c>
      <c r="H15" s="53">
        <v>4640825</v>
      </c>
      <c r="I15" s="52">
        <v>1002953</v>
      </c>
      <c r="J15" s="52">
        <v>2000</v>
      </c>
      <c r="K15" s="112">
        <f t="shared" si="1"/>
        <v>5645778</v>
      </c>
      <c r="L15" s="52"/>
      <c r="M15" s="52"/>
      <c r="N15" s="52"/>
      <c r="O15" s="112">
        <f t="shared" si="2"/>
        <v>0</v>
      </c>
      <c r="P15" s="96">
        <f t="shared" si="3"/>
        <v>9318977</v>
      </c>
      <c r="Q15" s="96">
        <f t="shared" si="4"/>
        <v>5645778</v>
      </c>
      <c r="R15" s="142"/>
      <c r="S15" s="23"/>
      <c r="T15" s="24" t="s">
        <v>20</v>
      </c>
      <c r="U15" s="121">
        <f t="shared" si="5"/>
        <v>8147935</v>
      </c>
      <c r="V15" s="122">
        <f t="shared" si="6"/>
        <v>1014350</v>
      </c>
      <c r="W15" s="123">
        <f t="shared" si="7"/>
        <v>156692</v>
      </c>
      <c r="X15" s="130">
        <v>46.307287592217619</v>
      </c>
      <c r="Y15" s="131">
        <v>5.7648713654644945</v>
      </c>
      <c r="Z15" s="132">
        <v>0.89053011682098149</v>
      </c>
      <c r="AA15" s="116">
        <f t="shared" si="8"/>
        <v>4640825</v>
      </c>
      <c r="AB15" s="116">
        <f t="shared" si="9"/>
        <v>1002953</v>
      </c>
      <c r="AC15" s="116">
        <f t="shared" si="10"/>
        <v>2000</v>
      </c>
      <c r="AD15" s="130">
        <v>26.375273973117526</v>
      </c>
      <c r="AE15" s="131">
        <v>5.7000986154746496</v>
      </c>
      <c r="AF15" s="132">
        <v>1.1366631567929204E-2</v>
      </c>
      <c r="AG15" s="98"/>
    </row>
    <row r="16" spans="1:33" ht="12.75" x14ac:dyDescent="0.2">
      <c r="A16" s="9"/>
      <c r="B16" s="33"/>
      <c r="C16" s="24" t="s">
        <v>21</v>
      </c>
      <c r="D16" s="51">
        <v>3296568</v>
      </c>
      <c r="E16" s="52">
        <v>10047</v>
      </c>
      <c r="F16" s="52">
        <v>168003</v>
      </c>
      <c r="G16" s="112">
        <f t="shared" si="0"/>
        <v>3474618</v>
      </c>
      <c r="H16" s="53">
        <v>4925271</v>
      </c>
      <c r="I16" s="52">
        <v>948985</v>
      </c>
      <c r="J16" s="52">
        <v>2291</v>
      </c>
      <c r="K16" s="112">
        <f t="shared" si="1"/>
        <v>5876547</v>
      </c>
      <c r="L16" s="52"/>
      <c r="M16" s="52"/>
      <c r="N16" s="52"/>
      <c r="O16" s="112">
        <f t="shared" si="2"/>
        <v>0</v>
      </c>
      <c r="P16" s="96">
        <f t="shared" si="3"/>
        <v>9351165</v>
      </c>
      <c r="Q16" s="96">
        <f t="shared" si="4"/>
        <v>5876547</v>
      </c>
      <c r="R16" s="142"/>
      <c r="S16" s="33"/>
      <c r="T16" s="24" t="s">
        <v>21</v>
      </c>
      <c r="U16" s="121">
        <f t="shared" si="5"/>
        <v>8221839</v>
      </c>
      <c r="V16" s="122">
        <f t="shared" si="6"/>
        <v>959032</v>
      </c>
      <c r="W16" s="123">
        <f t="shared" si="7"/>
        <v>170294</v>
      </c>
      <c r="X16" s="130">
        <v>46.693209459813723</v>
      </c>
      <c r="Y16" s="131">
        <v>5.4465043714264016</v>
      </c>
      <c r="Z16" s="132">
        <v>0.96712832880205002</v>
      </c>
      <c r="AA16" s="116">
        <f t="shared" si="8"/>
        <v>4925271</v>
      </c>
      <c r="AB16" s="116">
        <f t="shared" si="9"/>
        <v>948985</v>
      </c>
      <c r="AC16" s="116">
        <f t="shared" si="10"/>
        <v>2291</v>
      </c>
      <c r="AD16" s="130">
        <v>27.971444156148788</v>
      </c>
      <c r="AE16" s="131">
        <v>5.3894457650193983</v>
      </c>
      <c r="AF16" s="132">
        <v>1.3010975144664502E-2</v>
      </c>
      <c r="AG16" s="98"/>
    </row>
    <row r="17" spans="1:33" ht="12.75" x14ac:dyDescent="0.2">
      <c r="A17" s="9"/>
      <c r="B17" s="23"/>
      <c r="C17" s="24" t="s">
        <v>22</v>
      </c>
      <c r="D17" s="51">
        <v>3310046</v>
      </c>
      <c r="E17" s="52">
        <v>10094</v>
      </c>
      <c r="F17" s="52">
        <v>168016</v>
      </c>
      <c r="G17" s="112">
        <f t="shared" si="0"/>
        <v>3488156</v>
      </c>
      <c r="H17" s="53">
        <v>4968302</v>
      </c>
      <c r="I17" s="52">
        <v>909766</v>
      </c>
      <c r="J17" s="52">
        <v>2292</v>
      </c>
      <c r="K17" s="112">
        <f t="shared" si="1"/>
        <v>5880360</v>
      </c>
      <c r="L17" s="52"/>
      <c r="M17" s="52"/>
      <c r="N17" s="52"/>
      <c r="O17" s="112">
        <f t="shared" si="2"/>
        <v>0</v>
      </c>
      <c r="P17" s="96">
        <f t="shared" si="3"/>
        <v>9368516</v>
      </c>
      <c r="Q17" s="96">
        <f t="shared" si="4"/>
        <v>5880360</v>
      </c>
      <c r="R17" s="142"/>
      <c r="S17" s="23"/>
      <c r="T17" s="24" t="s">
        <v>22</v>
      </c>
      <c r="U17" s="121">
        <f t="shared" si="5"/>
        <v>8278348</v>
      </c>
      <c r="V17" s="122">
        <f t="shared" si="6"/>
        <v>919860</v>
      </c>
      <c r="W17" s="123">
        <f t="shared" si="7"/>
        <v>170308</v>
      </c>
      <c r="X17" s="130">
        <v>46.979851406502284</v>
      </c>
      <c r="Y17" s="131">
        <v>5.2202306685808804</v>
      </c>
      <c r="Z17" s="132">
        <v>0.96650255985114319</v>
      </c>
      <c r="AA17" s="116">
        <f t="shared" si="8"/>
        <v>4968302</v>
      </c>
      <c r="AB17" s="116">
        <f t="shared" si="9"/>
        <v>909766</v>
      </c>
      <c r="AC17" s="116">
        <f t="shared" si="10"/>
        <v>2292</v>
      </c>
      <c r="AD17" s="130">
        <v>28.195249789285025</v>
      </c>
      <c r="AE17" s="131">
        <v>5.1629469423957479</v>
      </c>
      <c r="AF17" s="132">
        <v>1.3007162712138127E-2</v>
      </c>
      <c r="AG17" s="98"/>
    </row>
    <row r="18" spans="1:33" ht="13.5" thickBot="1" x14ac:dyDescent="0.25">
      <c r="A18" s="9"/>
      <c r="B18" s="28"/>
      <c r="C18" s="29" t="s">
        <v>23</v>
      </c>
      <c r="D18" s="54">
        <v>3263148</v>
      </c>
      <c r="E18" s="55">
        <v>9232</v>
      </c>
      <c r="F18" s="55">
        <v>172482</v>
      </c>
      <c r="G18" s="113">
        <f t="shared" si="0"/>
        <v>3444862</v>
      </c>
      <c r="H18" s="56">
        <v>5481834</v>
      </c>
      <c r="I18" s="55">
        <v>881843</v>
      </c>
      <c r="J18" s="55">
        <v>2443</v>
      </c>
      <c r="K18" s="113">
        <f t="shared" si="1"/>
        <v>6366120</v>
      </c>
      <c r="L18" s="55"/>
      <c r="M18" s="55"/>
      <c r="N18" s="55"/>
      <c r="O18" s="113">
        <f t="shared" si="2"/>
        <v>0</v>
      </c>
      <c r="P18" s="97">
        <f t="shared" si="3"/>
        <v>9810982</v>
      </c>
      <c r="Q18" s="97">
        <f t="shared" si="4"/>
        <v>6366120</v>
      </c>
      <c r="R18" s="142"/>
      <c r="S18" s="28"/>
      <c r="T18" s="29" t="s">
        <v>23</v>
      </c>
      <c r="U18" s="124">
        <f t="shared" si="5"/>
        <v>8744982</v>
      </c>
      <c r="V18" s="125">
        <f t="shared" si="6"/>
        <v>891075</v>
      </c>
      <c r="W18" s="126">
        <f t="shared" si="7"/>
        <v>174925</v>
      </c>
      <c r="X18" s="133">
        <v>49.591850292755517</v>
      </c>
      <c r="Y18" s="134">
        <v>5.0531902752478075</v>
      </c>
      <c r="Z18" s="135">
        <v>0.99198081968153373</v>
      </c>
      <c r="AA18" s="117">
        <f t="shared" si="8"/>
        <v>5481834</v>
      </c>
      <c r="AB18" s="117">
        <f t="shared" si="9"/>
        <v>881843</v>
      </c>
      <c r="AC18" s="117">
        <f t="shared" si="10"/>
        <v>2443</v>
      </c>
      <c r="AD18" s="133">
        <v>31.086889722327289</v>
      </c>
      <c r="AE18" s="134">
        <v>5.0008365983731471</v>
      </c>
      <c r="AF18" s="135">
        <v>1.3853989666897167E-2</v>
      </c>
      <c r="AG18" s="98"/>
    </row>
    <row r="19" spans="1:33" ht="12.75" x14ac:dyDescent="0.2">
      <c r="A19" s="9"/>
      <c r="B19" s="18">
        <v>2014</v>
      </c>
      <c r="C19" s="19" t="s">
        <v>12</v>
      </c>
      <c r="D19" s="48">
        <v>3161394</v>
      </c>
      <c r="E19" s="49">
        <v>8334</v>
      </c>
      <c r="F19" s="49">
        <v>174529</v>
      </c>
      <c r="G19" s="114">
        <f t="shared" si="0"/>
        <v>3344257</v>
      </c>
      <c r="H19" s="50">
        <v>5588283</v>
      </c>
      <c r="I19" s="49">
        <v>890507</v>
      </c>
      <c r="J19" s="49">
        <v>2480</v>
      </c>
      <c r="K19" s="114">
        <f t="shared" si="1"/>
        <v>6481270</v>
      </c>
      <c r="L19" s="49">
        <v>6485</v>
      </c>
      <c r="M19" s="49"/>
      <c r="N19" s="49"/>
      <c r="O19" s="114">
        <f t="shared" si="2"/>
        <v>6485</v>
      </c>
      <c r="P19" s="95">
        <f t="shared" ref="P19:P27" si="11">+G19+K19+O19</f>
        <v>9832012</v>
      </c>
      <c r="Q19" s="95">
        <f t="shared" si="4"/>
        <v>6487755</v>
      </c>
      <c r="R19" s="142"/>
      <c r="S19" s="18">
        <v>2014</v>
      </c>
      <c r="T19" s="19" t="s">
        <v>12</v>
      </c>
      <c r="U19" s="118">
        <f t="shared" si="5"/>
        <v>8756162</v>
      </c>
      <c r="V19" s="119">
        <f t="shared" si="6"/>
        <v>898841</v>
      </c>
      <c r="W19" s="120">
        <f t="shared" si="7"/>
        <v>177009</v>
      </c>
      <c r="X19" s="127">
        <v>49.619095533328384</v>
      </c>
      <c r="Y19" s="128">
        <v>5.0935189924846549</v>
      </c>
      <c r="Z19" s="129">
        <v>1.0030680658099889</v>
      </c>
      <c r="AA19" s="115">
        <f t="shared" si="8"/>
        <v>5594768</v>
      </c>
      <c r="AB19" s="115">
        <f t="shared" si="9"/>
        <v>890507</v>
      </c>
      <c r="AC19" s="115">
        <f t="shared" si="10"/>
        <v>2480</v>
      </c>
      <c r="AD19" s="127">
        <v>31.704224736683557</v>
      </c>
      <c r="AE19" s="128">
        <v>5.046292188986186</v>
      </c>
      <c r="AF19" s="129">
        <v>1.405357243534946E-2</v>
      </c>
      <c r="AG19" s="98"/>
    </row>
    <row r="20" spans="1:33" ht="12.75" x14ac:dyDescent="0.2">
      <c r="A20" s="9"/>
      <c r="B20" s="23"/>
      <c r="C20" s="24" t="s">
        <v>13</v>
      </c>
      <c r="D20" s="51">
        <v>3028244</v>
      </c>
      <c r="E20" s="52">
        <v>7273</v>
      </c>
      <c r="F20" s="52">
        <v>175273</v>
      </c>
      <c r="G20" s="112">
        <f t="shared" si="0"/>
        <v>3210790</v>
      </c>
      <c r="H20" s="53">
        <v>5652770</v>
      </c>
      <c r="I20" s="52">
        <v>863346</v>
      </c>
      <c r="J20" s="52">
        <v>2730</v>
      </c>
      <c r="K20" s="112">
        <f t="shared" si="1"/>
        <v>6518846</v>
      </c>
      <c r="L20" s="52">
        <v>8170</v>
      </c>
      <c r="M20" s="52"/>
      <c r="N20" s="52"/>
      <c r="O20" s="112">
        <f t="shared" si="2"/>
        <v>8170</v>
      </c>
      <c r="P20" s="96">
        <f t="shared" si="11"/>
        <v>9737806</v>
      </c>
      <c r="Q20" s="96">
        <f t="shared" si="4"/>
        <v>6527016</v>
      </c>
      <c r="R20" s="142"/>
      <c r="S20" s="23"/>
      <c r="T20" s="24" t="s">
        <v>13</v>
      </c>
      <c r="U20" s="121">
        <f t="shared" si="5"/>
        <v>8689184</v>
      </c>
      <c r="V20" s="122">
        <f t="shared" si="6"/>
        <v>870619</v>
      </c>
      <c r="W20" s="123">
        <f t="shared" si="7"/>
        <v>178003</v>
      </c>
      <c r="X20" s="130">
        <v>49.203720513005692</v>
      </c>
      <c r="Y20" s="131">
        <v>4.9300019368116157</v>
      </c>
      <c r="Z20" s="132">
        <v>1.0079669002839107</v>
      </c>
      <c r="AA20" s="116">
        <f t="shared" si="8"/>
        <v>5660940</v>
      </c>
      <c r="AB20" s="116">
        <f t="shared" si="9"/>
        <v>863346</v>
      </c>
      <c r="AC20" s="116">
        <f t="shared" si="10"/>
        <v>2730</v>
      </c>
      <c r="AD20" s="130">
        <v>32.055865038753282</v>
      </c>
      <c r="AE20" s="131">
        <v>4.8888175564036178</v>
      </c>
      <c r="AF20" s="132">
        <v>1.545900708288667E-2</v>
      </c>
      <c r="AG20" s="98"/>
    </row>
    <row r="21" spans="1:33" ht="12.75" x14ac:dyDescent="0.2">
      <c r="A21" s="9"/>
      <c r="B21" s="23"/>
      <c r="C21" s="24" t="s">
        <v>14</v>
      </c>
      <c r="D21" s="51">
        <v>2959722</v>
      </c>
      <c r="E21" s="52">
        <v>9206</v>
      </c>
      <c r="F21" s="52">
        <v>181897</v>
      </c>
      <c r="G21" s="112">
        <f t="shared" si="0"/>
        <v>3150825</v>
      </c>
      <c r="H21" s="53">
        <v>6000090</v>
      </c>
      <c r="I21" s="52">
        <v>851910</v>
      </c>
      <c r="J21" s="52">
        <v>2781</v>
      </c>
      <c r="K21" s="112">
        <f t="shared" si="1"/>
        <v>6854781</v>
      </c>
      <c r="L21" s="52">
        <v>9829</v>
      </c>
      <c r="M21" s="52"/>
      <c r="N21" s="52"/>
      <c r="O21" s="112">
        <f t="shared" si="2"/>
        <v>9829</v>
      </c>
      <c r="P21" s="96">
        <f t="shared" si="11"/>
        <v>10015435</v>
      </c>
      <c r="Q21" s="96">
        <f t="shared" si="4"/>
        <v>6864610</v>
      </c>
      <c r="R21" s="142"/>
      <c r="S21" s="23"/>
      <c r="T21" s="24" t="s">
        <v>14</v>
      </c>
      <c r="U21" s="121">
        <f t="shared" si="5"/>
        <v>8969641</v>
      </c>
      <c r="V21" s="122">
        <f t="shared" si="6"/>
        <v>861116</v>
      </c>
      <c r="W21" s="123">
        <f t="shared" si="7"/>
        <v>184678</v>
      </c>
      <c r="X21" s="130">
        <v>50.754918384508102</v>
      </c>
      <c r="Y21" s="131">
        <v>4.8726445461523014</v>
      </c>
      <c r="Z21" s="132">
        <v>1.0450046793861858</v>
      </c>
      <c r="AA21" s="116">
        <f t="shared" si="8"/>
        <v>6009919</v>
      </c>
      <c r="AB21" s="116">
        <f t="shared" si="9"/>
        <v>851910</v>
      </c>
      <c r="AC21" s="116">
        <f t="shared" si="10"/>
        <v>2781</v>
      </c>
      <c r="AD21" s="130">
        <v>34.007263874050757</v>
      </c>
      <c r="AE21" s="131">
        <v>4.8205521849699773</v>
      </c>
      <c r="AF21" s="132">
        <v>1.5736351993052677E-2</v>
      </c>
      <c r="AG21" s="98"/>
    </row>
    <row r="22" spans="1:33" ht="12.75" x14ac:dyDescent="0.2">
      <c r="A22" s="9"/>
      <c r="B22" s="33"/>
      <c r="C22" s="24" t="s">
        <v>15</v>
      </c>
      <c r="D22" s="51">
        <v>2664574</v>
      </c>
      <c r="E22" s="52">
        <v>7640</v>
      </c>
      <c r="F22" s="52">
        <v>181058</v>
      </c>
      <c r="G22" s="112">
        <f t="shared" si="0"/>
        <v>2853272</v>
      </c>
      <c r="H22" s="53">
        <v>6191270</v>
      </c>
      <c r="I22" s="52">
        <v>828849</v>
      </c>
      <c r="J22" s="52">
        <v>2832</v>
      </c>
      <c r="K22" s="112">
        <f t="shared" si="1"/>
        <v>7022951</v>
      </c>
      <c r="L22" s="52">
        <v>29536</v>
      </c>
      <c r="M22" s="52"/>
      <c r="N22" s="52"/>
      <c r="O22" s="112">
        <f t="shared" si="2"/>
        <v>29536</v>
      </c>
      <c r="P22" s="96">
        <f t="shared" si="11"/>
        <v>9905759</v>
      </c>
      <c r="Q22" s="96">
        <f t="shared" si="4"/>
        <v>7052487</v>
      </c>
      <c r="R22" s="142"/>
      <c r="S22" s="33"/>
      <c r="T22" s="24" t="s">
        <v>15</v>
      </c>
      <c r="U22" s="121">
        <f t="shared" si="5"/>
        <v>8885380</v>
      </c>
      <c r="V22" s="122">
        <f t="shared" si="6"/>
        <v>836489</v>
      </c>
      <c r="W22" s="123">
        <f t="shared" si="7"/>
        <v>183890</v>
      </c>
      <c r="X22" s="130">
        <v>50.241596519370304</v>
      </c>
      <c r="Y22" s="131">
        <v>4.7298531780173212</v>
      </c>
      <c r="Z22" s="132">
        <v>1.0397897652038524</v>
      </c>
      <c r="AA22" s="116">
        <f t="shared" si="8"/>
        <v>6220806</v>
      </c>
      <c r="AB22" s="116">
        <f t="shared" si="9"/>
        <v>828849</v>
      </c>
      <c r="AC22" s="116">
        <f t="shared" si="10"/>
        <v>2832</v>
      </c>
      <c r="AD22" s="130">
        <v>35.174998151714149</v>
      </c>
      <c r="AE22" s="131">
        <v>4.6866534727252587</v>
      </c>
      <c r="AF22" s="132">
        <v>1.6013293898837946E-2</v>
      </c>
      <c r="AG22" s="98"/>
    </row>
    <row r="23" spans="1:33" ht="12.75" x14ac:dyDescent="0.2">
      <c r="A23" s="9"/>
      <c r="B23" s="23"/>
      <c r="C23" s="24" t="s">
        <v>16</v>
      </c>
      <c r="D23" s="51">
        <v>2607217</v>
      </c>
      <c r="E23" s="52">
        <v>8270</v>
      </c>
      <c r="F23" s="52">
        <v>179429</v>
      </c>
      <c r="G23" s="112">
        <f t="shared" si="0"/>
        <v>2794916</v>
      </c>
      <c r="H23" s="53">
        <v>6583844</v>
      </c>
      <c r="I23" s="52">
        <v>849331</v>
      </c>
      <c r="J23" s="52">
        <v>3030</v>
      </c>
      <c r="K23" s="112">
        <f t="shared" si="1"/>
        <v>7436205</v>
      </c>
      <c r="L23" s="52">
        <v>14407</v>
      </c>
      <c r="M23" s="52"/>
      <c r="N23" s="52"/>
      <c r="O23" s="112">
        <f t="shared" si="2"/>
        <v>14407</v>
      </c>
      <c r="P23" s="96">
        <f t="shared" si="11"/>
        <v>10245528</v>
      </c>
      <c r="Q23" s="96">
        <f t="shared" si="4"/>
        <v>7450612</v>
      </c>
      <c r="R23" s="142"/>
      <c r="S23" s="23"/>
      <c r="T23" s="24" t="s">
        <v>16</v>
      </c>
      <c r="U23" s="121">
        <f t="shared" si="5"/>
        <v>9205468</v>
      </c>
      <c r="V23" s="122">
        <f t="shared" si="6"/>
        <v>857601</v>
      </c>
      <c r="W23" s="123">
        <f t="shared" si="7"/>
        <v>182459</v>
      </c>
      <c r="X23" s="130">
        <v>52.013715798877087</v>
      </c>
      <c r="Y23" s="131">
        <v>4.8457085161593945</v>
      </c>
      <c r="Z23" s="132">
        <v>1.0309492761201617</v>
      </c>
      <c r="AA23" s="116">
        <f t="shared" si="8"/>
        <v>6598251</v>
      </c>
      <c r="AB23" s="116">
        <f t="shared" si="9"/>
        <v>849331</v>
      </c>
      <c r="AC23" s="116">
        <f t="shared" si="10"/>
        <v>3030</v>
      </c>
      <c r="AD23" s="130">
        <v>37.282140602048315</v>
      </c>
      <c r="AE23" s="131">
        <v>4.7989804812939516</v>
      </c>
      <c r="AF23" s="132">
        <v>1.7120428735464353E-2</v>
      </c>
      <c r="AG23" s="98"/>
    </row>
    <row r="24" spans="1:33" ht="12.75" x14ac:dyDescent="0.2">
      <c r="A24" s="9"/>
      <c r="B24" s="23"/>
      <c r="C24" s="24" t="s">
        <v>17</v>
      </c>
      <c r="D24" s="51">
        <v>2418338</v>
      </c>
      <c r="E24" s="52">
        <v>6545</v>
      </c>
      <c r="F24" s="52">
        <v>178962</v>
      </c>
      <c r="G24" s="112">
        <f t="shared" si="0"/>
        <v>2603845</v>
      </c>
      <c r="H24" s="53">
        <v>6644281</v>
      </c>
      <c r="I24" s="52">
        <v>828433</v>
      </c>
      <c r="J24" s="52">
        <v>3084</v>
      </c>
      <c r="K24" s="112">
        <f t="shared" si="1"/>
        <v>7475798</v>
      </c>
      <c r="L24" s="52">
        <v>178424</v>
      </c>
      <c r="M24" s="52">
        <v>5958</v>
      </c>
      <c r="N24" s="52"/>
      <c r="O24" s="112">
        <f t="shared" si="2"/>
        <v>184382</v>
      </c>
      <c r="P24" s="96">
        <f t="shared" si="11"/>
        <v>10264025</v>
      </c>
      <c r="Q24" s="96">
        <f t="shared" si="4"/>
        <v>7660180</v>
      </c>
      <c r="R24" s="142"/>
      <c r="S24" s="23"/>
      <c r="T24" s="24" t="s">
        <v>17</v>
      </c>
      <c r="U24" s="121">
        <f t="shared" si="5"/>
        <v>9241043</v>
      </c>
      <c r="V24" s="122">
        <f t="shared" si="6"/>
        <v>840936</v>
      </c>
      <c r="W24" s="123">
        <f t="shared" si="7"/>
        <v>182046</v>
      </c>
      <c r="X24" s="130">
        <v>52.17684440701381</v>
      </c>
      <c r="Y24" s="131">
        <v>4.7480989784655874</v>
      </c>
      <c r="Z24" s="132">
        <v>1.0278694533635691</v>
      </c>
      <c r="AA24" s="116">
        <f t="shared" si="8"/>
        <v>6822705</v>
      </c>
      <c r="AB24" s="116">
        <f t="shared" si="9"/>
        <v>834391</v>
      </c>
      <c r="AC24" s="116">
        <f t="shared" si="10"/>
        <v>3084</v>
      </c>
      <c r="AD24" s="130">
        <v>38.522406747804894</v>
      </c>
      <c r="AE24" s="131">
        <v>4.7111445517148507</v>
      </c>
      <c r="AF24" s="132">
        <v>1.7412903300117809E-2</v>
      </c>
      <c r="AG24" s="98"/>
    </row>
    <row r="25" spans="1:33" ht="12.75" x14ac:dyDescent="0.2">
      <c r="A25" s="9"/>
      <c r="B25" s="33"/>
      <c r="C25" s="24" t="s">
        <v>18</v>
      </c>
      <c r="D25" s="51">
        <v>2143658</v>
      </c>
      <c r="E25" s="52">
        <v>5420</v>
      </c>
      <c r="F25" s="52">
        <v>171011</v>
      </c>
      <c r="G25" s="112">
        <f t="shared" si="0"/>
        <v>2320089</v>
      </c>
      <c r="H25" s="53">
        <v>6619252</v>
      </c>
      <c r="I25" s="52">
        <v>788496</v>
      </c>
      <c r="J25" s="52">
        <v>3016</v>
      </c>
      <c r="K25" s="112">
        <f t="shared" si="1"/>
        <v>7410764</v>
      </c>
      <c r="L25" s="52">
        <v>213617</v>
      </c>
      <c r="M25" s="52">
        <v>6826</v>
      </c>
      <c r="N25" s="52"/>
      <c r="O25" s="112">
        <f t="shared" si="2"/>
        <v>220443</v>
      </c>
      <c r="P25" s="96">
        <f t="shared" si="11"/>
        <v>9951296</v>
      </c>
      <c r="Q25" s="96">
        <f t="shared" si="4"/>
        <v>7631207</v>
      </c>
      <c r="R25" s="142"/>
      <c r="S25" s="33"/>
      <c r="T25" s="24" t="s">
        <v>18</v>
      </c>
      <c r="U25" s="121">
        <f t="shared" si="5"/>
        <v>8976527</v>
      </c>
      <c r="V25" s="122">
        <f t="shared" si="6"/>
        <v>800742</v>
      </c>
      <c r="W25" s="123">
        <f t="shared" si="7"/>
        <v>174027</v>
      </c>
      <c r="X25" s="130">
        <v>50.331902052501206</v>
      </c>
      <c r="Y25" s="131">
        <v>4.4898063486383899</v>
      </c>
      <c r="Z25" s="132">
        <v>0.97577937642148538</v>
      </c>
      <c r="AA25" s="116">
        <f t="shared" si="8"/>
        <v>6832869</v>
      </c>
      <c r="AB25" s="116">
        <f t="shared" si="9"/>
        <v>795322</v>
      </c>
      <c r="AC25" s="116">
        <f t="shared" si="10"/>
        <v>3016</v>
      </c>
      <c r="AD25" s="130">
        <v>38.312288621821317</v>
      </c>
      <c r="AE25" s="131">
        <v>4.4594160975842172</v>
      </c>
      <c r="AF25" s="132">
        <v>1.6910885088447195E-2</v>
      </c>
      <c r="AG25" s="98"/>
    </row>
    <row r="26" spans="1:33" ht="12.75" x14ac:dyDescent="0.2">
      <c r="A26" s="9"/>
      <c r="B26" s="23"/>
      <c r="C26" s="24" t="s">
        <v>19</v>
      </c>
      <c r="D26" s="51">
        <v>1955410</v>
      </c>
      <c r="E26" s="52">
        <v>4557</v>
      </c>
      <c r="F26" s="52">
        <v>160757</v>
      </c>
      <c r="G26" s="112">
        <f t="shared" si="0"/>
        <v>2120724</v>
      </c>
      <c r="H26" s="53">
        <v>6734762</v>
      </c>
      <c r="I26" s="52">
        <v>766126</v>
      </c>
      <c r="J26" s="52">
        <v>3720</v>
      </c>
      <c r="K26" s="112">
        <f t="shared" si="1"/>
        <v>7504608</v>
      </c>
      <c r="L26" s="52">
        <v>262000</v>
      </c>
      <c r="M26" s="52">
        <v>8166</v>
      </c>
      <c r="N26" s="52"/>
      <c r="O26" s="112">
        <f t="shared" si="2"/>
        <v>270166</v>
      </c>
      <c r="P26" s="96">
        <f t="shared" si="11"/>
        <v>9895498</v>
      </c>
      <c r="Q26" s="96">
        <f t="shared" si="4"/>
        <v>7774774</v>
      </c>
      <c r="R26" s="142"/>
      <c r="S26" s="23"/>
      <c r="T26" s="24" t="s">
        <v>19</v>
      </c>
      <c r="U26" s="121">
        <f t="shared" si="5"/>
        <v>8952172</v>
      </c>
      <c r="V26" s="122">
        <f t="shared" si="6"/>
        <v>778849</v>
      </c>
      <c r="W26" s="123">
        <f t="shared" si="7"/>
        <v>164477</v>
      </c>
      <c r="X26" s="130">
        <v>50.151438805201899</v>
      </c>
      <c r="Y26" s="131">
        <v>4.3632313992618439</v>
      </c>
      <c r="Z26" s="132">
        <v>0.92142534798964915</v>
      </c>
      <c r="AA26" s="116">
        <f t="shared" si="8"/>
        <v>6996762</v>
      </c>
      <c r="AB26" s="116">
        <f t="shared" si="9"/>
        <v>774292</v>
      </c>
      <c r="AC26" s="116">
        <f t="shared" si="10"/>
        <v>3720</v>
      </c>
      <c r="AD26" s="130">
        <v>39.196932462598134</v>
      </c>
      <c r="AE26" s="131">
        <v>4.3377023872371296</v>
      </c>
      <c r="AF26" s="132">
        <v>2.0840009816092797E-2</v>
      </c>
      <c r="AG26" s="98"/>
    </row>
    <row r="27" spans="1:33" ht="12.75" x14ac:dyDescent="0.2">
      <c r="A27" s="9"/>
      <c r="B27" s="23"/>
      <c r="C27" s="24" t="s">
        <v>20</v>
      </c>
      <c r="D27" s="51">
        <v>1982235</v>
      </c>
      <c r="E27" s="52">
        <v>4910</v>
      </c>
      <c r="F27" s="52">
        <v>170216</v>
      </c>
      <c r="G27" s="112">
        <f t="shared" si="0"/>
        <v>2157361</v>
      </c>
      <c r="H27" s="53">
        <v>7177727</v>
      </c>
      <c r="I27" s="52">
        <v>752246</v>
      </c>
      <c r="J27" s="52">
        <v>4592</v>
      </c>
      <c r="K27" s="112">
        <f t="shared" si="1"/>
        <v>7934565</v>
      </c>
      <c r="L27" s="52">
        <v>336004</v>
      </c>
      <c r="M27" s="52">
        <v>9392</v>
      </c>
      <c r="N27" s="52"/>
      <c r="O27" s="112">
        <f t="shared" si="2"/>
        <v>345396</v>
      </c>
      <c r="P27" s="96">
        <f t="shared" si="11"/>
        <v>10437322</v>
      </c>
      <c r="Q27" s="96">
        <f t="shared" si="4"/>
        <v>8279961</v>
      </c>
      <c r="R27" s="142"/>
      <c r="S27" s="23"/>
      <c r="T27" s="24" t="s">
        <v>20</v>
      </c>
      <c r="U27" s="121">
        <f t="shared" si="5"/>
        <v>9495966</v>
      </c>
      <c r="V27" s="122">
        <f t="shared" si="6"/>
        <v>766548</v>
      </c>
      <c r="W27" s="123">
        <f t="shared" si="7"/>
        <v>174808</v>
      </c>
      <c r="X27" s="130">
        <v>53.151367237200255</v>
      </c>
      <c r="Y27" s="131">
        <v>4.2905665682608154</v>
      </c>
      <c r="Z27" s="132">
        <v>0.97844539502358185</v>
      </c>
      <c r="AA27" s="116">
        <f t="shared" si="8"/>
        <v>7513731</v>
      </c>
      <c r="AB27" s="116">
        <f t="shared" si="9"/>
        <v>761638</v>
      </c>
      <c r="AC27" s="116">
        <f t="shared" si="10"/>
        <v>4592</v>
      </c>
      <c r="AD27" s="130">
        <v>42.056287449063731</v>
      </c>
      <c r="AE27" s="131">
        <v>4.2630840337683109</v>
      </c>
      <c r="AF27" s="132">
        <v>2.5702606596656262E-2</v>
      </c>
      <c r="AG27" s="98"/>
    </row>
    <row r="28" spans="1:33" ht="12.75" x14ac:dyDescent="0.2">
      <c r="A28" s="9"/>
      <c r="B28" s="33"/>
      <c r="C28" s="24" t="s">
        <v>21</v>
      </c>
      <c r="D28" s="51">
        <v>1841838</v>
      </c>
      <c r="E28" s="52">
        <v>4925</v>
      </c>
      <c r="F28" s="52">
        <v>171786</v>
      </c>
      <c r="G28" s="112">
        <f t="shared" ref="G28:G30" si="12">SUM(D28:F28)</f>
        <v>2018549</v>
      </c>
      <c r="H28" s="53">
        <v>7339021</v>
      </c>
      <c r="I28" s="52">
        <v>729410</v>
      </c>
      <c r="J28" s="52">
        <v>5630</v>
      </c>
      <c r="K28" s="112">
        <f t="shared" ref="K28:K30" si="13">SUM(H28:J28)</f>
        <v>8074061</v>
      </c>
      <c r="L28" s="52">
        <v>391000</v>
      </c>
      <c r="M28" s="52">
        <v>10649</v>
      </c>
      <c r="N28" s="52"/>
      <c r="O28" s="112">
        <f t="shared" si="2"/>
        <v>401649</v>
      </c>
      <c r="P28" s="96">
        <f t="shared" ref="P28:P33" si="14">+G28+K28+O28</f>
        <v>10494259</v>
      </c>
      <c r="Q28" s="96">
        <f t="shared" si="4"/>
        <v>8475710</v>
      </c>
      <c r="R28" s="142"/>
      <c r="S28" s="33"/>
      <c r="T28" s="24" t="s">
        <v>21</v>
      </c>
      <c r="U28" s="121">
        <f t="shared" ref="U28:U30" si="15">+D28+H28+L28</f>
        <v>9571859</v>
      </c>
      <c r="V28" s="122">
        <f t="shared" ref="V28:V30" si="16">+E28+I28+M28</f>
        <v>744984</v>
      </c>
      <c r="W28" s="123">
        <f t="shared" si="7"/>
        <v>177416</v>
      </c>
      <c r="X28" s="130">
        <v>53.529381335631427</v>
      </c>
      <c r="Y28" s="131">
        <v>4.1662265005098842</v>
      </c>
      <c r="Z28" s="132">
        <v>0.99217599413472191</v>
      </c>
      <c r="AA28" s="116">
        <f t="shared" ref="AA28:AA30" si="17">+H28+L28</f>
        <v>7730021</v>
      </c>
      <c r="AB28" s="116">
        <f t="shared" ref="AB28:AB30" si="18">+I28+M28</f>
        <v>740059</v>
      </c>
      <c r="AC28" s="116">
        <f t="shared" si="10"/>
        <v>5630</v>
      </c>
      <c r="AD28" s="130">
        <v>43.229140947588022</v>
      </c>
      <c r="AE28" s="131">
        <v>4.1386840760886736</v>
      </c>
      <c r="AF28" s="132">
        <v>3.1485045582013371E-2</v>
      </c>
      <c r="AG28" s="98"/>
    </row>
    <row r="29" spans="1:33" ht="12.75" x14ac:dyDescent="0.2">
      <c r="A29" s="9"/>
      <c r="B29" s="23"/>
      <c r="C29" s="24" t="s">
        <v>22</v>
      </c>
      <c r="D29" s="51">
        <v>1656809</v>
      </c>
      <c r="E29" s="52">
        <v>4424</v>
      </c>
      <c r="F29" s="52">
        <v>168771</v>
      </c>
      <c r="G29" s="112">
        <f t="shared" si="12"/>
        <v>1830004</v>
      </c>
      <c r="H29" s="53">
        <v>7409592</v>
      </c>
      <c r="I29" s="52">
        <v>701385</v>
      </c>
      <c r="J29" s="52">
        <v>6578</v>
      </c>
      <c r="K29" s="112">
        <f t="shared" si="13"/>
        <v>8117555</v>
      </c>
      <c r="L29" s="52">
        <v>488856</v>
      </c>
      <c r="M29" s="52">
        <v>11879</v>
      </c>
      <c r="N29" s="52"/>
      <c r="O29" s="112">
        <f t="shared" si="2"/>
        <v>500735</v>
      </c>
      <c r="P29" s="96">
        <f t="shared" si="14"/>
        <v>10448294</v>
      </c>
      <c r="Q29" s="96">
        <f t="shared" si="4"/>
        <v>8618290</v>
      </c>
      <c r="R29" s="142"/>
      <c r="S29" s="23"/>
      <c r="T29" s="24" t="s">
        <v>22</v>
      </c>
      <c r="U29" s="121">
        <f t="shared" si="15"/>
        <v>9555257</v>
      </c>
      <c r="V29" s="122">
        <f t="shared" si="16"/>
        <v>717688</v>
      </c>
      <c r="W29" s="123">
        <f t="shared" si="7"/>
        <v>175349</v>
      </c>
      <c r="X29" s="130">
        <v>53.389920843539166</v>
      </c>
      <c r="Y29" s="131">
        <v>4.0100758682218531</v>
      </c>
      <c r="Z29" s="132">
        <v>0.97976111265178423</v>
      </c>
      <c r="AA29" s="116">
        <f t="shared" si="17"/>
        <v>7898448</v>
      </c>
      <c r="AB29" s="116">
        <f t="shared" si="18"/>
        <v>713264</v>
      </c>
      <c r="AC29" s="116">
        <f t="shared" si="10"/>
        <v>6578</v>
      </c>
      <c r="AD29" s="130">
        <v>44.132514018912339</v>
      </c>
      <c r="AE29" s="131">
        <v>3.9853568041703245</v>
      </c>
      <c r="AF29" s="132">
        <v>3.6754521548588451E-2</v>
      </c>
      <c r="AG29" s="98"/>
    </row>
    <row r="30" spans="1:33" ht="13.5" thickBot="1" x14ac:dyDescent="0.25">
      <c r="A30" s="9"/>
      <c r="B30" s="28"/>
      <c r="C30" s="29" t="s">
        <v>23</v>
      </c>
      <c r="D30" s="54">
        <v>1572156</v>
      </c>
      <c r="E30" s="55">
        <v>4106</v>
      </c>
      <c r="F30" s="55">
        <v>168162</v>
      </c>
      <c r="G30" s="113">
        <f t="shared" si="12"/>
        <v>1744424</v>
      </c>
      <c r="H30" s="56">
        <v>7747491</v>
      </c>
      <c r="I30" s="55">
        <v>683048</v>
      </c>
      <c r="J30" s="55">
        <v>8366</v>
      </c>
      <c r="K30" s="113">
        <f t="shared" si="13"/>
        <v>8438905</v>
      </c>
      <c r="L30" s="55">
        <v>532653</v>
      </c>
      <c r="M30" s="55">
        <v>12757</v>
      </c>
      <c r="N30" s="55"/>
      <c r="O30" s="113">
        <f t="shared" si="2"/>
        <v>545410</v>
      </c>
      <c r="P30" s="97">
        <f t="shared" si="14"/>
        <v>10728739</v>
      </c>
      <c r="Q30" s="97">
        <f t="shared" si="4"/>
        <v>8984315</v>
      </c>
      <c r="R30" s="142"/>
      <c r="S30" s="28"/>
      <c r="T30" s="29" t="s">
        <v>23</v>
      </c>
      <c r="U30" s="124">
        <f t="shared" si="15"/>
        <v>9852300</v>
      </c>
      <c r="V30" s="125">
        <f t="shared" si="16"/>
        <v>699911</v>
      </c>
      <c r="W30" s="126">
        <f t="shared" si="7"/>
        <v>176528</v>
      </c>
      <c r="X30" s="133">
        <v>55.001664877389857</v>
      </c>
      <c r="Y30" s="134">
        <v>3.9073384149892725</v>
      </c>
      <c r="Z30" s="135">
        <v>0.98548906321121732</v>
      </c>
      <c r="AA30" s="117">
        <f t="shared" si="17"/>
        <v>8280144</v>
      </c>
      <c r="AB30" s="117">
        <f t="shared" si="18"/>
        <v>695805</v>
      </c>
      <c r="AC30" s="117">
        <f t="shared" si="10"/>
        <v>8366</v>
      </c>
      <c r="AD30" s="133">
        <v>46.224912500079206</v>
      </c>
      <c r="AE30" s="134">
        <v>3.884416169829608</v>
      </c>
      <c r="AF30" s="135">
        <v>4.6704214078361755E-2</v>
      </c>
      <c r="AG30" s="98"/>
    </row>
    <row r="31" spans="1:33" ht="12.75" x14ac:dyDescent="0.2">
      <c r="A31" s="9"/>
      <c r="B31" s="18">
        <v>2015</v>
      </c>
      <c r="C31" s="19" t="s">
        <v>12</v>
      </c>
      <c r="D31" s="48">
        <v>1394311</v>
      </c>
      <c r="E31" s="49">
        <v>3790</v>
      </c>
      <c r="F31" s="49">
        <v>163237</v>
      </c>
      <c r="G31" s="114">
        <f t="shared" ref="G31:G33" si="19">SUM(D31:F31)</f>
        <v>1561338</v>
      </c>
      <c r="H31" s="50">
        <v>7632035</v>
      </c>
      <c r="I31" s="49">
        <v>665502</v>
      </c>
      <c r="J31" s="49">
        <v>10425</v>
      </c>
      <c r="K31" s="114">
        <f t="shared" ref="K31:K33" si="20">SUM(H31:J31)</f>
        <v>8307962</v>
      </c>
      <c r="L31" s="49">
        <v>617560</v>
      </c>
      <c r="M31" s="49">
        <v>13752</v>
      </c>
      <c r="N31" s="49"/>
      <c r="O31" s="114">
        <f t="shared" si="2"/>
        <v>631312</v>
      </c>
      <c r="P31" s="95">
        <f t="shared" si="14"/>
        <v>10500612</v>
      </c>
      <c r="Q31" s="95">
        <f t="shared" ref="Q31:Q33" si="21">+K31+O31</f>
        <v>8939274</v>
      </c>
      <c r="R31" s="142"/>
      <c r="S31" s="18">
        <v>2015</v>
      </c>
      <c r="T31" s="19" t="s">
        <v>12</v>
      </c>
      <c r="U31" s="118">
        <f t="shared" ref="U31:U33" si="22">+D31+H31+L31</f>
        <v>9643906</v>
      </c>
      <c r="V31" s="119">
        <f t="shared" ref="V31:V33" si="23">+E31+I31+M31</f>
        <v>683044</v>
      </c>
      <c r="W31" s="120">
        <f t="shared" si="7"/>
        <v>173662</v>
      </c>
      <c r="X31" s="127">
        <v>53.791395364990002</v>
      </c>
      <c r="Y31" s="128">
        <v>3.8098556596968316</v>
      </c>
      <c r="Z31" s="129">
        <v>0.96864499735635057</v>
      </c>
      <c r="AA31" s="115">
        <f t="shared" ref="AA31:AA33" si="24">+H31+L31</f>
        <v>8249595</v>
      </c>
      <c r="AB31" s="115">
        <f t="shared" ref="AB31:AB33" si="25">+I31+M31</f>
        <v>679254</v>
      </c>
      <c r="AC31" s="115">
        <f t="shared" si="10"/>
        <v>10425</v>
      </c>
      <c r="AD31" s="127">
        <v>46.014262918577252</v>
      </c>
      <c r="AE31" s="128">
        <v>3.7887159484187132</v>
      </c>
      <c r="AF31" s="129">
        <v>5.814815041540438E-2</v>
      </c>
      <c r="AG31" s="98"/>
    </row>
    <row r="32" spans="1:33" ht="12.75" x14ac:dyDescent="0.2">
      <c r="A32" s="9"/>
      <c r="B32" s="23"/>
      <c r="C32" s="24" t="s">
        <v>13</v>
      </c>
      <c r="D32" s="51">
        <v>1295129</v>
      </c>
      <c r="E32" s="52">
        <v>3794</v>
      </c>
      <c r="F32" s="52">
        <v>157546</v>
      </c>
      <c r="G32" s="112">
        <f t="shared" si="19"/>
        <v>1456469</v>
      </c>
      <c r="H32" s="53">
        <v>7726218</v>
      </c>
      <c r="I32" s="52">
        <v>644941</v>
      </c>
      <c r="J32" s="52">
        <v>10760</v>
      </c>
      <c r="K32" s="112">
        <f t="shared" si="20"/>
        <v>8381919</v>
      </c>
      <c r="L32" s="52">
        <v>678673</v>
      </c>
      <c r="M32" s="52">
        <v>14763</v>
      </c>
      <c r="N32" s="52"/>
      <c r="O32" s="112">
        <f t="shared" si="2"/>
        <v>693436</v>
      </c>
      <c r="P32" s="96">
        <f t="shared" si="14"/>
        <v>10531824</v>
      </c>
      <c r="Q32" s="96">
        <f t="shared" si="21"/>
        <v>9075355</v>
      </c>
      <c r="R32" s="142"/>
      <c r="S32" s="23"/>
      <c r="T32" s="24" t="s">
        <v>13</v>
      </c>
      <c r="U32" s="121">
        <f t="shared" si="22"/>
        <v>9700020</v>
      </c>
      <c r="V32" s="122">
        <f t="shared" si="23"/>
        <v>663498</v>
      </c>
      <c r="W32" s="123">
        <f t="shared" si="7"/>
        <v>168306</v>
      </c>
      <c r="X32" s="130">
        <v>54.057310439236467</v>
      </c>
      <c r="Y32" s="131">
        <v>3.6976127226348519</v>
      </c>
      <c r="Z32" s="132">
        <v>0.93795370430021097</v>
      </c>
      <c r="AA32" s="116">
        <f t="shared" si="24"/>
        <v>8404891</v>
      </c>
      <c r="AB32" s="116">
        <f t="shared" si="25"/>
        <v>659704</v>
      </c>
      <c r="AC32" s="116">
        <f t="shared" si="10"/>
        <v>10760</v>
      </c>
      <c r="AD32" s="130">
        <v>46.839676824887434</v>
      </c>
      <c r="AE32" s="131">
        <v>3.676469113053999</v>
      </c>
      <c r="AF32" s="132">
        <v>5.9964480519234434E-2</v>
      </c>
      <c r="AG32" s="98"/>
    </row>
    <row r="33" spans="1:33" ht="12.75" x14ac:dyDescent="0.2">
      <c r="A33" s="9"/>
      <c r="B33" s="23"/>
      <c r="C33" s="24" t="s">
        <v>14</v>
      </c>
      <c r="D33" s="51">
        <v>1223251</v>
      </c>
      <c r="E33" s="52">
        <v>3572</v>
      </c>
      <c r="F33" s="52">
        <v>159182</v>
      </c>
      <c r="G33" s="112">
        <f t="shared" si="19"/>
        <v>1386005</v>
      </c>
      <c r="H33" s="53">
        <v>7772025</v>
      </c>
      <c r="I33" s="52">
        <v>641843</v>
      </c>
      <c r="J33" s="52">
        <v>12286</v>
      </c>
      <c r="K33" s="112">
        <f t="shared" si="20"/>
        <v>8426154</v>
      </c>
      <c r="L33" s="52">
        <v>870996</v>
      </c>
      <c r="M33" s="52">
        <v>17056</v>
      </c>
      <c r="N33" s="52"/>
      <c r="O33" s="112">
        <f t="shared" si="2"/>
        <v>888052</v>
      </c>
      <c r="P33" s="96">
        <f t="shared" si="14"/>
        <v>10700211</v>
      </c>
      <c r="Q33" s="96">
        <f t="shared" si="21"/>
        <v>9314206</v>
      </c>
      <c r="R33" s="142"/>
      <c r="S33" s="23"/>
      <c r="T33" s="24" t="s">
        <v>14</v>
      </c>
      <c r="U33" s="121">
        <f t="shared" si="22"/>
        <v>9866272</v>
      </c>
      <c r="V33" s="122">
        <f t="shared" si="23"/>
        <v>662471</v>
      </c>
      <c r="W33" s="123">
        <f t="shared" si="7"/>
        <v>171468</v>
      </c>
      <c r="X33" s="130">
        <v>54.936018438638726</v>
      </c>
      <c r="Y33" s="131">
        <v>3.6886798854788752</v>
      </c>
      <c r="Z33" s="132">
        <v>0.9547445285956544</v>
      </c>
      <c r="AA33" s="116">
        <f t="shared" si="24"/>
        <v>8643021</v>
      </c>
      <c r="AB33" s="116">
        <f t="shared" si="25"/>
        <v>658899</v>
      </c>
      <c r="AC33" s="116">
        <f t="shared" si="10"/>
        <v>12286</v>
      </c>
      <c r="AD33" s="130">
        <v>48.124880504160203</v>
      </c>
      <c r="AE33" s="131">
        <v>3.6687907664820729</v>
      </c>
      <c r="AF33" s="132">
        <v>6.8409215004118618E-2</v>
      </c>
      <c r="AG33" s="98"/>
    </row>
    <row r="34" spans="1:33" ht="12.75" x14ac:dyDescent="0.2">
      <c r="A34" s="9"/>
      <c r="B34" s="33"/>
      <c r="C34" s="24" t="s">
        <v>15</v>
      </c>
      <c r="D34" s="51">
        <v>1167011</v>
      </c>
      <c r="E34" s="52">
        <v>3692</v>
      </c>
      <c r="F34" s="52">
        <v>152462</v>
      </c>
      <c r="G34" s="112">
        <f t="shared" ref="G34:G42" si="26">SUM(D34:F34)</f>
        <v>1323165</v>
      </c>
      <c r="H34" s="53">
        <v>7837364</v>
      </c>
      <c r="I34" s="52">
        <v>658089</v>
      </c>
      <c r="J34" s="52">
        <v>13806</v>
      </c>
      <c r="K34" s="112">
        <f t="shared" ref="K34:K42" si="27">SUM(H34:J34)</f>
        <v>8509259</v>
      </c>
      <c r="L34" s="52">
        <v>938408</v>
      </c>
      <c r="M34" s="52">
        <v>19886</v>
      </c>
      <c r="N34" s="52"/>
      <c r="O34" s="112">
        <f t="shared" si="2"/>
        <v>958294</v>
      </c>
      <c r="P34" s="96">
        <f t="shared" ref="P34:P42" si="28">+G34+K34+O34</f>
        <v>10790718</v>
      </c>
      <c r="Q34" s="96">
        <f t="shared" ref="Q34:Q42" si="29">+K34+O34</f>
        <v>9467553</v>
      </c>
      <c r="R34" s="142"/>
      <c r="S34" s="33"/>
      <c r="T34" s="24" t="s">
        <v>15</v>
      </c>
      <c r="U34" s="121">
        <f t="shared" ref="U34:U42" si="30">+D34+H34+L34</f>
        <v>9942783</v>
      </c>
      <c r="V34" s="122">
        <f t="shared" ref="V34:V42" si="31">+E34+I34+M34</f>
        <v>681667</v>
      </c>
      <c r="W34" s="123">
        <f t="shared" si="7"/>
        <v>166268</v>
      </c>
      <c r="X34" s="130">
        <v>55.313950515603963</v>
      </c>
      <c r="Y34" s="131">
        <v>3.7922676886461471</v>
      </c>
      <c r="Z34" s="132">
        <v>0.92498648761905389</v>
      </c>
      <c r="AA34" s="116">
        <f t="shared" ref="AA34:AA42" si="32">+H34+L34</f>
        <v>8775772</v>
      </c>
      <c r="AB34" s="116">
        <f t="shared" ref="AB34:AB42" si="33">+I34+M34</f>
        <v>677975</v>
      </c>
      <c r="AC34" s="116">
        <f t="shared" si="10"/>
        <v>13806</v>
      </c>
      <c r="AD34" s="130">
        <v>48.821604388250535</v>
      </c>
      <c r="AE34" s="131">
        <v>3.7717282576534754</v>
      </c>
      <c r="AF34" s="132">
        <v>7.6805900402173943E-2</v>
      </c>
      <c r="AG34" s="98"/>
    </row>
    <row r="35" spans="1:33" ht="12.75" x14ac:dyDescent="0.2">
      <c r="A35" s="9"/>
      <c r="B35" s="23"/>
      <c r="C35" s="24" t="s">
        <v>16</v>
      </c>
      <c r="D35" s="51">
        <v>1101472</v>
      </c>
      <c r="E35" s="52">
        <v>3820</v>
      </c>
      <c r="F35" s="52">
        <v>156819</v>
      </c>
      <c r="G35" s="112">
        <f t="shared" si="26"/>
        <v>1262111</v>
      </c>
      <c r="H35" s="53">
        <v>7912087</v>
      </c>
      <c r="I35" s="52">
        <v>628002</v>
      </c>
      <c r="J35" s="52">
        <v>14200</v>
      </c>
      <c r="K35" s="112">
        <f t="shared" si="27"/>
        <v>8554289</v>
      </c>
      <c r="L35" s="52">
        <v>1006435</v>
      </c>
      <c r="M35" s="52">
        <v>20432</v>
      </c>
      <c r="N35" s="52"/>
      <c r="O35" s="112">
        <f t="shared" si="2"/>
        <v>1026867</v>
      </c>
      <c r="P35" s="96">
        <f t="shared" si="28"/>
        <v>10843267</v>
      </c>
      <c r="Q35" s="96">
        <f t="shared" si="29"/>
        <v>9581156</v>
      </c>
      <c r="R35" s="142"/>
      <c r="S35" s="23"/>
      <c r="T35" s="24" t="s">
        <v>16</v>
      </c>
      <c r="U35" s="121">
        <f t="shared" si="30"/>
        <v>10019994</v>
      </c>
      <c r="V35" s="122">
        <f t="shared" si="31"/>
        <v>652254</v>
      </c>
      <c r="W35" s="123">
        <f t="shared" si="7"/>
        <v>171019</v>
      </c>
      <c r="X35" s="130">
        <v>55.695117518227391</v>
      </c>
      <c r="Y35" s="131">
        <v>3.6254875184290416</v>
      </c>
      <c r="Z35" s="132">
        <v>0.9505917172055921</v>
      </c>
      <c r="AA35" s="116">
        <f t="shared" si="32"/>
        <v>8918522</v>
      </c>
      <c r="AB35" s="116">
        <f t="shared" si="33"/>
        <v>648434</v>
      </c>
      <c r="AC35" s="116">
        <f t="shared" si="10"/>
        <v>14200</v>
      </c>
      <c r="AD35" s="130">
        <v>49.572697436634833</v>
      </c>
      <c r="AE35" s="131">
        <v>3.6042544369601677</v>
      </c>
      <c r="AF35" s="132">
        <v>7.8929255721992345E-2</v>
      </c>
      <c r="AG35" s="98"/>
    </row>
    <row r="36" spans="1:33" ht="12.75" x14ac:dyDescent="0.2">
      <c r="A36" s="9"/>
      <c r="B36" s="23"/>
      <c r="C36" s="24" t="s">
        <v>17</v>
      </c>
      <c r="D36" s="51">
        <v>953612</v>
      </c>
      <c r="E36" s="52">
        <v>3465</v>
      </c>
      <c r="F36" s="52">
        <v>156862</v>
      </c>
      <c r="G36" s="112">
        <f t="shared" si="26"/>
        <v>1113939</v>
      </c>
      <c r="H36" s="53">
        <v>7662936</v>
      </c>
      <c r="I36" s="52">
        <v>651288</v>
      </c>
      <c r="J36" s="52">
        <v>15221</v>
      </c>
      <c r="K36" s="112">
        <f t="shared" si="27"/>
        <v>8329445</v>
      </c>
      <c r="L36" s="52">
        <v>1075650</v>
      </c>
      <c r="M36" s="52">
        <v>27089</v>
      </c>
      <c r="N36" s="52"/>
      <c r="O36" s="112">
        <f t="shared" si="2"/>
        <v>1102739</v>
      </c>
      <c r="P36" s="96">
        <f t="shared" si="28"/>
        <v>10546123</v>
      </c>
      <c r="Q36" s="96">
        <f t="shared" si="29"/>
        <v>9432184</v>
      </c>
      <c r="R36" s="142"/>
      <c r="S36" s="23"/>
      <c r="T36" s="24" t="s">
        <v>17</v>
      </c>
      <c r="U36" s="121">
        <f t="shared" si="30"/>
        <v>9692198</v>
      </c>
      <c r="V36" s="122">
        <f t="shared" si="31"/>
        <v>681842</v>
      </c>
      <c r="W36" s="123">
        <f t="shared" si="7"/>
        <v>172083</v>
      </c>
      <c r="X36" s="130">
        <v>53.826385241653128</v>
      </c>
      <c r="Y36" s="131">
        <v>3.7866632693573998</v>
      </c>
      <c r="Z36" s="132">
        <v>0.95567649892618733</v>
      </c>
      <c r="AA36" s="116">
        <f t="shared" si="32"/>
        <v>8738586</v>
      </c>
      <c r="AB36" s="116">
        <f t="shared" si="33"/>
        <v>678377</v>
      </c>
      <c r="AC36" s="116">
        <f t="shared" si="10"/>
        <v>15221</v>
      </c>
      <c r="AD36" s="130">
        <v>48.530425864526975</v>
      </c>
      <c r="AE36" s="131">
        <v>3.7674201188499166</v>
      </c>
      <c r="AF36" s="132">
        <v>8.4531022763175312E-2</v>
      </c>
      <c r="AG36" s="98"/>
    </row>
    <row r="37" spans="1:33" ht="12.75" x14ac:dyDescent="0.2">
      <c r="A37" s="9"/>
      <c r="B37" s="33"/>
      <c r="C37" s="24" t="s">
        <v>18</v>
      </c>
      <c r="D37" s="51">
        <v>913344</v>
      </c>
      <c r="E37" s="52">
        <v>3256</v>
      </c>
      <c r="F37" s="52">
        <v>153545</v>
      </c>
      <c r="G37" s="112">
        <f t="shared" si="26"/>
        <v>1070145</v>
      </c>
      <c r="H37" s="53">
        <v>7948700</v>
      </c>
      <c r="I37" s="52">
        <v>630210</v>
      </c>
      <c r="J37" s="52">
        <v>17307</v>
      </c>
      <c r="K37" s="112">
        <f t="shared" si="27"/>
        <v>8596217</v>
      </c>
      <c r="L37" s="52">
        <v>1151034</v>
      </c>
      <c r="M37" s="52">
        <v>30558</v>
      </c>
      <c r="N37" s="52"/>
      <c r="O37" s="112">
        <f t="shared" si="2"/>
        <v>1181592</v>
      </c>
      <c r="P37" s="96">
        <f t="shared" si="28"/>
        <v>10847954</v>
      </c>
      <c r="Q37" s="96">
        <f t="shared" si="29"/>
        <v>9777809</v>
      </c>
      <c r="R37" s="142"/>
      <c r="S37" s="33"/>
      <c r="T37" s="24" t="s">
        <v>18</v>
      </c>
      <c r="U37" s="121">
        <f t="shared" si="30"/>
        <v>10013078</v>
      </c>
      <c r="V37" s="122">
        <f t="shared" si="31"/>
        <v>664024</v>
      </c>
      <c r="W37" s="123">
        <f t="shared" si="7"/>
        <v>170852</v>
      </c>
      <c r="X37" s="130">
        <v>55.560725150873559</v>
      </c>
      <c r="Y37" s="131">
        <v>3.6845468453939603</v>
      </c>
      <c r="Z37" s="132">
        <v>0.94802627258841377</v>
      </c>
      <c r="AA37" s="116">
        <f t="shared" si="32"/>
        <v>9099734</v>
      </c>
      <c r="AB37" s="116">
        <f t="shared" si="33"/>
        <v>660768</v>
      </c>
      <c r="AC37" s="116">
        <f t="shared" si="10"/>
        <v>17307</v>
      </c>
      <c r="AD37" s="130">
        <v>50.492747556751205</v>
      </c>
      <c r="AE37" s="131">
        <v>3.6664799012344074</v>
      </c>
      <c r="AF37" s="132">
        <v>9.6033354597474294E-2</v>
      </c>
      <c r="AG37" s="98"/>
    </row>
    <row r="38" spans="1:33" ht="12.75" x14ac:dyDescent="0.2">
      <c r="A38" s="9"/>
      <c r="B38" s="23"/>
      <c r="C38" s="24" t="s">
        <v>19</v>
      </c>
      <c r="D38" s="51">
        <v>970536</v>
      </c>
      <c r="E38" s="52">
        <v>12034</v>
      </c>
      <c r="F38" s="52">
        <v>156176</v>
      </c>
      <c r="G38" s="112">
        <f t="shared" si="26"/>
        <v>1138746</v>
      </c>
      <c r="H38" s="53">
        <v>7816307</v>
      </c>
      <c r="I38" s="52">
        <v>607235</v>
      </c>
      <c r="J38" s="52">
        <v>16382</v>
      </c>
      <c r="K38" s="112">
        <f t="shared" si="27"/>
        <v>8439924</v>
      </c>
      <c r="L38" s="52">
        <v>1282796</v>
      </c>
      <c r="M38" s="52">
        <v>35192</v>
      </c>
      <c r="N38" s="52"/>
      <c r="O38" s="112">
        <f t="shared" si="2"/>
        <v>1317988</v>
      </c>
      <c r="P38" s="96">
        <f t="shared" si="28"/>
        <v>10896658</v>
      </c>
      <c r="Q38" s="96">
        <f t="shared" si="29"/>
        <v>9757912</v>
      </c>
      <c r="R38" s="142"/>
      <c r="S38" s="23"/>
      <c r="T38" s="24" t="s">
        <v>19</v>
      </c>
      <c r="U38" s="121">
        <f t="shared" si="30"/>
        <v>10069639</v>
      </c>
      <c r="V38" s="122">
        <f t="shared" si="31"/>
        <v>654461</v>
      </c>
      <c r="W38" s="123">
        <f t="shared" si="7"/>
        <v>172558</v>
      </c>
      <c r="X38" s="130">
        <v>55.826692064256129</v>
      </c>
      <c r="Y38" s="131">
        <v>3.6283716541442179</v>
      </c>
      <c r="Z38" s="132">
        <v>0.95667206433357832</v>
      </c>
      <c r="AA38" s="116">
        <f t="shared" si="32"/>
        <v>9099103</v>
      </c>
      <c r="AB38" s="116">
        <f t="shared" si="33"/>
        <v>642427</v>
      </c>
      <c r="AC38" s="116">
        <f t="shared" si="10"/>
        <v>16382</v>
      </c>
      <c r="AD38" s="130">
        <v>50.445981354639336</v>
      </c>
      <c r="AE38" s="131">
        <v>3.561654425025949</v>
      </c>
      <c r="AF38" s="132">
        <v>9.082280600095434E-2</v>
      </c>
      <c r="AG38" s="98"/>
    </row>
    <row r="39" spans="1:33" ht="12.75" x14ac:dyDescent="0.2">
      <c r="A39" s="9"/>
      <c r="B39" s="23"/>
      <c r="C39" s="24" t="s">
        <v>20</v>
      </c>
      <c r="D39" s="51">
        <v>762016</v>
      </c>
      <c r="E39" s="52">
        <v>4987</v>
      </c>
      <c r="F39" s="52">
        <v>321817</v>
      </c>
      <c r="G39" s="112">
        <f t="shared" si="26"/>
        <v>1088820</v>
      </c>
      <c r="H39" s="53">
        <v>7871997</v>
      </c>
      <c r="I39" s="52">
        <v>603452</v>
      </c>
      <c r="J39" s="52">
        <v>23756</v>
      </c>
      <c r="K39" s="112">
        <f t="shared" si="27"/>
        <v>8499205</v>
      </c>
      <c r="L39" s="52">
        <v>1438668</v>
      </c>
      <c r="M39" s="52">
        <v>47612</v>
      </c>
      <c r="N39" s="52"/>
      <c r="O39" s="112">
        <f t="shared" si="2"/>
        <v>1486280</v>
      </c>
      <c r="P39" s="96">
        <f t="shared" si="28"/>
        <v>11074305</v>
      </c>
      <c r="Q39" s="96">
        <f t="shared" si="29"/>
        <v>9985485</v>
      </c>
      <c r="R39" s="142"/>
      <c r="S39" s="23"/>
      <c r="T39" s="24" t="s">
        <v>20</v>
      </c>
      <c r="U39" s="121">
        <f t="shared" si="30"/>
        <v>10072681</v>
      </c>
      <c r="V39" s="122">
        <f t="shared" si="31"/>
        <v>656051</v>
      </c>
      <c r="W39" s="123">
        <f t="shared" si="7"/>
        <v>345573</v>
      </c>
      <c r="X39" s="130">
        <v>55.795744989638344</v>
      </c>
      <c r="Y39" s="131">
        <v>3.6340726263640462</v>
      </c>
      <c r="Z39" s="132">
        <v>1.9142374292707465</v>
      </c>
      <c r="AA39" s="116">
        <f t="shared" si="32"/>
        <v>9310665</v>
      </c>
      <c r="AB39" s="116">
        <f t="shared" si="33"/>
        <v>651064</v>
      </c>
      <c r="AC39" s="116">
        <f t="shared" si="10"/>
        <v>23756</v>
      </c>
      <c r="AD39" s="130">
        <v>51.574698933079596</v>
      </c>
      <c r="AE39" s="131">
        <v>3.6064480664019736</v>
      </c>
      <c r="AF39" s="132">
        <v>0.13159194835752749</v>
      </c>
      <c r="AG39" s="98"/>
    </row>
    <row r="40" spans="1:33" ht="12.75" x14ac:dyDescent="0.2">
      <c r="A40" s="9"/>
      <c r="B40" s="33"/>
      <c r="C40" s="24" t="s">
        <v>21</v>
      </c>
      <c r="D40" s="51">
        <v>697269</v>
      </c>
      <c r="E40" s="52">
        <v>4753</v>
      </c>
      <c r="F40" s="52">
        <v>314181</v>
      </c>
      <c r="G40" s="112">
        <f t="shared" si="26"/>
        <v>1016203</v>
      </c>
      <c r="H40" s="53">
        <v>7637926</v>
      </c>
      <c r="I40" s="52">
        <v>535785</v>
      </c>
      <c r="J40" s="52">
        <v>23035</v>
      </c>
      <c r="K40" s="112">
        <f t="shared" si="27"/>
        <v>8196746</v>
      </c>
      <c r="L40" s="52">
        <v>1730083</v>
      </c>
      <c r="M40" s="52">
        <v>54546</v>
      </c>
      <c r="N40" s="52"/>
      <c r="O40" s="112">
        <f t="shared" si="2"/>
        <v>1784629</v>
      </c>
      <c r="P40" s="96">
        <f t="shared" si="28"/>
        <v>10997578</v>
      </c>
      <c r="Q40" s="96">
        <f t="shared" si="29"/>
        <v>9981375</v>
      </c>
      <c r="R40" s="142"/>
      <c r="S40" s="33"/>
      <c r="T40" s="24" t="s">
        <v>21</v>
      </c>
      <c r="U40" s="121">
        <f t="shared" si="30"/>
        <v>10065278</v>
      </c>
      <c r="V40" s="122">
        <f t="shared" si="31"/>
        <v>595084</v>
      </c>
      <c r="W40" s="123">
        <f t="shared" si="7"/>
        <v>337216</v>
      </c>
      <c r="X40" s="130">
        <v>55.707042219845945</v>
      </c>
      <c r="Y40" s="131">
        <v>3.2935373978100562</v>
      </c>
      <c r="Z40" s="132">
        <v>1.8663474520234384</v>
      </c>
      <c r="AA40" s="116">
        <f t="shared" si="32"/>
        <v>9368009</v>
      </c>
      <c r="AB40" s="116">
        <f t="shared" si="33"/>
        <v>590331</v>
      </c>
      <c r="AC40" s="116">
        <f t="shared" si="10"/>
        <v>23035</v>
      </c>
      <c r="AD40" s="130">
        <v>51.847954212382092</v>
      </c>
      <c r="AE40" s="131">
        <v>3.2672315598917265</v>
      </c>
      <c r="AF40" s="132">
        <v>0.12748894938958977</v>
      </c>
      <c r="AG40" s="98"/>
    </row>
    <row r="41" spans="1:33" ht="12.75" x14ac:dyDescent="0.2">
      <c r="A41" s="9"/>
      <c r="B41" s="23"/>
      <c r="C41" s="24" t="s">
        <v>22</v>
      </c>
      <c r="D41" s="51">
        <v>658471</v>
      </c>
      <c r="E41" s="52">
        <v>4660</v>
      </c>
      <c r="F41" s="52">
        <v>314035</v>
      </c>
      <c r="G41" s="112">
        <f t="shared" si="26"/>
        <v>977166</v>
      </c>
      <c r="H41" s="53">
        <v>7443033</v>
      </c>
      <c r="I41" s="52">
        <v>496952</v>
      </c>
      <c r="J41" s="52">
        <v>23024</v>
      </c>
      <c r="K41" s="112">
        <f t="shared" si="27"/>
        <v>7963009</v>
      </c>
      <c r="L41" s="52">
        <v>1839408</v>
      </c>
      <c r="M41" s="52">
        <v>61028</v>
      </c>
      <c r="N41" s="52"/>
      <c r="O41" s="112">
        <f t="shared" si="2"/>
        <v>1900436</v>
      </c>
      <c r="P41" s="96">
        <f t="shared" si="28"/>
        <v>10840611</v>
      </c>
      <c r="Q41" s="96">
        <f t="shared" si="29"/>
        <v>9863445</v>
      </c>
      <c r="R41" s="142"/>
      <c r="S41" s="23"/>
      <c r="T41" s="24" t="s">
        <v>22</v>
      </c>
      <c r="U41" s="121">
        <f t="shared" si="30"/>
        <v>9940912</v>
      </c>
      <c r="V41" s="122">
        <f t="shared" si="31"/>
        <v>562640</v>
      </c>
      <c r="W41" s="123">
        <f t="shared" si="7"/>
        <v>337059</v>
      </c>
      <c r="X41" s="130">
        <v>54.971703805513599</v>
      </c>
      <c r="Y41" s="131">
        <v>3.1113120636350233</v>
      </c>
      <c r="Z41" s="132">
        <v>1.8638840694880516</v>
      </c>
      <c r="AA41" s="116">
        <f t="shared" si="32"/>
        <v>9282441</v>
      </c>
      <c r="AB41" s="116">
        <f t="shared" si="33"/>
        <v>557980</v>
      </c>
      <c r="AC41" s="116">
        <f t="shared" si="10"/>
        <v>23024</v>
      </c>
      <c r="AD41" s="130">
        <v>51.33046115327803</v>
      </c>
      <c r="AE41" s="131">
        <v>3.085542985331776</v>
      </c>
      <c r="AF41" s="132">
        <v>0.12731915426050899</v>
      </c>
      <c r="AG41" s="98"/>
    </row>
    <row r="42" spans="1:33" ht="13.5" thickBot="1" x14ac:dyDescent="0.25">
      <c r="A42" s="9"/>
      <c r="B42" s="28"/>
      <c r="C42" s="29" t="s">
        <v>23</v>
      </c>
      <c r="D42" s="54">
        <v>678345</v>
      </c>
      <c r="E42" s="55">
        <v>9142</v>
      </c>
      <c r="F42" s="55">
        <v>125179</v>
      </c>
      <c r="G42" s="113">
        <f t="shared" si="26"/>
        <v>812666</v>
      </c>
      <c r="H42" s="56">
        <v>7680021</v>
      </c>
      <c r="I42" s="55">
        <v>456313</v>
      </c>
      <c r="J42" s="55">
        <v>16142</v>
      </c>
      <c r="K42" s="113">
        <f t="shared" si="27"/>
        <v>8152476</v>
      </c>
      <c r="L42" s="55">
        <v>2160289</v>
      </c>
      <c r="M42" s="55">
        <v>60142</v>
      </c>
      <c r="N42" s="55">
        <v>8</v>
      </c>
      <c r="O42" s="113">
        <f t="shared" si="2"/>
        <v>2220439</v>
      </c>
      <c r="P42" s="97">
        <f t="shared" si="28"/>
        <v>11185581</v>
      </c>
      <c r="Q42" s="97">
        <f t="shared" si="29"/>
        <v>10372915</v>
      </c>
      <c r="R42" s="142"/>
      <c r="S42" s="28"/>
      <c r="T42" s="29" t="s">
        <v>23</v>
      </c>
      <c r="U42" s="124">
        <f t="shared" si="30"/>
        <v>10518655</v>
      </c>
      <c r="V42" s="125">
        <f t="shared" si="31"/>
        <v>525597</v>
      </c>
      <c r="W42" s="126">
        <f t="shared" si="7"/>
        <v>141329</v>
      </c>
      <c r="X42" s="133">
        <v>58.11685971583573</v>
      </c>
      <c r="Y42" s="134">
        <v>2.9039879258388179</v>
      </c>
      <c r="Z42" s="135">
        <v>0.78086006878059488</v>
      </c>
      <c r="AA42" s="117">
        <f t="shared" si="32"/>
        <v>9840310</v>
      </c>
      <c r="AB42" s="117">
        <f t="shared" si="33"/>
        <v>516455</v>
      </c>
      <c r="AC42" s="117">
        <f t="shared" si="10"/>
        <v>16150</v>
      </c>
      <c r="AD42" s="133">
        <v>54.368920344885872</v>
      </c>
      <c r="AE42" s="134">
        <v>2.8534772539399706</v>
      </c>
      <c r="AF42" s="135">
        <v>8.9230731914940367E-2</v>
      </c>
      <c r="AG42" s="98"/>
    </row>
    <row r="43" spans="1:33" ht="13.5" thickBot="1" x14ac:dyDescent="0.25">
      <c r="A43" s="9"/>
      <c r="B43" s="34"/>
      <c r="C43" s="73"/>
      <c r="D43" s="8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38"/>
      <c r="S43" s="38"/>
      <c r="T43" s="26"/>
      <c r="U43" s="26"/>
      <c r="W43" s="98"/>
    </row>
    <row r="44" spans="1:33" ht="13.5" thickBot="1" x14ac:dyDescent="0.25">
      <c r="A44" s="9"/>
      <c r="B44" s="75" t="s">
        <v>87</v>
      </c>
      <c r="C44" s="76"/>
      <c r="D44" s="140">
        <f>+D42/D39-1</f>
        <v>-0.10980215638516777</v>
      </c>
      <c r="E44" s="140">
        <f t="shared" ref="E44:Q44" si="34">+E42/E39-1</f>
        <v>0.83316623220372965</v>
      </c>
      <c r="F44" s="140">
        <f t="shared" si="34"/>
        <v>-0.61102427777277146</v>
      </c>
      <c r="G44" s="141">
        <f t="shared" si="34"/>
        <v>-0.25362686210760277</v>
      </c>
      <c r="H44" s="140">
        <f t="shared" si="34"/>
        <v>-2.438720441585529E-2</v>
      </c>
      <c r="I44" s="140">
        <f t="shared" si="34"/>
        <v>-0.24382883808488498</v>
      </c>
      <c r="J44" s="140">
        <f t="shared" si="34"/>
        <v>-0.32050850311500256</v>
      </c>
      <c r="K44" s="141">
        <f t="shared" si="34"/>
        <v>-4.0795462634446444E-2</v>
      </c>
      <c r="L44" s="140">
        <f t="shared" si="34"/>
        <v>0.50158966488446266</v>
      </c>
      <c r="M44" s="140">
        <f t="shared" si="34"/>
        <v>0.26316894900445265</v>
      </c>
      <c r="N44" s="140"/>
      <c r="O44" s="141">
        <f t="shared" si="34"/>
        <v>0.49395739699114571</v>
      </c>
      <c r="P44" s="156">
        <f t="shared" si="34"/>
        <v>1.0048124916191226E-2</v>
      </c>
      <c r="Q44" s="156">
        <f t="shared" si="34"/>
        <v>3.8799317208928708E-2</v>
      </c>
      <c r="R44" s="38"/>
      <c r="S44" s="75" t="s">
        <v>87</v>
      </c>
      <c r="T44" s="139"/>
      <c r="U44" s="166">
        <f t="shared" ref="U44:AF44" si="35">+U42/U39-1</f>
        <v>4.4275600507948099E-2</v>
      </c>
      <c r="V44" s="140">
        <f t="shared" si="35"/>
        <v>-0.19884734570940366</v>
      </c>
      <c r="W44" s="141">
        <f t="shared" si="35"/>
        <v>-0.59102997051274264</v>
      </c>
      <c r="X44" s="166">
        <f t="shared" si="35"/>
        <v>4.1600210314038044E-2</v>
      </c>
      <c r="Y44" s="140">
        <f t="shared" si="35"/>
        <v>-0.20089986513442104</v>
      </c>
      <c r="Z44" s="141">
        <f t="shared" si="35"/>
        <v>-0.59207773453783441</v>
      </c>
      <c r="AA44" s="166">
        <f t="shared" si="35"/>
        <v>5.6885840055463266E-2</v>
      </c>
      <c r="AB44" s="140">
        <f t="shared" si="35"/>
        <v>-0.20675233156801787</v>
      </c>
      <c r="AC44" s="141">
        <f t="shared" si="35"/>
        <v>-0.32017174608519949</v>
      </c>
      <c r="AD44" s="166">
        <f t="shared" si="35"/>
        <v>5.4178142957885145E-2</v>
      </c>
      <c r="AE44" s="140">
        <f t="shared" si="35"/>
        <v>-0.20878459875153987</v>
      </c>
      <c r="AF44" s="141">
        <f t="shared" si="35"/>
        <v>-0.32191343749614698</v>
      </c>
    </row>
    <row r="45" spans="1:33" ht="13.5" thickBot="1" x14ac:dyDescent="0.25">
      <c r="A45" s="9"/>
      <c r="B45" s="75" t="s">
        <v>88</v>
      </c>
      <c r="C45" s="76"/>
      <c r="D45" s="140">
        <f>+D42/D30-1</f>
        <v>-0.56852564249349302</v>
      </c>
      <c r="E45" s="140">
        <f t="shared" ref="E45:Q45" si="36">+E42/E30-1</f>
        <v>1.2264978080857283</v>
      </c>
      <c r="F45" s="140">
        <f t="shared" si="36"/>
        <v>-0.25560471450149258</v>
      </c>
      <c r="G45" s="141">
        <f t="shared" si="36"/>
        <v>-0.53413504973561476</v>
      </c>
      <c r="H45" s="140">
        <f t="shared" si="36"/>
        <v>-8.7086257989844595E-3</v>
      </c>
      <c r="I45" s="140">
        <f t="shared" si="36"/>
        <v>-0.33194592473735374</v>
      </c>
      <c r="J45" s="140">
        <f t="shared" si="36"/>
        <v>0.92947645230695675</v>
      </c>
      <c r="K45" s="141">
        <f t="shared" si="36"/>
        <v>-3.3941488854300372E-2</v>
      </c>
      <c r="L45" s="140">
        <f t="shared" si="36"/>
        <v>3.0557154470171008</v>
      </c>
      <c r="M45" s="140">
        <f t="shared" si="36"/>
        <v>3.714431292623658</v>
      </c>
      <c r="N45" s="140"/>
      <c r="O45" s="141">
        <f t="shared" si="36"/>
        <v>3.0711373095469465</v>
      </c>
      <c r="P45" s="156">
        <f t="shared" si="36"/>
        <v>4.2581145836430467E-2</v>
      </c>
      <c r="Q45" s="156">
        <f t="shared" si="36"/>
        <v>0.15455824957161446</v>
      </c>
      <c r="R45" s="38"/>
      <c r="S45" s="75" t="s">
        <v>88</v>
      </c>
      <c r="T45" s="139"/>
      <c r="U45" s="166">
        <f t="shared" ref="U45:AF45" si="37">+U42/U30-1</f>
        <v>6.7634460988804657E-2</v>
      </c>
      <c r="V45" s="140">
        <f t="shared" si="37"/>
        <v>-0.2490516651402821</v>
      </c>
      <c r="W45" s="141">
        <f t="shared" si="37"/>
        <v>-0.19939612979244081</v>
      </c>
      <c r="X45" s="166">
        <f t="shared" si="37"/>
        <v>5.6638191687293338E-2</v>
      </c>
      <c r="Y45" s="140">
        <f t="shared" si="37"/>
        <v>-0.25678617580228436</v>
      </c>
      <c r="Z45" s="141">
        <f t="shared" si="37"/>
        <v>-0.20764207546234825</v>
      </c>
      <c r="AA45" s="166">
        <f t="shared" si="37"/>
        <v>0.18842256849639338</v>
      </c>
      <c r="AB45" s="140">
        <f t="shared" si="37"/>
        <v>-0.25775899857000162</v>
      </c>
      <c r="AC45" s="141">
        <f t="shared" si="37"/>
        <v>0.93043270380109977</v>
      </c>
      <c r="AD45" s="166">
        <f t="shared" si="37"/>
        <v>0.17618222305542952</v>
      </c>
      <c r="AE45" s="140">
        <f t="shared" si="37"/>
        <v>-0.26540382667979168</v>
      </c>
      <c r="AF45" s="141">
        <f t="shared" si="37"/>
        <v>0.91054990809236869</v>
      </c>
    </row>
    <row r="46" spans="1:33" ht="13.5" thickBot="1" x14ac:dyDescent="0.25">
      <c r="A46" s="9"/>
      <c r="B46" s="81" t="s">
        <v>91</v>
      </c>
      <c r="C46" s="137"/>
      <c r="D46" s="140">
        <f>+D42/$G$42</f>
        <v>0.83471561502511482</v>
      </c>
      <c r="E46" s="140">
        <f t="shared" ref="E46:G46" si="38">+E42/$G$42</f>
        <v>1.1249393969970442E-2</v>
      </c>
      <c r="F46" s="140">
        <f t="shared" si="38"/>
        <v>0.15403499100491469</v>
      </c>
      <c r="G46" s="141">
        <f t="shared" si="38"/>
        <v>1</v>
      </c>
      <c r="H46" s="140">
        <f>+H42/$K$42</f>
        <v>0.94204766748163382</v>
      </c>
      <c r="I46" s="140">
        <f t="shared" ref="I46:K46" si="39">+I42/$K$42</f>
        <v>5.5972320556356134E-2</v>
      </c>
      <c r="J46" s="140">
        <f t="shared" si="39"/>
        <v>1.9800119620100691E-3</v>
      </c>
      <c r="K46" s="141">
        <f t="shared" si="39"/>
        <v>1</v>
      </c>
      <c r="L46" s="140">
        <f>+L42/$O$42</f>
        <v>0.97291076224116047</v>
      </c>
      <c r="M46" s="140">
        <f t="shared" ref="M46:O46" si="40">+M42/$O$42</f>
        <v>2.7085634867699587E-2</v>
      </c>
      <c r="N46" s="140"/>
      <c r="O46" s="141">
        <f t="shared" si="40"/>
        <v>1</v>
      </c>
      <c r="P46" s="157"/>
      <c r="Q46" s="165"/>
      <c r="R46" s="136"/>
      <c r="S46" s="81" t="s">
        <v>91</v>
      </c>
      <c r="T46" s="139"/>
      <c r="U46" s="167">
        <f>+U42/$P$42</f>
        <v>0.94037627549252922</v>
      </c>
      <c r="V46" s="168">
        <f t="shared" ref="V46:W46" si="41">+V42/$P$42</f>
        <v>4.6988797452720603E-2</v>
      </c>
      <c r="W46" s="169">
        <f t="shared" si="41"/>
        <v>1.2634927054750219E-2</v>
      </c>
      <c r="X46" s="170"/>
      <c r="Y46" s="170"/>
      <c r="Z46" s="170"/>
      <c r="AA46" s="167">
        <f>+AA42/($K$42+$O$42)</f>
        <v>0.94865425967531791</v>
      </c>
      <c r="AB46" s="168">
        <f t="shared" ref="AB46:AC46" si="42">+AB42/($K$42+$O$42)</f>
        <v>4.9788800930114632E-2</v>
      </c>
      <c r="AC46" s="169">
        <f t="shared" si="42"/>
        <v>1.5569393945674866E-3</v>
      </c>
      <c r="AD46" s="170"/>
      <c r="AE46" s="170"/>
      <c r="AF46" s="170"/>
    </row>
    <row r="47" spans="1:33" ht="12.75" x14ac:dyDescent="0.2">
      <c r="A47" s="9"/>
      <c r="B47" s="34"/>
      <c r="C47" s="73"/>
      <c r="D47" s="8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38"/>
      <c r="S47" s="38"/>
      <c r="T47" s="26"/>
      <c r="U47" s="26"/>
    </row>
    <row r="48" spans="1:33" ht="12.75" x14ac:dyDescent="0.2">
      <c r="A48" s="9"/>
      <c r="B48" s="8" t="s">
        <v>1</v>
      </c>
      <c r="C48" s="34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34"/>
      <c r="Q48" s="34"/>
      <c r="R48" s="38"/>
      <c r="S48" s="38"/>
      <c r="T48" s="26"/>
      <c r="U48" s="34"/>
    </row>
    <row r="49" spans="1:21" ht="15" x14ac:dyDescent="0.25">
      <c r="A49" s="1"/>
      <c r="B49" s="34"/>
      <c r="C49" s="34"/>
      <c r="D49" s="36"/>
      <c r="E49" s="36"/>
      <c r="F49" s="36"/>
      <c r="G49" s="34"/>
      <c r="H49" s="37"/>
      <c r="I49" s="37"/>
      <c r="J49" s="37"/>
      <c r="K49" s="34"/>
      <c r="L49" s="34"/>
      <c r="M49" s="34"/>
      <c r="N49" s="34"/>
      <c r="O49" s="34"/>
      <c r="P49" s="38"/>
      <c r="Q49" s="38"/>
      <c r="R49" s="38"/>
      <c r="S49" s="38"/>
      <c r="T49" s="38"/>
      <c r="U49" s="38"/>
    </row>
    <row r="50" spans="1:21" ht="12.75" x14ac:dyDescent="0.2">
      <c r="A50" s="1"/>
      <c r="B50" s="34"/>
      <c r="C50" s="34"/>
      <c r="D50" s="39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8"/>
      <c r="Q50" s="38"/>
      <c r="R50" s="38"/>
      <c r="S50" s="38"/>
      <c r="T50" s="38"/>
      <c r="U50" s="38"/>
    </row>
    <row r="51" spans="1:21" ht="12.75" x14ac:dyDescent="0.2">
      <c r="A51" s="1"/>
      <c r="B51" s="34"/>
      <c r="C51" s="34"/>
      <c r="D51" s="39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8"/>
      <c r="Q51" s="38"/>
      <c r="R51" s="38"/>
      <c r="S51" s="38"/>
      <c r="T51" s="38"/>
      <c r="U51" s="38"/>
    </row>
    <row r="52" spans="1:21" ht="12.75" x14ac:dyDescent="0.2">
      <c r="A52" s="1"/>
      <c r="B52" s="34"/>
      <c r="C52" s="34"/>
      <c r="D52" s="39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8"/>
      <c r="Q52" s="38"/>
      <c r="R52" s="38"/>
      <c r="S52" s="38"/>
      <c r="T52" s="38"/>
      <c r="U52" s="38"/>
    </row>
    <row r="53" spans="1:21" ht="12.75" x14ac:dyDescent="0.2">
      <c r="A53" s="1"/>
      <c r="B53" s="34"/>
      <c r="C53" s="34"/>
      <c r="D53" s="39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8"/>
      <c r="Q53" s="38"/>
      <c r="R53" s="38"/>
      <c r="S53" s="38"/>
      <c r="T53" s="38"/>
      <c r="U53" s="38"/>
    </row>
    <row r="54" spans="1:21" ht="12.75" x14ac:dyDescent="0.2">
      <c r="A54" s="1"/>
      <c r="B54" s="34"/>
      <c r="C54" s="34"/>
      <c r="D54" s="39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8"/>
      <c r="Q54" s="38"/>
      <c r="R54" s="38"/>
      <c r="S54" s="38"/>
      <c r="T54" s="38"/>
      <c r="U54" s="38"/>
    </row>
    <row r="55" spans="1:21" ht="12.75" x14ac:dyDescent="0.2">
      <c r="A55" s="1"/>
      <c r="B55" s="34"/>
      <c r="C55" s="34"/>
      <c r="D55" s="39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8"/>
      <c r="Q55" s="38"/>
      <c r="R55" s="38"/>
      <c r="S55" s="38"/>
      <c r="T55" s="38"/>
      <c r="U55" s="38"/>
    </row>
    <row r="56" spans="1:21" ht="12.75" x14ac:dyDescent="0.2">
      <c r="A56" s="1"/>
      <c r="B56" s="34"/>
      <c r="C56" s="34"/>
      <c r="D56" s="39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8"/>
      <c r="Q56" s="38"/>
      <c r="R56" s="38"/>
      <c r="S56" s="38"/>
      <c r="T56" s="38"/>
      <c r="U56" s="38"/>
    </row>
    <row r="57" spans="1:21" ht="12.75" x14ac:dyDescent="0.2">
      <c r="A57" s="1"/>
      <c r="B57" s="34"/>
      <c r="C57" s="34"/>
      <c r="D57" s="39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8"/>
      <c r="Q57" s="38"/>
      <c r="R57" s="38"/>
      <c r="S57" s="38"/>
      <c r="T57" s="38"/>
      <c r="U57" s="38"/>
    </row>
    <row r="58" spans="1:21" ht="12.75" x14ac:dyDescent="0.2">
      <c r="A58" s="1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</row>
    <row r="59" spans="1:21" ht="12.75" x14ac:dyDescent="0.2"/>
    <row r="60" spans="1:21" ht="12.75" x14ac:dyDescent="0.2"/>
    <row r="61" spans="1:21" ht="12.75" x14ac:dyDescent="0.2"/>
    <row r="62" spans="1:21" ht="12.75" x14ac:dyDescent="0.2"/>
    <row r="63" spans="1:21" ht="12.75" x14ac:dyDescent="0.2"/>
    <row r="64" spans="1:21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hidden="1" x14ac:dyDescent="0.2"/>
    <row r="84" ht="12.75" hidden="1" x14ac:dyDescent="0.2"/>
    <row r="85" ht="12.75" hidden="1" x14ac:dyDescent="0.2"/>
    <row r="86" ht="12.75" hidden="1" x14ac:dyDescent="0.2"/>
    <row r="87" ht="12.75" hidden="1" x14ac:dyDescent="0.2"/>
    <row r="88" ht="12.75" hidden="1" x14ac:dyDescent="0.2"/>
    <row r="89" ht="12.75" hidden="1" x14ac:dyDescent="0.2"/>
    <row r="90" ht="12.75" hidden="1" x14ac:dyDescent="0.2"/>
    <row r="91" ht="12.75" hidden="1" x14ac:dyDescent="0.2"/>
    <row r="92" ht="12.75" hidden="1" x14ac:dyDescent="0.2"/>
    <row r="93" ht="12.75" hidden="1" x14ac:dyDescent="0.2"/>
    <row r="94" ht="12.75" hidden="1" x14ac:dyDescent="0.2"/>
    <row r="95" ht="12.75" hidden="1" x14ac:dyDescent="0.2"/>
    <row r="96" ht="12.75" hidden="1" x14ac:dyDescent="0.2"/>
    <row r="97" ht="12.75" hidden="1" x14ac:dyDescent="0.2"/>
    <row r="98" ht="12.75" hidden="1" x14ac:dyDescent="0.2"/>
    <row r="99" ht="12.75" hidden="1" x14ac:dyDescent="0.2"/>
    <row r="100" ht="12.75" hidden="1" x14ac:dyDescent="0.2"/>
    <row r="101" ht="12.75" hidden="1" x14ac:dyDescent="0.2"/>
    <row r="102" ht="12.75" hidden="1" x14ac:dyDescent="0.2"/>
    <row r="103" ht="12.75" hidden="1" x14ac:dyDescent="0.2"/>
    <row r="104" ht="12.75" hidden="1" x14ac:dyDescent="0.2"/>
    <row r="105" ht="12.75" hidden="1" x14ac:dyDescent="0.2"/>
    <row r="106" ht="12.75" hidden="1" x14ac:dyDescent="0.2"/>
    <row r="107" ht="12.75" hidden="1" x14ac:dyDescent="0.2"/>
    <row r="108" ht="12.75" hidden="1" x14ac:dyDescent="0.2"/>
    <row r="109" ht="12.75" hidden="1" x14ac:dyDescent="0.2"/>
    <row r="110" ht="12.75" hidden="1" x14ac:dyDescent="0.2"/>
    <row r="111" ht="12.75" hidden="1" x14ac:dyDescent="0.2"/>
    <row r="112" ht="12.75" hidden="1" x14ac:dyDescent="0.2"/>
    <row r="113" ht="12.75" hidden="1" x14ac:dyDescent="0.2"/>
    <row r="114" ht="12.75" hidden="1" x14ac:dyDescent="0.2"/>
    <row r="115" ht="12.75" hidden="1" x14ac:dyDescent="0.2"/>
    <row r="116" ht="12.75" hidden="1" x14ac:dyDescent="0.2"/>
    <row r="117" ht="12.75" hidden="1" x14ac:dyDescent="0.2"/>
    <row r="118" ht="12.75" hidden="1" x14ac:dyDescent="0.2"/>
    <row r="119" ht="12.75" hidden="1" customHeight="1" x14ac:dyDescent="0.2"/>
    <row r="120" ht="12.75" hidden="1" customHeight="1" x14ac:dyDescent="0.2"/>
    <row r="121" ht="12.75" hidden="1" customHeight="1" x14ac:dyDescent="0.2"/>
    <row r="122" ht="12.75" hidden="1" customHeight="1" x14ac:dyDescent="0.2"/>
    <row r="123" ht="12.75" hidden="1" customHeight="1" x14ac:dyDescent="0.2"/>
    <row r="124" ht="12.75" hidden="1" customHeight="1" x14ac:dyDescent="0.2"/>
    <row r="125" ht="12.75" hidden="1" customHeight="1" x14ac:dyDescent="0.2"/>
    <row r="126" ht="12.75" hidden="1" customHeight="1" x14ac:dyDescent="0.2"/>
    <row r="127" ht="12.75" hidden="1" customHeight="1" x14ac:dyDescent="0.2"/>
    <row r="128" ht="12.75" hidden="1" customHeight="1" x14ac:dyDescent="0.2"/>
    <row r="129" ht="12.75" hidden="1" customHeight="1" x14ac:dyDescent="0.2"/>
    <row r="130" ht="12.75" hidden="1" customHeight="1" x14ac:dyDescent="0.2"/>
    <row r="131" ht="12.75" hidden="1" customHeight="1" x14ac:dyDescent="0.2"/>
    <row r="132" ht="12.75" hidden="1" customHeight="1" x14ac:dyDescent="0.2"/>
    <row r="133" ht="12.75" hidden="1" customHeight="1" x14ac:dyDescent="0.2"/>
    <row r="134" ht="12.75" hidden="1" customHeight="1" x14ac:dyDescent="0.2"/>
    <row r="135" ht="12.75" hidden="1" customHeight="1" x14ac:dyDescent="0.2"/>
    <row r="136" ht="12.75" hidden="1" customHeight="1" x14ac:dyDescent="0.2"/>
    <row r="137" ht="12.75" hidden="1" customHeight="1" x14ac:dyDescent="0.2"/>
    <row r="138" ht="12.75" hidden="1" customHeight="1" x14ac:dyDescent="0.2"/>
    <row r="139" ht="12.75" hidden="1" customHeight="1" x14ac:dyDescent="0.2"/>
    <row r="140" ht="12.75" hidden="1" customHeight="1" x14ac:dyDescent="0.2"/>
    <row r="141" ht="12.75" hidden="1" customHeight="1" x14ac:dyDescent="0.2"/>
    <row r="142" ht="12.75" hidden="1" customHeight="1" x14ac:dyDescent="0.2"/>
    <row r="143" ht="12.75" hidden="1" customHeight="1" x14ac:dyDescent="0.2"/>
    <row r="144" ht="12.75" hidden="1" customHeight="1" x14ac:dyDescent="0.2"/>
    <row r="145" ht="12.75" hidden="1" customHeight="1" x14ac:dyDescent="0.2"/>
    <row r="146" ht="12.75" hidden="1" customHeight="1" x14ac:dyDescent="0.2"/>
    <row r="147" ht="12.75" hidden="1" customHeight="1" x14ac:dyDescent="0.2"/>
    <row r="148" ht="12.75" hidden="1" customHeight="1" x14ac:dyDescent="0.2"/>
    <row r="149" ht="12.75" hidden="1" customHeight="1" x14ac:dyDescent="0.2"/>
    <row r="150" ht="12.75" hidden="1" customHeight="1" x14ac:dyDescent="0.2"/>
    <row r="151" ht="12.75" hidden="1" customHeight="1" x14ac:dyDescent="0.2"/>
    <row r="152" ht="12.75" hidden="1" customHeight="1" x14ac:dyDescent="0.2"/>
    <row r="153" ht="12.75" hidden="1" customHeight="1" x14ac:dyDescent="0.2"/>
    <row r="154" ht="12.75" hidden="1" customHeight="1" x14ac:dyDescent="0.2"/>
    <row r="155" ht="12.75" hidden="1" customHeight="1" x14ac:dyDescent="0.2"/>
    <row r="156" ht="12.75" hidden="1" customHeight="1" x14ac:dyDescent="0.2"/>
    <row r="157" ht="12.75" hidden="1" customHeight="1" x14ac:dyDescent="0.2"/>
    <row r="158" ht="12.75" hidden="1" customHeight="1" x14ac:dyDescent="0.2"/>
    <row r="159" ht="12.75" hidden="1" customHeight="1" x14ac:dyDescent="0.2"/>
    <row r="160" ht="12.75" hidden="1" customHeight="1" x14ac:dyDescent="0.2"/>
    <row r="161" ht="12.75" hidden="1" customHeight="1" x14ac:dyDescent="0.2"/>
    <row r="162" ht="12.75" hidden="1" customHeight="1" x14ac:dyDescent="0.2"/>
    <row r="163" ht="12.75" hidden="1" customHeight="1" x14ac:dyDescent="0.2"/>
    <row r="164" ht="12.75" hidden="1" customHeight="1" x14ac:dyDescent="0.2"/>
    <row r="165" ht="12.75" hidden="1" customHeight="1" x14ac:dyDescent="0.2"/>
    <row r="166" ht="12.75" hidden="1" customHeight="1" x14ac:dyDescent="0.2"/>
    <row r="167" ht="12.75" hidden="1" customHeight="1" x14ac:dyDescent="0.2"/>
    <row r="168" ht="12.75" hidden="1" customHeight="1" x14ac:dyDescent="0.2"/>
    <row r="169" ht="12.75" hidden="1" customHeight="1" x14ac:dyDescent="0.2"/>
  </sheetData>
  <mergeCells count="9">
    <mergeCell ref="AD7:AF7"/>
    <mergeCell ref="AA7:AC7"/>
    <mergeCell ref="B7:C7"/>
    <mergeCell ref="D7:G7"/>
    <mergeCell ref="H7:K7"/>
    <mergeCell ref="L7:O7"/>
    <mergeCell ref="U7:W7"/>
    <mergeCell ref="X7:Z7"/>
    <mergeCell ref="S7:T7"/>
  </mergeCells>
  <hyperlinks>
    <hyperlink ref="B6" location="ÍNDICE!A1" display="&lt;&lt; VOLVER"/>
    <hyperlink ref="B48" location="ÍNDICE!A1" display="&lt;&lt; VOLVER"/>
  </hyperlinks>
  <pageMargins left="0.75" right="0.75" top="1" bottom="1" header="0" footer="0"/>
  <pageSetup paperSize="9" scale="71" orientation="portrait" r:id="rId1"/>
  <headerFooter alignWithMargins="0"/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ÍNDICE</vt:lpstr>
      <vt:lpstr>8.1.CO_TEC_MOVIL</vt:lpstr>
      <vt:lpstr>8.2.CO_ANCH_MOVIL</vt:lpstr>
      <vt:lpstr>8.3.CO_EMP_TEC_MOVIL</vt:lpstr>
      <vt:lpstr>8.4.CO_MOVIL_CLI_OECD</vt:lpstr>
      <vt:lpstr>8.5.CO_ANCH_MOVIL_3G</vt:lpstr>
      <vt:lpstr>8.6.CO_ANCH_MOVIL_4G</vt:lpstr>
      <vt:lpstr>8.7.CO_EMP_TEC_TER_MOVIL</vt:lpstr>
      <vt:lpstr>ÍNDICE!Área_de_impresión</vt:lpstr>
    </vt:vector>
  </TitlesOfParts>
  <Company>Subtel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Vera</dc:creator>
  <cp:lastModifiedBy>Alejandro Vera Muñoz</cp:lastModifiedBy>
  <dcterms:created xsi:type="dcterms:W3CDTF">2012-03-19T19:03:38Z</dcterms:created>
  <dcterms:modified xsi:type="dcterms:W3CDTF">2016-03-30T18:15:24Z</dcterms:modified>
</cp:coreProperties>
</file>