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ALEJANDRO\AVERA11\DEPTO\STI\Actualización Series\Series al cierre de Diciembre 2015\"/>
    </mc:Choice>
  </mc:AlternateContent>
  <bookViews>
    <workbookView xWindow="-15" yWindow="4425" windowWidth="12120" windowHeight="3990" tabRatio="790" activeTab="1"/>
  </bookViews>
  <sheets>
    <sheet name="Índice" sheetId="23" r:id="rId1"/>
    <sheet name="1.1_Mensual_Nac" sheetId="24" r:id="rId2"/>
    <sheet name="1.2_Tipo de Servicio" sheetId="25" r:id="rId3"/>
    <sheet name="1.3_Tipo de Cliente" sheetId="26" r:id="rId4"/>
    <sheet name="1.4_Mensual_Reg_líneas" sheetId="27" r:id="rId5"/>
    <sheet name="1.10_Men_Reg_RE" sheetId="37" r:id="rId6"/>
    <sheet name="1.12_Men_Reg_CO" sheetId="39" r:id="rId7"/>
    <sheet name="1.13_Men_ZP_Lineas" sheetId="46" r:id="rId8"/>
    <sheet name="1.14_Men_Lineas_Emp" sheetId="47" r:id="rId9"/>
    <sheet name="1.16_Presencia_empresas" sheetId="44" r:id="rId10"/>
    <sheet name="1.17_Líneas por comuna" sheetId="48" r:id="rId11"/>
  </sheets>
  <definedNames>
    <definedName name="_xlnm._FilterDatabase" localSheetId="1" hidden="1">'1.1_Mensual_Nac'!$B$5:$F$99</definedName>
    <definedName name="_xlnm._FilterDatabase" localSheetId="5" hidden="1">'1.10_Men_Reg_RE'!$B$5:$Q$98</definedName>
    <definedName name="_xlnm._FilterDatabase" localSheetId="6" hidden="1">'1.12_Men_Reg_CO'!$B$2:$Q$98</definedName>
    <definedName name="_xlnm._FilterDatabase" localSheetId="3" hidden="1">'1.3_Tipo de Cliente'!$B$5:$H$100</definedName>
    <definedName name="_xlnm._FilterDatabase" localSheetId="4" hidden="1">'1.4_Mensual_Reg_líneas'!$B$5:$Q$98</definedName>
    <definedName name="_xlnm.Print_Area" localSheetId="6">'1.12_Men_Reg_CO'!$A$1:$S$122</definedName>
    <definedName name="_xlnm.Print_Area" localSheetId="9">'1.16_Presencia_empresas'!$A$7:$W$87</definedName>
    <definedName name="_xlnm.Print_Area" localSheetId="4">'1.4_Mensual_Reg_líneas'!$A$1:$T$118</definedName>
  </definedNames>
  <calcPr calcId="152511"/>
</workbook>
</file>

<file path=xl/calcChain.xml><?xml version="1.0" encoding="utf-8"?>
<calcChain xmlns="http://schemas.openxmlformats.org/spreadsheetml/2006/main">
  <c r="Z90" i="47" l="1"/>
  <c r="X90" i="47"/>
  <c r="W90" i="47"/>
  <c r="V90" i="47"/>
  <c r="U90" i="47"/>
  <c r="T90" i="47"/>
  <c r="S90" i="47"/>
  <c r="R90" i="47"/>
  <c r="Q90" i="47"/>
  <c r="P90" i="47"/>
  <c r="N90" i="47"/>
  <c r="M90" i="47"/>
  <c r="L90" i="47"/>
  <c r="K90" i="47"/>
  <c r="I90" i="47"/>
  <c r="H90" i="47"/>
  <c r="G90" i="47"/>
  <c r="F90" i="47"/>
  <c r="E90" i="47"/>
  <c r="D90" i="47"/>
  <c r="Z89" i="47"/>
  <c r="X89" i="47"/>
  <c r="W89" i="47"/>
  <c r="V89" i="47"/>
  <c r="U89" i="47"/>
  <c r="T89" i="47"/>
  <c r="S89" i="47"/>
  <c r="R89" i="47"/>
  <c r="Q89" i="47"/>
  <c r="P89" i="47"/>
  <c r="N89" i="47"/>
  <c r="M89" i="47"/>
  <c r="L89" i="47"/>
  <c r="K89" i="47"/>
  <c r="I89" i="47"/>
  <c r="H89" i="47"/>
  <c r="G89" i="47"/>
  <c r="F89" i="47"/>
  <c r="E89" i="47"/>
  <c r="D89" i="47"/>
  <c r="AI90" i="47"/>
  <c r="AF89" i="47"/>
  <c r="AA92" i="46"/>
  <c r="Z92" i="46"/>
  <c r="Y92" i="46"/>
  <c r="X92" i="46"/>
  <c r="W92" i="46"/>
  <c r="V92" i="46"/>
  <c r="U92" i="46"/>
  <c r="T92" i="46"/>
  <c r="S92" i="46"/>
  <c r="R92" i="46"/>
  <c r="Q92" i="46"/>
  <c r="P92" i="46"/>
  <c r="O92" i="46"/>
  <c r="N92" i="46"/>
  <c r="M92" i="46"/>
  <c r="L92" i="46"/>
  <c r="K92" i="46"/>
  <c r="J92" i="46"/>
  <c r="I92" i="46"/>
  <c r="H92" i="46"/>
  <c r="G92" i="46"/>
  <c r="F92" i="46"/>
  <c r="E92" i="46"/>
  <c r="D92" i="46"/>
  <c r="AB91" i="46"/>
  <c r="AA91" i="46"/>
  <c r="Z91" i="46"/>
  <c r="Y91" i="46"/>
  <c r="X91" i="46"/>
  <c r="W91" i="46"/>
  <c r="V91" i="46"/>
  <c r="U91" i="46"/>
  <c r="T91" i="46"/>
  <c r="S91" i="46"/>
  <c r="R91" i="46"/>
  <c r="Q91" i="46"/>
  <c r="P91" i="46"/>
  <c r="O91" i="46"/>
  <c r="N91" i="46"/>
  <c r="M91" i="46"/>
  <c r="L91" i="46"/>
  <c r="K91" i="46"/>
  <c r="J91" i="46"/>
  <c r="I91" i="46"/>
  <c r="H91" i="46"/>
  <c r="G91" i="46"/>
  <c r="F91" i="46"/>
  <c r="E91" i="46"/>
  <c r="D91" i="46"/>
  <c r="R95" i="39"/>
  <c r="Q95" i="39"/>
  <c r="P95" i="39"/>
  <c r="O95" i="39"/>
  <c r="N95" i="39"/>
  <c r="M95" i="39"/>
  <c r="L95" i="39"/>
  <c r="K95" i="39"/>
  <c r="J95" i="39"/>
  <c r="I95" i="39"/>
  <c r="H95" i="39"/>
  <c r="G95" i="39"/>
  <c r="F95" i="39"/>
  <c r="E95" i="39"/>
  <c r="D95" i="39"/>
  <c r="R94" i="39"/>
  <c r="Q94" i="39"/>
  <c r="P94" i="39"/>
  <c r="O94" i="39"/>
  <c r="N94" i="39"/>
  <c r="M94" i="39"/>
  <c r="L94" i="39"/>
  <c r="K94" i="39"/>
  <c r="J94" i="39"/>
  <c r="I94" i="39"/>
  <c r="H94" i="39"/>
  <c r="G94" i="39"/>
  <c r="F94" i="39"/>
  <c r="E94" i="39"/>
  <c r="D94" i="39"/>
  <c r="R95" i="37"/>
  <c r="Q95" i="37"/>
  <c r="P95" i="37"/>
  <c r="O95" i="37"/>
  <c r="N95" i="37"/>
  <c r="M95" i="37"/>
  <c r="L95" i="37"/>
  <c r="K95" i="37"/>
  <c r="J95" i="37"/>
  <c r="I95" i="37"/>
  <c r="H95" i="37"/>
  <c r="G95" i="37"/>
  <c r="F95" i="37"/>
  <c r="E95" i="37"/>
  <c r="D95" i="37"/>
  <c r="R94" i="37"/>
  <c r="Q94" i="37"/>
  <c r="P94" i="37"/>
  <c r="O94" i="37"/>
  <c r="N94" i="37"/>
  <c r="M94" i="37"/>
  <c r="L94" i="37"/>
  <c r="K94" i="37"/>
  <c r="J94" i="37"/>
  <c r="I94" i="37"/>
  <c r="H94" i="37"/>
  <c r="G94" i="37"/>
  <c r="F94" i="37"/>
  <c r="E94" i="37"/>
  <c r="D94" i="37"/>
  <c r="R95" i="27"/>
  <c r="Q95" i="27"/>
  <c r="P95" i="27"/>
  <c r="O95" i="27"/>
  <c r="N95" i="27"/>
  <c r="M95" i="27"/>
  <c r="L95" i="27"/>
  <c r="K95" i="27"/>
  <c r="J95" i="27"/>
  <c r="I95" i="27"/>
  <c r="H95" i="27"/>
  <c r="G95" i="27"/>
  <c r="F95" i="27"/>
  <c r="E95" i="27"/>
  <c r="D95" i="27"/>
  <c r="R94" i="27"/>
  <c r="Q94" i="27"/>
  <c r="P94" i="27"/>
  <c r="O94" i="27"/>
  <c r="N94" i="27"/>
  <c r="M94" i="27"/>
  <c r="L94" i="27"/>
  <c r="K94" i="27"/>
  <c r="J94" i="27"/>
  <c r="I94" i="27"/>
  <c r="H94" i="27"/>
  <c r="G94" i="27"/>
  <c r="F94" i="27"/>
  <c r="E94" i="27"/>
  <c r="D94" i="27"/>
  <c r="I97" i="26"/>
  <c r="I96" i="26"/>
  <c r="G97" i="26"/>
  <c r="F97" i="26"/>
  <c r="G96" i="26"/>
  <c r="F96" i="26"/>
  <c r="D97" i="26"/>
  <c r="D96" i="26"/>
  <c r="I97" i="25"/>
  <c r="I96" i="25"/>
  <c r="G97" i="25"/>
  <c r="F97" i="25"/>
  <c r="G96" i="25"/>
  <c r="F96" i="25"/>
  <c r="D97" i="25"/>
  <c r="D96" i="25"/>
  <c r="F97" i="24"/>
  <c r="F96" i="24"/>
  <c r="D97" i="24"/>
  <c r="D96" i="24"/>
  <c r="BX16" i="48"/>
  <c r="BY16" i="48"/>
  <c r="BZ16" i="48"/>
  <c r="BX26" i="48"/>
  <c r="BY26" i="48"/>
  <c r="BZ26" i="48"/>
  <c r="BX36" i="48"/>
  <c r="BY36" i="48"/>
  <c r="BZ36" i="48"/>
  <c r="BX52" i="48"/>
  <c r="BY52" i="48"/>
  <c r="BZ52" i="48"/>
  <c r="BX91" i="48"/>
  <c r="BY91" i="48"/>
  <c r="BZ91" i="48"/>
  <c r="BX125" i="48"/>
  <c r="BY125" i="48"/>
  <c r="BZ125" i="48"/>
  <c r="BX156" i="48"/>
  <c r="BY156" i="48"/>
  <c r="BZ156" i="48"/>
  <c r="BX211" i="48"/>
  <c r="BY211" i="48"/>
  <c r="BZ211" i="48"/>
  <c r="BX244" i="48"/>
  <c r="BY244" i="48"/>
  <c r="BZ244" i="48"/>
  <c r="BX275" i="48"/>
  <c r="BY275" i="48"/>
  <c r="BZ275" i="48"/>
  <c r="BX286" i="48"/>
  <c r="BY286" i="48"/>
  <c r="BZ286" i="48"/>
  <c r="BX298" i="48"/>
  <c r="BY298" i="48"/>
  <c r="BZ298" i="48"/>
  <c r="BX351" i="48"/>
  <c r="BY351" i="48"/>
  <c r="BZ351" i="48"/>
  <c r="BX364" i="48"/>
  <c r="BY364" i="48"/>
  <c r="BZ364" i="48"/>
  <c r="BX369" i="48"/>
  <c r="BY369" i="48"/>
  <c r="BZ369" i="48"/>
  <c r="AE85" i="47"/>
  <c r="AF85" i="47"/>
  <c r="AG85" i="47"/>
  <c r="AH85" i="47"/>
  <c r="AI85" i="47"/>
  <c r="AJ85" i="47"/>
  <c r="AE86" i="47"/>
  <c r="AF86" i="47"/>
  <c r="AG86" i="47"/>
  <c r="AH86" i="47"/>
  <c r="AI86" i="47"/>
  <c r="AJ86" i="47"/>
  <c r="AE87" i="47"/>
  <c r="AE89" i="47" s="1"/>
  <c r="AF87" i="47"/>
  <c r="AF90" i="47" s="1"/>
  <c r="AG87" i="47"/>
  <c r="AG89" i="47" s="1"/>
  <c r="AH87" i="47"/>
  <c r="AH89" i="47" s="1"/>
  <c r="AI87" i="47"/>
  <c r="AI89" i="47" s="1"/>
  <c r="AJ87" i="47"/>
  <c r="AJ90" i="47" s="1"/>
  <c r="AA85" i="47"/>
  <c r="AA86" i="47"/>
  <c r="AA87" i="47"/>
  <c r="Z91" i="47" s="1"/>
  <c r="AB87" i="46"/>
  <c r="AB88" i="46"/>
  <c r="AB89" i="46"/>
  <c r="AB92" i="46" s="1"/>
  <c r="S90" i="39"/>
  <c r="S91" i="39"/>
  <c r="S92" i="39"/>
  <c r="S95" i="39" s="1"/>
  <c r="S90" i="37"/>
  <c r="S91" i="37"/>
  <c r="S92" i="37"/>
  <c r="S95" i="37" s="1"/>
  <c r="S90" i="27"/>
  <c r="S91" i="27"/>
  <c r="S92" i="27"/>
  <c r="S95" i="27" s="1"/>
  <c r="I21" i="26"/>
  <c r="G21" i="26"/>
  <c r="H21" i="26" s="1"/>
  <c r="F21" i="26"/>
  <c r="D21" i="26"/>
  <c r="E21" i="26" s="1"/>
  <c r="E92" i="26"/>
  <c r="H92" i="26"/>
  <c r="J92" i="26"/>
  <c r="E93" i="26"/>
  <c r="H93" i="26"/>
  <c r="J93" i="26"/>
  <c r="E94" i="26"/>
  <c r="H94" i="26"/>
  <c r="J94" i="26"/>
  <c r="J96" i="26" s="1"/>
  <c r="I21" i="25"/>
  <c r="G21" i="25"/>
  <c r="H21" i="25" s="1"/>
  <c r="F21" i="25"/>
  <c r="D21" i="25"/>
  <c r="E21" i="25" s="1"/>
  <c r="E92" i="25"/>
  <c r="H92" i="25"/>
  <c r="J92" i="25"/>
  <c r="E93" i="25"/>
  <c r="H93" i="25"/>
  <c r="J93" i="25"/>
  <c r="E94" i="25"/>
  <c r="H94" i="25"/>
  <c r="J94" i="25"/>
  <c r="J21" i="25" s="1"/>
  <c r="F21" i="24"/>
  <c r="D21" i="24"/>
  <c r="E21" i="24" s="1"/>
  <c r="E92" i="24"/>
  <c r="E93" i="24"/>
  <c r="E94" i="24"/>
  <c r="D91" i="47" l="1"/>
  <c r="P91" i="47"/>
  <c r="AH90" i="47"/>
  <c r="T91" i="47"/>
  <c r="L91" i="47"/>
  <c r="H91" i="47"/>
  <c r="X91" i="47"/>
  <c r="AK85" i="47"/>
  <c r="E91" i="47"/>
  <c r="M91" i="47"/>
  <c r="Q91" i="47"/>
  <c r="U91" i="47"/>
  <c r="AJ89" i="47"/>
  <c r="AG90" i="47"/>
  <c r="AA89" i="47"/>
  <c r="AA90" i="47"/>
  <c r="G91" i="47"/>
  <c r="K91" i="47"/>
  <c r="S91" i="47"/>
  <c r="W91" i="47"/>
  <c r="AA91" i="47"/>
  <c r="AK86" i="47"/>
  <c r="AE90" i="47"/>
  <c r="I91" i="47"/>
  <c r="AK87" i="47"/>
  <c r="AJ91" i="47" s="1"/>
  <c r="F91" i="47"/>
  <c r="N91" i="47"/>
  <c r="R91" i="47"/>
  <c r="V91" i="47"/>
  <c r="S94" i="39"/>
  <c r="S94" i="37"/>
  <c r="S94" i="27"/>
  <c r="J21" i="26"/>
  <c r="J97" i="26"/>
  <c r="J96" i="25"/>
  <c r="J97" i="25"/>
  <c r="BY370" i="48"/>
  <c r="BX370" i="48"/>
  <c r="BZ370" i="48"/>
  <c r="BU16" i="48"/>
  <c r="BV16" i="48"/>
  <c r="BW16" i="48"/>
  <c r="BU26" i="48"/>
  <c r="BV26" i="48"/>
  <c r="BW26" i="48"/>
  <c r="BU36" i="48"/>
  <c r="BV36" i="48"/>
  <c r="BW36" i="48"/>
  <c r="BU52" i="48"/>
  <c r="BV52" i="48"/>
  <c r="BW52" i="48"/>
  <c r="BU91" i="48"/>
  <c r="BV91" i="48"/>
  <c r="BW91" i="48"/>
  <c r="BU125" i="48"/>
  <c r="BV125" i="48"/>
  <c r="BW125" i="48"/>
  <c r="BU156" i="48"/>
  <c r="BV156" i="48"/>
  <c r="BW156" i="48"/>
  <c r="BU211" i="48"/>
  <c r="BV211" i="48"/>
  <c r="BW211" i="48"/>
  <c r="BU244" i="48"/>
  <c r="BV244" i="48"/>
  <c r="BW244" i="48"/>
  <c r="BU275" i="48"/>
  <c r="BV275" i="48"/>
  <c r="BW275" i="48"/>
  <c r="BU286" i="48"/>
  <c r="BV286" i="48"/>
  <c r="BW286" i="48"/>
  <c r="BU298" i="48"/>
  <c r="BV298" i="48"/>
  <c r="BW298" i="48"/>
  <c r="BU351" i="48"/>
  <c r="BV351" i="48"/>
  <c r="BW351" i="48"/>
  <c r="BU364" i="48"/>
  <c r="BV364" i="48"/>
  <c r="BW364" i="48"/>
  <c r="BU369" i="48"/>
  <c r="BV369" i="48"/>
  <c r="BW369" i="48"/>
  <c r="AE82" i="47"/>
  <c r="AF82" i="47"/>
  <c r="AG82" i="47"/>
  <c r="AH82" i="47"/>
  <c r="AI82" i="47"/>
  <c r="AJ82" i="47"/>
  <c r="AE83" i="47"/>
  <c r="AF83" i="47"/>
  <c r="AG83" i="47"/>
  <c r="AH83" i="47"/>
  <c r="AI83" i="47"/>
  <c r="AJ83" i="47"/>
  <c r="AE84" i="47"/>
  <c r="AF84" i="47"/>
  <c r="AG84" i="47"/>
  <c r="AH84" i="47"/>
  <c r="AI84" i="47"/>
  <c r="AJ84" i="47"/>
  <c r="AA82" i="47"/>
  <c r="AA83" i="47"/>
  <c r="AA84" i="47"/>
  <c r="AB84" i="46"/>
  <c r="AB85" i="46"/>
  <c r="AB86" i="46"/>
  <c r="S87" i="39"/>
  <c r="S88" i="39"/>
  <c r="S89" i="39"/>
  <c r="S21" i="39"/>
  <c r="S22" i="39"/>
  <c r="S23" i="39"/>
  <c r="S24" i="39"/>
  <c r="S25" i="39"/>
  <c r="S26" i="39"/>
  <c r="S27" i="39"/>
  <c r="S28" i="39"/>
  <c r="S29" i="39"/>
  <c r="S30" i="39"/>
  <c r="S31" i="39"/>
  <c r="S87" i="37"/>
  <c r="S88" i="37"/>
  <c r="S89" i="37"/>
  <c r="S21" i="37"/>
  <c r="S22" i="37"/>
  <c r="S23" i="37"/>
  <c r="S24" i="37"/>
  <c r="S25" i="37"/>
  <c r="S26" i="37"/>
  <c r="S27" i="37"/>
  <c r="S28" i="37"/>
  <c r="S29" i="37"/>
  <c r="S30" i="37"/>
  <c r="S31" i="37"/>
  <c r="S87" i="27"/>
  <c r="S88" i="27"/>
  <c r="S89" i="27"/>
  <c r="E89" i="26"/>
  <c r="H89" i="26"/>
  <c r="J89" i="26"/>
  <c r="E90" i="26"/>
  <c r="H90" i="26"/>
  <c r="J90" i="26"/>
  <c r="E91" i="26"/>
  <c r="H91" i="26"/>
  <c r="J91" i="26"/>
  <c r="H23" i="26"/>
  <c r="E23" i="26"/>
  <c r="H23" i="25"/>
  <c r="E23" i="25"/>
  <c r="E89" i="25"/>
  <c r="H89" i="25"/>
  <c r="J89" i="25"/>
  <c r="E90" i="25"/>
  <c r="H90" i="25"/>
  <c r="J90" i="25"/>
  <c r="E91" i="25"/>
  <c r="H91" i="25"/>
  <c r="J91" i="25"/>
  <c r="E23" i="24"/>
  <c r="E89" i="24"/>
  <c r="E90" i="24"/>
  <c r="E91" i="24"/>
  <c r="AK91" i="47" l="1"/>
  <c r="AF91" i="47"/>
  <c r="AI91" i="47"/>
  <c r="AE91" i="47"/>
  <c r="AK89" i="47"/>
  <c r="AK90" i="47"/>
  <c r="AH91" i="47"/>
  <c r="AG91" i="47"/>
  <c r="BU370" i="48"/>
  <c r="BV370" i="48"/>
  <c r="AK82" i="47"/>
  <c r="AK83" i="47"/>
  <c r="AK84" i="47"/>
  <c r="BW370" i="48"/>
  <c r="AE79" i="47"/>
  <c r="AF79" i="47"/>
  <c r="AG79" i="47"/>
  <c r="AH79" i="47"/>
  <c r="AI79" i="47"/>
  <c r="AJ79" i="47"/>
  <c r="AE80" i="47"/>
  <c r="AF80" i="47"/>
  <c r="AG80" i="47"/>
  <c r="AH80" i="47"/>
  <c r="AI80" i="47"/>
  <c r="AJ80" i="47"/>
  <c r="AE81" i="47"/>
  <c r="AF81" i="47"/>
  <c r="AG81" i="47"/>
  <c r="AH81" i="47"/>
  <c r="AI81" i="47"/>
  <c r="AJ81" i="47"/>
  <c r="AA79" i="47"/>
  <c r="AA80" i="47"/>
  <c r="AA81" i="47"/>
  <c r="AK80" i="47" l="1"/>
  <c r="AK81" i="47"/>
  <c r="AK79" i="47"/>
  <c r="AB81" i="46"/>
  <c r="AB82" i="46"/>
  <c r="AB83" i="46"/>
  <c r="S84" i="39"/>
  <c r="S85" i="39"/>
  <c r="S86" i="39"/>
  <c r="S84" i="37"/>
  <c r="S85" i="37"/>
  <c r="S86" i="37"/>
  <c r="S84" i="27"/>
  <c r="S85" i="27"/>
  <c r="S86" i="27"/>
  <c r="E86" i="26"/>
  <c r="H86" i="26"/>
  <c r="J86" i="26"/>
  <c r="E87" i="26"/>
  <c r="H87" i="26"/>
  <c r="J87" i="26"/>
  <c r="E88" i="26"/>
  <c r="H88" i="26"/>
  <c r="J88" i="26"/>
  <c r="E86" i="25"/>
  <c r="H86" i="25"/>
  <c r="J86" i="25"/>
  <c r="E87" i="25"/>
  <c r="H87" i="25"/>
  <c r="J87" i="25"/>
  <c r="E88" i="25"/>
  <c r="H88" i="25"/>
  <c r="J88" i="25"/>
  <c r="E86" i="24"/>
  <c r="E87" i="24"/>
  <c r="E88" i="24"/>
  <c r="BR16" i="48"/>
  <c r="BS16" i="48"/>
  <c r="BT16" i="48"/>
  <c r="BR26" i="48"/>
  <c r="BS26" i="48"/>
  <c r="BT26" i="48"/>
  <c r="BR36" i="48"/>
  <c r="BS36" i="48"/>
  <c r="BT36" i="48"/>
  <c r="BR52" i="48"/>
  <c r="BS52" i="48"/>
  <c r="BT52" i="48"/>
  <c r="BR91" i="48"/>
  <c r="BS91" i="48"/>
  <c r="BT91" i="48"/>
  <c r="BR125" i="48"/>
  <c r="BS125" i="48"/>
  <c r="BT125" i="48"/>
  <c r="BR156" i="48"/>
  <c r="BS156" i="48"/>
  <c r="BT156" i="48"/>
  <c r="BR211" i="48"/>
  <c r="BS211" i="48"/>
  <c r="BT211" i="48"/>
  <c r="BR244" i="48"/>
  <c r="BS244" i="48"/>
  <c r="BT244" i="48"/>
  <c r="BR275" i="48"/>
  <c r="BS275" i="48"/>
  <c r="BT275" i="48"/>
  <c r="BR286" i="48"/>
  <c r="BS286" i="48"/>
  <c r="BT286" i="48"/>
  <c r="BR298" i="48"/>
  <c r="BS298" i="48"/>
  <c r="BT298" i="48"/>
  <c r="BR351" i="48"/>
  <c r="BS351" i="48"/>
  <c r="BT351" i="48"/>
  <c r="BR364" i="48"/>
  <c r="BS364" i="48"/>
  <c r="BT364" i="48"/>
  <c r="BR369" i="48"/>
  <c r="BS369" i="48"/>
  <c r="BT369" i="48"/>
  <c r="BR370" i="48" l="1"/>
  <c r="BS370" i="48"/>
  <c r="BT370" i="48"/>
  <c r="BO16" i="48"/>
  <c r="BP16" i="48"/>
  <c r="BQ16" i="48"/>
  <c r="BO26" i="48"/>
  <c r="BP26" i="48"/>
  <c r="BQ26" i="48"/>
  <c r="BO36" i="48"/>
  <c r="BP36" i="48"/>
  <c r="BQ36" i="48"/>
  <c r="BO52" i="48"/>
  <c r="BP52" i="48"/>
  <c r="BQ52" i="48"/>
  <c r="BO91" i="48"/>
  <c r="BP91" i="48"/>
  <c r="BQ91" i="48"/>
  <c r="BO125" i="48"/>
  <c r="BP125" i="48"/>
  <c r="BQ125" i="48"/>
  <c r="BO156" i="48"/>
  <c r="BP156" i="48"/>
  <c r="BQ156" i="48"/>
  <c r="BO211" i="48"/>
  <c r="BP211" i="48"/>
  <c r="BQ211" i="48"/>
  <c r="BO244" i="48"/>
  <c r="BP244" i="48"/>
  <c r="BQ244" i="48"/>
  <c r="BO275" i="48"/>
  <c r="BP275" i="48"/>
  <c r="BQ275" i="48"/>
  <c r="BO286" i="48"/>
  <c r="BP286" i="48"/>
  <c r="BQ286" i="48"/>
  <c r="BO298" i="48"/>
  <c r="BP298" i="48"/>
  <c r="BQ298" i="48"/>
  <c r="BO351" i="48"/>
  <c r="BP351" i="48"/>
  <c r="BQ351" i="48"/>
  <c r="BO364" i="48"/>
  <c r="BP364" i="48"/>
  <c r="BQ364" i="48"/>
  <c r="BO369" i="48"/>
  <c r="BP369" i="48"/>
  <c r="BQ369" i="48"/>
  <c r="AA76" i="47"/>
  <c r="AE76" i="47"/>
  <c r="AF76" i="47"/>
  <c r="AG76" i="47"/>
  <c r="AH76" i="47"/>
  <c r="AI76" i="47"/>
  <c r="AJ76" i="47"/>
  <c r="AA77" i="47"/>
  <c r="AE77" i="47"/>
  <c r="AF77" i="47"/>
  <c r="AG77" i="47"/>
  <c r="AH77" i="47"/>
  <c r="AI77" i="47"/>
  <c r="AJ77" i="47"/>
  <c r="AA78" i="47"/>
  <c r="AE78" i="47"/>
  <c r="AF78" i="47"/>
  <c r="AG78" i="47"/>
  <c r="AH78" i="47"/>
  <c r="AI78" i="47"/>
  <c r="AJ78" i="47"/>
  <c r="AB78" i="46"/>
  <c r="AB79" i="46"/>
  <c r="AB80" i="46"/>
  <c r="S81" i="39"/>
  <c r="S82" i="39"/>
  <c r="S83" i="39"/>
  <c r="S81" i="37"/>
  <c r="S82" i="37"/>
  <c r="S83" i="37"/>
  <c r="S81" i="27"/>
  <c r="S82" i="27"/>
  <c r="S83" i="27"/>
  <c r="E83" i="26"/>
  <c r="H83" i="26"/>
  <c r="J83" i="26"/>
  <c r="E84" i="26"/>
  <c r="H84" i="26"/>
  <c r="J84" i="26"/>
  <c r="E85" i="26"/>
  <c r="H85" i="26"/>
  <c r="J85" i="26"/>
  <c r="E83" i="25"/>
  <c r="H83" i="25"/>
  <c r="J83" i="25"/>
  <c r="E84" i="25"/>
  <c r="H84" i="25"/>
  <c r="J84" i="25"/>
  <c r="E85" i="25"/>
  <c r="H85" i="25"/>
  <c r="J85" i="25"/>
  <c r="E83" i="24"/>
  <c r="E84" i="24"/>
  <c r="E85" i="24"/>
  <c r="BP370" i="48" l="1"/>
  <c r="BO370" i="48"/>
  <c r="BQ370" i="48"/>
  <c r="AK77" i="47"/>
  <c r="AK78" i="47"/>
  <c r="AK76" i="47"/>
  <c r="BL16" i="48" l="1"/>
  <c r="BM16" i="48"/>
  <c r="BN16" i="48"/>
  <c r="BL26" i="48"/>
  <c r="BM26" i="48"/>
  <c r="BN26" i="48"/>
  <c r="BL36" i="48"/>
  <c r="BM36" i="48"/>
  <c r="BN36" i="48"/>
  <c r="BL52" i="48"/>
  <c r="BM52" i="48"/>
  <c r="BN52" i="48"/>
  <c r="BL91" i="48"/>
  <c r="BM91" i="48"/>
  <c r="BN91" i="48"/>
  <c r="BL125" i="48"/>
  <c r="BM125" i="48"/>
  <c r="BN125" i="48"/>
  <c r="BL156" i="48"/>
  <c r="BM156" i="48"/>
  <c r="BN156" i="48"/>
  <c r="BL211" i="48"/>
  <c r="BM211" i="48"/>
  <c r="BN211" i="48"/>
  <c r="BL244" i="48"/>
  <c r="BM244" i="48"/>
  <c r="BN244" i="48"/>
  <c r="BL275" i="48"/>
  <c r="BM275" i="48"/>
  <c r="BN275" i="48"/>
  <c r="BL286" i="48"/>
  <c r="BM286" i="48"/>
  <c r="BN286" i="48"/>
  <c r="BL298" i="48"/>
  <c r="BM298" i="48"/>
  <c r="BN298" i="48"/>
  <c r="BL351" i="48"/>
  <c r="BM351" i="48"/>
  <c r="BN351" i="48"/>
  <c r="BL364" i="48"/>
  <c r="BM364" i="48"/>
  <c r="BN364" i="48"/>
  <c r="BL369" i="48"/>
  <c r="BM369" i="48"/>
  <c r="BN369" i="48"/>
  <c r="AA73" i="47"/>
  <c r="AE73" i="47"/>
  <c r="AF73" i="47"/>
  <c r="AG73" i="47"/>
  <c r="AH73" i="47"/>
  <c r="AI73" i="47"/>
  <c r="AJ73" i="47"/>
  <c r="AA74" i="47"/>
  <c r="AE74" i="47"/>
  <c r="AF74" i="47"/>
  <c r="AG74" i="47"/>
  <c r="AH74" i="47"/>
  <c r="AI74" i="47"/>
  <c r="AJ74" i="47"/>
  <c r="AA75" i="47"/>
  <c r="AE75" i="47"/>
  <c r="AF75" i="47"/>
  <c r="AG75" i="47"/>
  <c r="AH75" i="47"/>
  <c r="AI75" i="47"/>
  <c r="AJ75" i="47"/>
  <c r="AB75" i="46"/>
  <c r="AB76" i="46"/>
  <c r="AB77" i="46"/>
  <c r="S78" i="39"/>
  <c r="S79" i="39"/>
  <c r="S80" i="39"/>
  <c r="S78" i="37"/>
  <c r="S79" i="37"/>
  <c r="S80" i="37"/>
  <c r="S78" i="27"/>
  <c r="S79" i="27"/>
  <c r="S80" i="27"/>
  <c r="I20" i="26"/>
  <c r="G20" i="26"/>
  <c r="F20" i="26"/>
  <c r="D20" i="26"/>
  <c r="E80" i="26"/>
  <c r="H80" i="26"/>
  <c r="J80" i="26"/>
  <c r="E81" i="26"/>
  <c r="H81" i="26"/>
  <c r="J81" i="26"/>
  <c r="E82" i="26"/>
  <c r="H82" i="26"/>
  <c r="J82" i="26"/>
  <c r="I20" i="25"/>
  <c r="G20" i="25"/>
  <c r="F20" i="25"/>
  <c r="D20" i="25"/>
  <c r="E80" i="25"/>
  <c r="H80" i="25"/>
  <c r="J80" i="25"/>
  <c r="E81" i="25"/>
  <c r="H81" i="25"/>
  <c r="J81" i="25"/>
  <c r="E82" i="25"/>
  <c r="H82" i="25"/>
  <c r="J82" i="25"/>
  <c r="F20" i="24"/>
  <c r="D20" i="24"/>
  <c r="E80" i="24"/>
  <c r="E81" i="24"/>
  <c r="E82" i="24"/>
  <c r="J20" i="26" l="1"/>
  <c r="J20" i="25"/>
  <c r="BL370" i="48"/>
  <c r="BM370" i="48"/>
  <c r="BN370" i="48"/>
  <c r="AK73" i="47"/>
  <c r="AK74" i="47"/>
  <c r="AK75" i="47"/>
  <c r="BK369" i="48"/>
  <c r="BJ369" i="48"/>
  <c r="BI369" i="48"/>
  <c r="BH369" i="48"/>
  <c r="BG369" i="48"/>
  <c r="BF369" i="48"/>
  <c r="BE369" i="48"/>
  <c r="BD369" i="48"/>
  <c r="BC369" i="48"/>
  <c r="BB369" i="48"/>
  <c r="BA369" i="48"/>
  <c r="AZ369" i="48"/>
  <c r="AY369" i="48"/>
  <c r="AX369" i="48"/>
  <c r="AW369" i="48"/>
  <c r="AV369" i="48"/>
  <c r="AU369" i="48"/>
  <c r="AT369" i="48"/>
  <c r="AS369" i="48"/>
  <c r="AR369" i="48"/>
  <c r="AQ369" i="48"/>
  <c r="AP369" i="48"/>
  <c r="AO369" i="48"/>
  <c r="AN369" i="48"/>
  <c r="AM369" i="48"/>
  <c r="AL369" i="48"/>
  <c r="AK369" i="48"/>
  <c r="AJ369" i="48"/>
  <c r="AI369" i="48"/>
  <c r="AH369" i="48"/>
  <c r="AG369" i="48"/>
  <c r="AF369" i="48"/>
  <c r="AE369" i="48"/>
  <c r="AD369" i="48"/>
  <c r="AC369" i="48"/>
  <c r="AB369" i="48"/>
  <c r="AA369" i="48"/>
  <c r="Z369" i="48"/>
  <c r="Y369" i="48"/>
  <c r="X369" i="48"/>
  <c r="W369" i="48"/>
  <c r="V369" i="48"/>
  <c r="U369" i="48"/>
  <c r="T369" i="48"/>
  <c r="S369" i="48"/>
  <c r="R369" i="48"/>
  <c r="Q369" i="48"/>
  <c r="P369" i="48"/>
  <c r="O369" i="48"/>
  <c r="N369" i="48"/>
  <c r="M369" i="48"/>
  <c r="L369" i="48"/>
  <c r="K369" i="48"/>
  <c r="J369" i="48"/>
  <c r="I369" i="48"/>
  <c r="H369" i="48"/>
  <c r="G369" i="48"/>
  <c r="F369" i="48"/>
  <c r="E369" i="48"/>
  <c r="D369" i="48"/>
  <c r="BK364" i="48"/>
  <c r="BJ364" i="48"/>
  <c r="BI364" i="48"/>
  <c r="BH364" i="48"/>
  <c r="BG364" i="48"/>
  <c r="BF364" i="48"/>
  <c r="BE364" i="48"/>
  <c r="BD364" i="48"/>
  <c r="BC364" i="48"/>
  <c r="BB364" i="48"/>
  <c r="BA364" i="48"/>
  <c r="AZ364" i="48"/>
  <c r="AY364" i="48"/>
  <c r="AX364" i="48"/>
  <c r="AW364" i="48"/>
  <c r="AV364" i="48"/>
  <c r="AU364" i="48"/>
  <c r="AT364" i="48"/>
  <c r="AS364" i="48"/>
  <c r="AR364" i="48"/>
  <c r="AQ364" i="48"/>
  <c r="AP364" i="48"/>
  <c r="AO364" i="48"/>
  <c r="AN364" i="48"/>
  <c r="AM364" i="48"/>
  <c r="AL364" i="48"/>
  <c r="AK364" i="48"/>
  <c r="AJ364" i="48"/>
  <c r="AI364" i="48"/>
  <c r="AH364" i="48"/>
  <c r="AG364" i="48"/>
  <c r="AF364" i="48"/>
  <c r="AE364" i="48"/>
  <c r="AD364" i="48"/>
  <c r="AC364" i="48"/>
  <c r="AB364" i="48"/>
  <c r="AA364" i="48"/>
  <c r="Z364" i="48"/>
  <c r="Y364" i="48"/>
  <c r="X364" i="48"/>
  <c r="W364" i="48"/>
  <c r="V364" i="48"/>
  <c r="U364" i="48"/>
  <c r="T364" i="48"/>
  <c r="S364" i="48"/>
  <c r="R364" i="48"/>
  <c r="Q364" i="48"/>
  <c r="P364" i="48"/>
  <c r="O364" i="48"/>
  <c r="N364" i="48"/>
  <c r="M364" i="48"/>
  <c r="L364" i="48"/>
  <c r="K364" i="48"/>
  <c r="J364" i="48"/>
  <c r="I364" i="48"/>
  <c r="H364" i="48"/>
  <c r="G364" i="48"/>
  <c r="F364" i="48"/>
  <c r="E364" i="48"/>
  <c r="D364" i="48"/>
  <c r="BK351" i="48"/>
  <c r="BJ351" i="48"/>
  <c r="BI351" i="48"/>
  <c r="BH351" i="48"/>
  <c r="BG351" i="48"/>
  <c r="BF351" i="48"/>
  <c r="BE351" i="48"/>
  <c r="BD351" i="48"/>
  <c r="BC351" i="48"/>
  <c r="BB351" i="48"/>
  <c r="BA351" i="48"/>
  <c r="AZ351" i="48"/>
  <c r="AY351" i="48"/>
  <c r="AX351" i="48"/>
  <c r="AW351" i="48"/>
  <c r="AV351" i="48"/>
  <c r="AU351" i="48"/>
  <c r="AT351" i="48"/>
  <c r="AS351" i="48"/>
  <c r="AR351" i="48"/>
  <c r="AQ351" i="48"/>
  <c r="AP351" i="48"/>
  <c r="AO351" i="48"/>
  <c r="AN351" i="48"/>
  <c r="AM351" i="48"/>
  <c r="AL351" i="48"/>
  <c r="AK351" i="48"/>
  <c r="AJ351" i="48"/>
  <c r="AI351" i="48"/>
  <c r="AH351" i="48"/>
  <c r="AG351" i="48"/>
  <c r="AF351" i="48"/>
  <c r="AE351" i="48"/>
  <c r="AD351" i="48"/>
  <c r="AC351" i="48"/>
  <c r="AB351" i="48"/>
  <c r="AA351" i="48"/>
  <c r="Z351" i="48"/>
  <c r="Y351" i="48"/>
  <c r="X351" i="48"/>
  <c r="W351" i="48"/>
  <c r="V351" i="48"/>
  <c r="U351" i="48"/>
  <c r="T351" i="48"/>
  <c r="S351" i="48"/>
  <c r="R351" i="48"/>
  <c r="Q351" i="48"/>
  <c r="P351" i="48"/>
  <c r="O351" i="48"/>
  <c r="N351" i="48"/>
  <c r="M351" i="48"/>
  <c r="L351" i="48"/>
  <c r="K351" i="48"/>
  <c r="J351" i="48"/>
  <c r="I351" i="48"/>
  <c r="H351" i="48"/>
  <c r="G351" i="48"/>
  <c r="F351" i="48"/>
  <c r="E351" i="48"/>
  <c r="D351" i="48"/>
  <c r="BK298" i="48"/>
  <c r="BJ298" i="48"/>
  <c r="BI298" i="48"/>
  <c r="BH298" i="48"/>
  <c r="BG298" i="48"/>
  <c r="BF298" i="48"/>
  <c r="BE298" i="48"/>
  <c r="BD298" i="48"/>
  <c r="BC298" i="48"/>
  <c r="BB298" i="48"/>
  <c r="BA298" i="48"/>
  <c r="AZ298" i="48"/>
  <c r="AY298" i="48"/>
  <c r="AX298" i="48"/>
  <c r="AW298" i="48"/>
  <c r="AV298" i="48"/>
  <c r="AU298" i="48"/>
  <c r="AT298" i="48"/>
  <c r="AS298" i="48"/>
  <c r="AR298" i="48"/>
  <c r="AQ298" i="48"/>
  <c r="AP298" i="48"/>
  <c r="AO298" i="48"/>
  <c r="AN298" i="48"/>
  <c r="AM298" i="48"/>
  <c r="AL298" i="48"/>
  <c r="AK298" i="48"/>
  <c r="AJ298" i="48"/>
  <c r="AI298" i="48"/>
  <c r="AH298" i="48"/>
  <c r="AG298" i="48"/>
  <c r="AF298" i="48"/>
  <c r="AE298" i="48"/>
  <c r="AD298" i="48"/>
  <c r="AC298" i="48"/>
  <c r="AB298" i="48"/>
  <c r="AA298" i="48"/>
  <c r="Z298" i="48"/>
  <c r="Y298" i="48"/>
  <c r="X298" i="48"/>
  <c r="W298" i="48"/>
  <c r="V298" i="48"/>
  <c r="U298" i="48"/>
  <c r="T298" i="48"/>
  <c r="S298" i="48"/>
  <c r="R298" i="48"/>
  <c r="Q298" i="48"/>
  <c r="P298" i="48"/>
  <c r="O298" i="48"/>
  <c r="N298" i="48"/>
  <c r="M298" i="48"/>
  <c r="L298" i="48"/>
  <c r="K298" i="48"/>
  <c r="J298" i="48"/>
  <c r="I298" i="48"/>
  <c r="H298" i="48"/>
  <c r="G298" i="48"/>
  <c r="F298" i="48"/>
  <c r="E298" i="48"/>
  <c r="D298" i="48"/>
  <c r="BK286" i="48"/>
  <c r="BJ286" i="48"/>
  <c r="BI286" i="48"/>
  <c r="BH286" i="48"/>
  <c r="BG286" i="48"/>
  <c r="BF286" i="48"/>
  <c r="BE286" i="48"/>
  <c r="BD286" i="48"/>
  <c r="BC286" i="48"/>
  <c r="BB286" i="48"/>
  <c r="BA286" i="48"/>
  <c r="AZ286" i="48"/>
  <c r="AY286" i="48"/>
  <c r="AX286" i="48"/>
  <c r="AW286" i="48"/>
  <c r="AV286" i="48"/>
  <c r="AU286" i="48"/>
  <c r="AT286" i="48"/>
  <c r="AS286" i="48"/>
  <c r="AR286" i="48"/>
  <c r="AQ286" i="48"/>
  <c r="AP286" i="48"/>
  <c r="AO286" i="48"/>
  <c r="AN286" i="48"/>
  <c r="AM286" i="48"/>
  <c r="AL286" i="48"/>
  <c r="AK286" i="48"/>
  <c r="AJ286" i="48"/>
  <c r="AI286" i="48"/>
  <c r="AH286" i="48"/>
  <c r="AG286" i="48"/>
  <c r="AF286" i="48"/>
  <c r="AE286" i="48"/>
  <c r="AD286" i="48"/>
  <c r="AC286" i="48"/>
  <c r="AB286" i="48"/>
  <c r="AA286" i="48"/>
  <c r="Z286" i="48"/>
  <c r="Y286" i="48"/>
  <c r="X286" i="48"/>
  <c r="W286" i="48"/>
  <c r="V286" i="48"/>
  <c r="U286" i="48"/>
  <c r="T286" i="48"/>
  <c r="S286" i="48"/>
  <c r="R286" i="48"/>
  <c r="Q286" i="48"/>
  <c r="P286" i="48"/>
  <c r="O286" i="48"/>
  <c r="N286" i="48"/>
  <c r="M286" i="48"/>
  <c r="L286" i="48"/>
  <c r="K286" i="48"/>
  <c r="J286" i="48"/>
  <c r="I286" i="48"/>
  <c r="H286" i="48"/>
  <c r="G286" i="48"/>
  <c r="F286" i="48"/>
  <c r="E286" i="48"/>
  <c r="D286" i="48"/>
  <c r="BK275" i="48"/>
  <c r="BJ275" i="48"/>
  <c r="BI275" i="48"/>
  <c r="BH275" i="48"/>
  <c r="BG275" i="48"/>
  <c r="BF275" i="48"/>
  <c r="BE275" i="48"/>
  <c r="BD275" i="48"/>
  <c r="BC275" i="48"/>
  <c r="BB275" i="48"/>
  <c r="BA275" i="48"/>
  <c r="AZ275" i="48"/>
  <c r="AY275" i="48"/>
  <c r="AX275" i="48"/>
  <c r="AW275" i="48"/>
  <c r="AV275" i="48"/>
  <c r="AU275" i="48"/>
  <c r="AT275" i="48"/>
  <c r="AS275" i="48"/>
  <c r="AR275" i="48"/>
  <c r="AQ275" i="48"/>
  <c r="AP275" i="48"/>
  <c r="AO275" i="48"/>
  <c r="AN275" i="48"/>
  <c r="AM275" i="48"/>
  <c r="AL275" i="48"/>
  <c r="AK275" i="48"/>
  <c r="AJ275" i="48"/>
  <c r="AI275" i="48"/>
  <c r="AH275" i="48"/>
  <c r="AG275" i="48"/>
  <c r="AF275" i="48"/>
  <c r="AE275" i="48"/>
  <c r="AD275" i="48"/>
  <c r="AC275" i="48"/>
  <c r="AB275" i="48"/>
  <c r="AA275" i="48"/>
  <c r="Z275" i="48"/>
  <c r="Y275" i="48"/>
  <c r="X275" i="48"/>
  <c r="W275" i="48"/>
  <c r="V275" i="48"/>
  <c r="U275" i="48"/>
  <c r="T275" i="48"/>
  <c r="S275" i="48"/>
  <c r="R275" i="48"/>
  <c r="Q275" i="48"/>
  <c r="P275" i="48"/>
  <c r="O275" i="48"/>
  <c r="N275" i="48"/>
  <c r="M275" i="48"/>
  <c r="L275" i="48"/>
  <c r="K275" i="48"/>
  <c r="J275" i="48"/>
  <c r="I275" i="48"/>
  <c r="H275" i="48"/>
  <c r="G275" i="48"/>
  <c r="F275" i="48"/>
  <c r="E275" i="48"/>
  <c r="D275" i="48"/>
  <c r="BK244" i="48"/>
  <c r="BJ244" i="48"/>
  <c r="BI244" i="48"/>
  <c r="BH244" i="48"/>
  <c r="BG244" i="48"/>
  <c r="BF244" i="48"/>
  <c r="BE244" i="48"/>
  <c r="BD244" i="48"/>
  <c r="BC244" i="48"/>
  <c r="BB244" i="48"/>
  <c r="BA244" i="48"/>
  <c r="AZ244" i="48"/>
  <c r="AY244" i="48"/>
  <c r="AX244" i="48"/>
  <c r="AW244" i="48"/>
  <c r="AV244" i="48"/>
  <c r="AU244" i="48"/>
  <c r="AT244" i="48"/>
  <c r="AS244" i="48"/>
  <c r="AR244" i="48"/>
  <c r="AQ244" i="48"/>
  <c r="AP244" i="48"/>
  <c r="AO244" i="48"/>
  <c r="AN244" i="48"/>
  <c r="AM244" i="48"/>
  <c r="AL244" i="48"/>
  <c r="AK244" i="48"/>
  <c r="AJ244" i="48"/>
  <c r="AI244" i="48"/>
  <c r="AH244" i="48"/>
  <c r="AG244" i="48"/>
  <c r="AF244" i="48"/>
  <c r="AE244" i="48"/>
  <c r="AD244" i="48"/>
  <c r="AC244" i="48"/>
  <c r="AB244" i="48"/>
  <c r="AA244" i="48"/>
  <c r="Z244" i="48"/>
  <c r="Y244" i="48"/>
  <c r="X244" i="48"/>
  <c r="W244" i="48"/>
  <c r="V244" i="48"/>
  <c r="U244" i="48"/>
  <c r="T244" i="48"/>
  <c r="S244" i="48"/>
  <c r="R244" i="48"/>
  <c r="Q244" i="48"/>
  <c r="P244" i="48"/>
  <c r="O244" i="48"/>
  <c r="N244" i="48"/>
  <c r="M244" i="48"/>
  <c r="L244" i="48"/>
  <c r="K244" i="48"/>
  <c r="J244" i="48"/>
  <c r="I244" i="48"/>
  <c r="H244" i="48"/>
  <c r="G244" i="48"/>
  <c r="F244" i="48"/>
  <c r="E244" i="48"/>
  <c r="D244" i="48"/>
  <c r="BK211" i="48"/>
  <c r="BJ211" i="48"/>
  <c r="BI211" i="48"/>
  <c r="BH211" i="48"/>
  <c r="BG211" i="48"/>
  <c r="BF211" i="48"/>
  <c r="BE211" i="48"/>
  <c r="BD211" i="48"/>
  <c r="BC211" i="48"/>
  <c r="BB211" i="48"/>
  <c r="BA211" i="48"/>
  <c r="AZ211" i="48"/>
  <c r="AY211" i="48"/>
  <c r="AX211" i="48"/>
  <c r="AW211" i="48"/>
  <c r="AV211" i="48"/>
  <c r="AU211" i="48"/>
  <c r="AT211" i="48"/>
  <c r="AS211" i="48"/>
  <c r="AR211" i="48"/>
  <c r="AQ211" i="48"/>
  <c r="AP211" i="48"/>
  <c r="AO211" i="48"/>
  <c r="AN211" i="48"/>
  <c r="AM211" i="48"/>
  <c r="AL211" i="48"/>
  <c r="AK211" i="48"/>
  <c r="AJ211" i="48"/>
  <c r="AI211" i="48"/>
  <c r="AH211" i="48"/>
  <c r="AG211" i="48"/>
  <c r="AF211" i="48"/>
  <c r="AE211" i="48"/>
  <c r="AD211" i="48"/>
  <c r="AC211" i="48"/>
  <c r="AB211" i="48"/>
  <c r="AA211" i="48"/>
  <c r="Z211" i="48"/>
  <c r="Y211" i="48"/>
  <c r="X211" i="48"/>
  <c r="W211" i="48"/>
  <c r="V211" i="48"/>
  <c r="U211" i="48"/>
  <c r="T211" i="48"/>
  <c r="S211" i="48"/>
  <c r="R211" i="48"/>
  <c r="Q211" i="48"/>
  <c r="P211" i="48"/>
  <c r="O211" i="48"/>
  <c r="N211" i="48"/>
  <c r="M211" i="48"/>
  <c r="L211" i="48"/>
  <c r="K211" i="48"/>
  <c r="J211" i="48"/>
  <c r="I211" i="48"/>
  <c r="H211" i="48"/>
  <c r="G211" i="48"/>
  <c r="F211" i="48"/>
  <c r="E211" i="48"/>
  <c r="D211" i="48"/>
  <c r="BK156" i="48"/>
  <c r="BJ156" i="48"/>
  <c r="BI156" i="48"/>
  <c r="BH156" i="48"/>
  <c r="BG156" i="48"/>
  <c r="BF156" i="48"/>
  <c r="BE156" i="48"/>
  <c r="BD156" i="48"/>
  <c r="BC156" i="48"/>
  <c r="BB156" i="48"/>
  <c r="BA156" i="48"/>
  <c r="AZ156" i="48"/>
  <c r="AY156" i="48"/>
  <c r="AX156" i="48"/>
  <c r="AW156" i="48"/>
  <c r="AV156" i="48"/>
  <c r="AU156" i="48"/>
  <c r="AT156" i="48"/>
  <c r="AS156" i="48"/>
  <c r="AR156" i="48"/>
  <c r="AQ156" i="48"/>
  <c r="AP156" i="48"/>
  <c r="AO156" i="48"/>
  <c r="AN156" i="48"/>
  <c r="AM156" i="48"/>
  <c r="AL156" i="48"/>
  <c r="AK156" i="48"/>
  <c r="AJ156" i="48"/>
  <c r="AI156" i="48"/>
  <c r="AH156" i="48"/>
  <c r="AG156" i="48"/>
  <c r="AF156" i="48"/>
  <c r="AE156" i="48"/>
  <c r="AD156" i="48"/>
  <c r="AC156" i="48"/>
  <c r="AB156" i="48"/>
  <c r="AA156" i="48"/>
  <c r="Z156" i="48"/>
  <c r="Y156" i="48"/>
  <c r="X156" i="48"/>
  <c r="W156" i="48"/>
  <c r="V156" i="48"/>
  <c r="U156" i="48"/>
  <c r="T156" i="48"/>
  <c r="S156" i="48"/>
  <c r="R156" i="48"/>
  <c r="Q156" i="48"/>
  <c r="P156" i="48"/>
  <c r="O156" i="48"/>
  <c r="N156" i="48"/>
  <c r="M156" i="48"/>
  <c r="L156" i="48"/>
  <c r="K156" i="48"/>
  <c r="J156" i="48"/>
  <c r="I156" i="48"/>
  <c r="H156" i="48"/>
  <c r="G156" i="48"/>
  <c r="F156" i="48"/>
  <c r="E156" i="48"/>
  <c r="D156" i="48"/>
  <c r="BK125" i="48"/>
  <c r="BJ125" i="48"/>
  <c r="BI125" i="48"/>
  <c r="BH125" i="48"/>
  <c r="BG125" i="48"/>
  <c r="BF125" i="48"/>
  <c r="BE125" i="48"/>
  <c r="BD125" i="48"/>
  <c r="BC125" i="48"/>
  <c r="BB125" i="48"/>
  <c r="BA125" i="48"/>
  <c r="AZ125" i="48"/>
  <c r="AY125" i="48"/>
  <c r="AX125" i="48"/>
  <c r="AW125" i="48"/>
  <c r="AV125" i="48"/>
  <c r="AU125" i="48"/>
  <c r="AT125" i="48"/>
  <c r="AS125" i="48"/>
  <c r="AR125" i="48"/>
  <c r="AQ125" i="48"/>
  <c r="AP125" i="48"/>
  <c r="AO125" i="48"/>
  <c r="AN125" i="48"/>
  <c r="AM125" i="48"/>
  <c r="AL125" i="48"/>
  <c r="AK125" i="48"/>
  <c r="AJ125" i="48"/>
  <c r="AI125" i="48"/>
  <c r="AH125" i="48"/>
  <c r="AG125" i="48"/>
  <c r="AF125" i="48"/>
  <c r="AE125" i="48"/>
  <c r="AD125" i="48"/>
  <c r="AC125" i="48"/>
  <c r="AB125" i="48"/>
  <c r="AA125" i="48"/>
  <c r="Z125" i="48"/>
  <c r="Y125" i="48"/>
  <c r="X125" i="48"/>
  <c r="W125" i="48"/>
  <c r="V125" i="48"/>
  <c r="U125" i="48"/>
  <c r="T125" i="48"/>
  <c r="S125" i="48"/>
  <c r="R125" i="48"/>
  <c r="Q125" i="48"/>
  <c r="P125" i="48"/>
  <c r="O125" i="48"/>
  <c r="N125" i="48"/>
  <c r="M125" i="48"/>
  <c r="L125" i="48"/>
  <c r="K125" i="48"/>
  <c r="J125" i="48"/>
  <c r="I125" i="48"/>
  <c r="H125" i="48"/>
  <c r="G125" i="48"/>
  <c r="F125" i="48"/>
  <c r="E125" i="48"/>
  <c r="D125" i="48"/>
  <c r="BK91" i="48"/>
  <c r="BJ91" i="48"/>
  <c r="BI91" i="48"/>
  <c r="BH91" i="48"/>
  <c r="BG91" i="48"/>
  <c r="BF91" i="48"/>
  <c r="BE91" i="48"/>
  <c r="BD91" i="48"/>
  <c r="BC91" i="48"/>
  <c r="BB91" i="48"/>
  <c r="BA91" i="48"/>
  <c r="AZ91" i="48"/>
  <c r="AY91" i="48"/>
  <c r="AX91" i="48"/>
  <c r="AW91" i="48"/>
  <c r="AV91" i="48"/>
  <c r="AU91" i="48"/>
  <c r="AT91" i="48"/>
  <c r="AS91" i="48"/>
  <c r="AR91" i="48"/>
  <c r="AQ91" i="48"/>
  <c r="AP91" i="48"/>
  <c r="AO91" i="48"/>
  <c r="AN91" i="48"/>
  <c r="AM91" i="48"/>
  <c r="AL91" i="48"/>
  <c r="AK91" i="48"/>
  <c r="AJ91" i="48"/>
  <c r="AI91" i="48"/>
  <c r="AH91" i="48"/>
  <c r="AG91" i="48"/>
  <c r="AF91" i="48"/>
  <c r="AE91" i="48"/>
  <c r="AD91" i="48"/>
  <c r="AC91" i="48"/>
  <c r="AB91" i="48"/>
  <c r="AA91" i="48"/>
  <c r="Z91" i="48"/>
  <c r="Y91" i="48"/>
  <c r="X91" i="48"/>
  <c r="W91" i="48"/>
  <c r="V91" i="48"/>
  <c r="U91" i="48"/>
  <c r="T91" i="48"/>
  <c r="S91" i="48"/>
  <c r="R91" i="48"/>
  <c r="Q91" i="48"/>
  <c r="P91" i="48"/>
  <c r="O91" i="48"/>
  <c r="N91" i="48"/>
  <c r="M91" i="48"/>
  <c r="L91" i="48"/>
  <c r="K91" i="48"/>
  <c r="J91" i="48"/>
  <c r="I91" i="48"/>
  <c r="H91" i="48"/>
  <c r="G91" i="48"/>
  <c r="F91" i="48"/>
  <c r="E91" i="48"/>
  <c r="D91" i="48"/>
  <c r="BK52" i="48"/>
  <c r="BJ52" i="48"/>
  <c r="BI52" i="48"/>
  <c r="BH52" i="48"/>
  <c r="BG52" i="48"/>
  <c r="BF52" i="48"/>
  <c r="BE52" i="48"/>
  <c r="BD52" i="48"/>
  <c r="BC52" i="48"/>
  <c r="BB52" i="48"/>
  <c r="BA52" i="48"/>
  <c r="AZ52" i="48"/>
  <c r="AY52" i="48"/>
  <c r="AX52" i="48"/>
  <c r="AW52" i="48"/>
  <c r="AV52" i="48"/>
  <c r="AU52" i="48"/>
  <c r="AT52" i="48"/>
  <c r="AS52" i="48"/>
  <c r="AR52" i="48"/>
  <c r="AQ52" i="48"/>
  <c r="AP52" i="48"/>
  <c r="AO52" i="48"/>
  <c r="AN52" i="48"/>
  <c r="AM52" i="48"/>
  <c r="AL52" i="48"/>
  <c r="AK52" i="48"/>
  <c r="AJ52" i="48"/>
  <c r="AI52" i="48"/>
  <c r="AH52" i="48"/>
  <c r="AG52" i="48"/>
  <c r="AF52" i="48"/>
  <c r="AE52" i="48"/>
  <c r="AD52" i="48"/>
  <c r="AC52" i="48"/>
  <c r="AB52" i="48"/>
  <c r="AA52" i="48"/>
  <c r="Z52" i="48"/>
  <c r="Y52" i="48"/>
  <c r="X52" i="48"/>
  <c r="W52" i="48"/>
  <c r="V52" i="48"/>
  <c r="U52" i="48"/>
  <c r="T52" i="48"/>
  <c r="S52" i="48"/>
  <c r="R52" i="48"/>
  <c r="Q52" i="48"/>
  <c r="P52" i="48"/>
  <c r="O52" i="48"/>
  <c r="N52" i="48"/>
  <c r="M52" i="48"/>
  <c r="L52" i="48"/>
  <c r="K52" i="48"/>
  <c r="J52" i="48"/>
  <c r="I52" i="48"/>
  <c r="H52" i="48"/>
  <c r="G52" i="48"/>
  <c r="F52" i="48"/>
  <c r="E52" i="48"/>
  <c r="D52" i="48"/>
  <c r="BK36" i="48"/>
  <c r="BJ36" i="48"/>
  <c r="BI36" i="48"/>
  <c r="BH36" i="48"/>
  <c r="BG36" i="48"/>
  <c r="BF36" i="48"/>
  <c r="BE36" i="48"/>
  <c r="BD36" i="48"/>
  <c r="BC36" i="48"/>
  <c r="BB36" i="48"/>
  <c r="BA36" i="48"/>
  <c r="AZ36" i="48"/>
  <c r="AY36" i="48"/>
  <c r="AX36" i="48"/>
  <c r="AW36" i="48"/>
  <c r="AV36" i="48"/>
  <c r="AU36" i="48"/>
  <c r="AT36" i="48"/>
  <c r="AS36" i="48"/>
  <c r="AR36" i="48"/>
  <c r="AQ36" i="48"/>
  <c r="AP36" i="48"/>
  <c r="AO36" i="48"/>
  <c r="AN36" i="48"/>
  <c r="AM36" i="48"/>
  <c r="AL36" i="48"/>
  <c r="AK36" i="48"/>
  <c r="AJ36" i="48"/>
  <c r="AI36" i="48"/>
  <c r="AH36" i="48"/>
  <c r="AG36" i="48"/>
  <c r="AF36" i="48"/>
  <c r="AE36" i="48"/>
  <c r="AD36" i="48"/>
  <c r="AC36" i="48"/>
  <c r="AB36" i="48"/>
  <c r="AA36" i="48"/>
  <c r="Z36" i="48"/>
  <c r="Y36" i="48"/>
  <c r="X36" i="48"/>
  <c r="W36" i="48"/>
  <c r="V36" i="48"/>
  <c r="U36" i="48"/>
  <c r="T36" i="48"/>
  <c r="S36" i="48"/>
  <c r="R36" i="48"/>
  <c r="Q36" i="48"/>
  <c r="P36" i="48"/>
  <c r="O36" i="48"/>
  <c r="N36" i="48"/>
  <c r="M36" i="48"/>
  <c r="L36" i="48"/>
  <c r="K36" i="48"/>
  <c r="J36" i="48"/>
  <c r="I36" i="48"/>
  <c r="H36" i="48"/>
  <c r="G36" i="48"/>
  <c r="F36" i="48"/>
  <c r="E36" i="48"/>
  <c r="D36" i="48"/>
  <c r="BK26" i="48"/>
  <c r="BJ26" i="48"/>
  <c r="BI26" i="48"/>
  <c r="BH26" i="48"/>
  <c r="BG26" i="48"/>
  <c r="BF26" i="48"/>
  <c r="BE26" i="48"/>
  <c r="BD26" i="48"/>
  <c r="BC26" i="48"/>
  <c r="BB26" i="48"/>
  <c r="BA26" i="48"/>
  <c r="AZ26" i="48"/>
  <c r="AY26" i="48"/>
  <c r="AX26" i="48"/>
  <c r="AW26" i="48"/>
  <c r="AV26" i="48"/>
  <c r="AU26" i="48"/>
  <c r="AT26" i="48"/>
  <c r="AS26" i="48"/>
  <c r="AR26" i="48"/>
  <c r="AQ26" i="48"/>
  <c r="AP26" i="48"/>
  <c r="AO26" i="48"/>
  <c r="AN26" i="48"/>
  <c r="AM26" i="48"/>
  <c r="AL26" i="48"/>
  <c r="AK26" i="48"/>
  <c r="AJ26" i="48"/>
  <c r="AI26" i="48"/>
  <c r="AH26" i="48"/>
  <c r="AG26" i="48"/>
  <c r="AF26" i="48"/>
  <c r="AE26" i="48"/>
  <c r="AD26" i="48"/>
  <c r="AC26" i="48"/>
  <c r="AB26" i="48"/>
  <c r="AA26" i="48"/>
  <c r="Z26" i="48"/>
  <c r="Y26" i="48"/>
  <c r="X26" i="48"/>
  <c r="W26" i="48"/>
  <c r="V26" i="48"/>
  <c r="U26" i="48"/>
  <c r="T26" i="48"/>
  <c r="S26" i="48"/>
  <c r="R26" i="48"/>
  <c r="Q26" i="48"/>
  <c r="P26" i="48"/>
  <c r="O26" i="48"/>
  <c r="N26" i="48"/>
  <c r="M26" i="48"/>
  <c r="L26" i="48"/>
  <c r="K26" i="48"/>
  <c r="J26" i="48"/>
  <c r="I26" i="48"/>
  <c r="H26" i="48"/>
  <c r="G26" i="48"/>
  <c r="F26" i="48"/>
  <c r="E26" i="48"/>
  <c r="D26" i="48"/>
  <c r="BK16" i="48"/>
  <c r="BJ16" i="48"/>
  <c r="BI16" i="48"/>
  <c r="BH16" i="48"/>
  <c r="BG16" i="48"/>
  <c r="BF16" i="48"/>
  <c r="BE16" i="48"/>
  <c r="BD16" i="48"/>
  <c r="BC16" i="48"/>
  <c r="BB16" i="48"/>
  <c r="BA16" i="48"/>
  <c r="AZ16" i="48"/>
  <c r="AY16" i="48"/>
  <c r="AX16" i="48"/>
  <c r="AW16" i="48"/>
  <c r="AV16" i="48"/>
  <c r="AU16" i="48"/>
  <c r="AT16" i="48"/>
  <c r="AS16" i="48"/>
  <c r="AR16" i="48"/>
  <c r="AQ16" i="48"/>
  <c r="AP16" i="48"/>
  <c r="AO16" i="48"/>
  <c r="AN16" i="48"/>
  <c r="AM16" i="48"/>
  <c r="AL16" i="48"/>
  <c r="AK16" i="48"/>
  <c r="AJ16" i="48"/>
  <c r="AI16" i="48"/>
  <c r="AH16" i="48"/>
  <c r="AG16" i="48"/>
  <c r="AF16" i="48"/>
  <c r="AE16" i="48"/>
  <c r="AD16" i="48"/>
  <c r="AC16" i="48"/>
  <c r="AB16" i="48"/>
  <c r="AA16" i="48"/>
  <c r="Z16" i="48"/>
  <c r="Y16" i="48"/>
  <c r="X16" i="48"/>
  <c r="W16" i="48"/>
  <c r="V16" i="48"/>
  <c r="U16" i="48"/>
  <c r="T16" i="48"/>
  <c r="S16" i="48"/>
  <c r="R16" i="48"/>
  <c r="Q16" i="48"/>
  <c r="P16" i="48"/>
  <c r="O16" i="48"/>
  <c r="N16" i="48"/>
  <c r="M16" i="48"/>
  <c r="L16" i="48"/>
  <c r="K16" i="48"/>
  <c r="J16" i="48"/>
  <c r="I16" i="48"/>
  <c r="H16" i="48"/>
  <c r="G16" i="48"/>
  <c r="F16" i="48"/>
  <c r="E16" i="48"/>
  <c r="E370" i="48" s="1"/>
  <c r="D16" i="48"/>
  <c r="F370" i="48" l="1"/>
  <c r="D370" i="48"/>
  <c r="I370" i="48"/>
  <c r="M370" i="48"/>
  <c r="Q370" i="48"/>
  <c r="U370" i="48"/>
  <c r="Y370" i="48"/>
  <c r="AC370" i="48"/>
  <c r="AG370" i="48"/>
  <c r="AK370" i="48"/>
  <c r="AO370" i="48"/>
  <c r="AS370" i="48"/>
  <c r="AW370" i="48"/>
  <c r="BA370" i="48"/>
  <c r="BE370" i="48"/>
  <c r="BI370" i="48"/>
  <c r="H370" i="48"/>
  <c r="L370" i="48"/>
  <c r="P370" i="48"/>
  <c r="T370" i="48"/>
  <c r="X370" i="48"/>
  <c r="AB370" i="48"/>
  <c r="AF370" i="48"/>
  <c r="AJ370" i="48"/>
  <c r="AN370" i="48"/>
  <c r="AR370" i="48"/>
  <c r="AV370" i="48"/>
  <c r="AZ370" i="48"/>
  <c r="BD370" i="48"/>
  <c r="BH370" i="48"/>
  <c r="J370" i="48"/>
  <c r="N370" i="48"/>
  <c r="R370" i="48"/>
  <c r="V370" i="48"/>
  <c r="Z370" i="48"/>
  <c r="AD370" i="48"/>
  <c r="AH370" i="48"/>
  <c r="AL370" i="48"/>
  <c r="AP370" i="48"/>
  <c r="AT370" i="48"/>
  <c r="AX370" i="48"/>
  <c r="BB370" i="48"/>
  <c r="BF370" i="48"/>
  <c r="BJ370" i="48"/>
  <c r="G370" i="48"/>
  <c r="K370" i="48"/>
  <c r="O370" i="48"/>
  <c r="S370" i="48"/>
  <c r="W370" i="48"/>
  <c r="AA370" i="48"/>
  <c r="AE370" i="48"/>
  <c r="AI370" i="48"/>
  <c r="AM370" i="48"/>
  <c r="AQ370" i="48"/>
  <c r="AU370" i="48"/>
  <c r="AY370" i="48"/>
  <c r="BC370" i="48"/>
  <c r="BG370" i="48"/>
  <c r="BK370" i="48"/>
  <c r="AE70" i="47"/>
  <c r="AF70" i="47"/>
  <c r="AG70" i="47"/>
  <c r="AH70" i="47"/>
  <c r="AI70" i="47"/>
  <c r="AJ70" i="47"/>
  <c r="AE71" i="47"/>
  <c r="AF71" i="47"/>
  <c r="AG71" i="47"/>
  <c r="AH71" i="47"/>
  <c r="AI71" i="47"/>
  <c r="AJ71" i="47"/>
  <c r="AE72" i="47"/>
  <c r="AF72" i="47"/>
  <c r="AG72" i="47"/>
  <c r="AH72" i="47"/>
  <c r="AI72" i="47"/>
  <c r="AJ72" i="47"/>
  <c r="AA70" i="47"/>
  <c r="AA71" i="47"/>
  <c r="AA72" i="47"/>
  <c r="AB72" i="46"/>
  <c r="AB73" i="46"/>
  <c r="AB74" i="46"/>
  <c r="S75" i="39"/>
  <c r="S76" i="39"/>
  <c r="S77" i="39"/>
  <c r="S75" i="37"/>
  <c r="S76" i="37"/>
  <c r="S77" i="37"/>
  <c r="S75" i="27"/>
  <c r="S76" i="27"/>
  <c r="S77" i="27"/>
  <c r="E77" i="26"/>
  <c r="H77" i="26"/>
  <c r="J77" i="26"/>
  <c r="E78" i="26"/>
  <c r="H78" i="26"/>
  <c r="J78" i="26"/>
  <c r="E79" i="26"/>
  <c r="H79" i="26"/>
  <c r="J79" i="26"/>
  <c r="E77" i="25"/>
  <c r="H77" i="25"/>
  <c r="J77" i="25"/>
  <c r="E78" i="25"/>
  <c r="H78" i="25"/>
  <c r="J78" i="25"/>
  <c r="E79" i="25"/>
  <c r="H79" i="25"/>
  <c r="J79" i="25"/>
  <c r="E77" i="24"/>
  <c r="E78" i="24"/>
  <c r="E79" i="24"/>
  <c r="AK70" i="47" l="1"/>
  <c r="AK71" i="47"/>
  <c r="AK72" i="47"/>
  <c r="AA67" i="47"/>
  <c r="AE67" i="47"/>
  <c r="AF67" i="47"/>
  <c r="AG67" i="47"/>
  <c r="AH67" i="47"/>
  <c r="AI67" i="47"/>
  <c r="AJ67" i="47"/>
  <c r="AA68" i="47"/>
  <c r="AE68" i="47"/>
  <c r="AF68" i="47"/>
  <c r="AG68" i="47"/>
  <c r="AH68" i="47"/>
  <c r="AI68" i="47"/>
  <c r="AJ68" i="47"/>
  <c r="AA69" i="47"/>
  <c r="AE69" i="47"/>
  <c r="AF69" i="47"/>
  <c r="AG69" i="47"/>
  <c r="AH69" i="47"/>
  <c r="AI69" i="47"/>
  <c r="AJ69" i="47"/>
  <c r="AB69" i="46"/>
  <c r="AB70" i="46"/>
  <c r="AB71" i="46"/>
  <c r="S72" i="39"/>
  <c r="S73" i="39"/>
  <c r="S74" i="39"/>
  <c r="S72" i="37"/>
  <c r="S73" i="37"/>
  <c r="S74" i="37"/>
  <c r="S72" i="27"/>
  <c r="S73" i="27"/>
  <c r="S74" i="27"/>
  <c r="E74" i="26"/>
  <c r="H74" i="26"/>
  <c r="J74" i="26"/>
  <c r="E75" i="26"/>
  <c r="H75" i="26"/>
  <c r="J75" i="26"/>
  <c r="E76" i="26"/>
  <c r="H76" i="26"/>
  <c r="J76" i="26"/>
  <c r="E74" i="25"/>
  <c r="H74" i="25"/>
  <c r="J74" i="25"/>
  <c r="E75" i="25"/>
  <c r="H75" i="25"/>
  <c r="J75" i="25"/>
  <c r="E76" i="25"/>
  <c r="H76" i="25"/>
  <c r="J76" i="25"/>
  <c r="E74" i="24"/>
  <c r="E75" i="24"/>
  <c r="E76" i="24"/>
  <c r="AK67" i="47" l="1"/>
  <c r="AK68" i="47"/>
  <c r="AK69" i="47"/>
  <c r="AJ66" i="47"/>
  <c r="AJ65" i="47"/>
  <c r="AJ64" i="47"/>
  <c r="AE64" i="47" l="1"/>
  <c r="AF64" i="47"/>
  <c r="AG64" i="47"/>
  <c r="AH64" i="47"/>
  <c r="AI64" i="47"/>
  <c r="AE65" i="47"/>
  <c r="AF65" i="47"/>
  <c r="AG65" i="47"/>
  <c r="AH65" i="47"/>
  <c r="AI65" i="47"/>
  <c r="AE66" i="47"/>
  <c r="AF66" i="47"/>
  <c r="AG66" i="47"/>
  <c r="AH66" i="47"/>
  <c r="AI66" i="47"/>
  <c r="AA64" i="47"/>
  <c r="AA65" i="47"/>
  <c r="AA66" i="47"/>
  <c r="AB66" i="46"/>
  <c r="AB67" i="46"/>
  <c r="AB68" i="46"/>
  <c r="S69" i="39"/>
  <c r="S70" i="39"/>
  <c r="S71" i="39"/>
  <c r="S69" i="37"/>
  <c r="S70" i="37"/>
  <c r="S71" i="37"/>
  <c r="S69" i="27"/>
  <c r="S70" i="27"/>
  <c r="S71" i="27"/>
  <c r="E71" i="26"/>
  <c r="H71" i="26"/>
  <c r="J71" i="26"/>
  <c r="E72" i="26"/>
  <c r="H72" i="26"/>
  <c r="J72" i="26"/>
  <c r="E73" i="26"/>
  <c r="H73" i="26"/>
  <c r="J73" i="26"/>
  <c r="E71" i="25"/>
  <c r="H71" i="25"/>
  <c r="J71" i="25"/>
  <c r="E72" i="25"/>
  <c r="H72" i="25"/>
  <c r="J72" i="25"/>
  <c r="E73" i="25"/>
  <c r="H73" i="25"/>
  <c r="J73" i="25"/>
  <c r="E71" i="24"/>
  <c r="E72" i="24"/>
  <c r="E73" i="24"/>
  <c r="AK65" i="47" l="1"/>
  <c r="AK64" i="47"/>
  <c r="AK66" i="47"/>
  <c r="I19" i="26"/>
  <c r="G19" i="26"/>
  <c r="H20" i="26" s="1"/>
  <c r="F19" i="26"/>
  <c r="D19" i="26"/>
  <c r="E20" i="26" s="1"/>
  <c r="I19" i="25"/>
  <c r="G19" i="25"/>
  <c r="H20" i="25" s="1"/>
  <c r="F19" i="25"/>
  <c r="D19" i="25"/>
  <c r="E20" i="25" s="1"/>
  <c r="AJ62" i="47" l="1"/>
  <c r="AJ61" i="47"/>
  <c r="AJ63" i="47"/>
  <c r="F19" i="24" l="1"/>
  <c r="D19" i="24"/>
  <c r="E20" i="24" s="1"/>
  <c r="AE61" i="47"/>
  <c r="AF61" i="47"/>
  <c r="AG61" i="47"/>
  <c r="AH61" i="47"/>
  <c r="AI61" i="47"/>
  <c r="AE62" i="47"/>
  <c r="AF62" i="47"/>
  <c r="AG62" i="47"/>
  <c r="AH62" i="47"/>
  <c r="AI62" i="47"/>
  <c r="AE63" i="47"/>
  <c r="AF63" i="47"/>
  <c r="AG63" i="47"/>
  <c r="AH63" i="47"/>
  <c r="AI63" i="47"/>
  <c r="AA61" i="47"/>
  <c r="AA62" i="47"/>
  <c r="AA63" i="47"/>
  <c r="AB63" i="46"/>
  <c r="AB64" i="46"/>
  <c r="AB65" i="46"/>
  <c r="S66" i="39"/>
  <c r="S67" i="39"/>
  <c r="S68" i="39"/>
  <c r="S66" i="37"/>
  <c r="S67" i="37"/>
  <c r="S68" i="37"/>
  <c r="S66" i="27"/>
  <c r="S67" i="27"/>
  <c r="S68" i="27"/>
  <c r="E68" i="26"/>
  <c r="H68" i="26"/>
  <c r="J68" i="26"/>
  <c r="E69" i="26"/>
  <c r="H69" i="26"/>
  <c r="J69" i="26"/>
  <c r="E70" i="26"/>
  <c r="H70" i="26"/>
  <c r="J70" i="26"/>
  <c r="E68" i="25"/>
  <c r="H68" i="25"/>
  <c r="J68" i="25"/>
  <c r="E69" i="25"/>
  <c r="H69" i="25"/>
  <c r="J69" i="25"/>
  <c r="E70" i="25"/>
  <c r="H70" i="25"/>
  <c r="J70" i="25"/>
  <c r="E68" i="24"/>
  <c r="E69" i="24"/>
  <c r="E70" i="24"/>
  <c r="AK61" i="47" l="1"/>
  <c r="J19" i="25"/>
  <c r="AK63" i="47"/>
  <c r="J19" i="26"/>
  <c r="AK62" i="47"/>
  <c r="AJ60" i="47"/>
  <c r="AJ59" i="47"/>
  <c r="AA58" i="47" l="1"/>
  <c r="AA59" i="47"/>
  <c r="AA60" i="47"/>
  <c r="AE58" i="47" l="1"/>
  <c r="AF58" i="47"/>
  <c r="AG58" i="47"/>
  <c r="AH58" i="47"/>
  <c r="AI58" i="47"/>
  <c r="AJ58" i="47"/>
  <c r="AE59" i="47"/>
  <c r="AF59" i="47"/>
  <c r="AG59" i="47"/>
  <c r="AH59" i="47"/>
  <c r="AI59" i="47"/>
  <c r="AE60" i="47"/>
  <c r="AF60" i="47"/>
  <c r="AG60" i="47"/>
  <c r="AH60" i="47"/>
  <c r="AI60" i="47"/>
  <c r="AB60" i="46"/>
  <c r="AB61" i="46"/>
  <c r="AB62" i="46"/>
  <c r="S63" i="39"/>
  <c r="S64" i="39"/>
  <c r="S65" i="39"/>
  <c r="S63" i="37"/>
  <c r="S64" i="37"/>
  <c r="S65" i="37"/>
  <c r="S63" i="27"/>
  <c r="S64" i="27"/>
  <c r="S65" i="27"/>
  <c r="E65" i="26"/>
  <c r="H65" i="26"/>
  <c r="J65" i="26"/>
  <c r="E66" i="26"/>
  <c r="H66" i="26"/>
  <c r="J66" i="26"/>
  <c r="E67" i="26"/>
  <c r="H67" i="26"/>
  <c r="J67" i="26"/>
  <c r="E65" i="25"/>
  <c r="H65" i="25"/>
  <c r="J65" i="25"/>
  <c r="E66" i="25"/>
  <c r="H66" i="25"/>
  <c r="J66" i="25"/>
  <c r="E67" i="25"/>
  <c r="H67" i="25"/>
  <c r="J67" i="25"/>
  <c r="E65" i="24"/>
  <c r="E66" i="24"/>
  <c r="E67" i="24"/>
  <c r="AK58" i="47" l="1"/>
  <c r="AK59" i="47"/>
  <c r="AK60" i="47"/>
  <c r="AA55" i="47" l="1"/>
  <c r="AE55" i="47"/>
  <c r="AF55" i="47"/>
  <c r="AG55" i="47"/>
  <c r="AH55" i="47"/>
  <c r="AI55" i="47"/>
  <c r="AJ55" i="47"/>
  <c r="AA56" i="47"/>
  <c r="AE56" i="47"/>
  <c r="AF56" i="47"/>
  <c r="AG56" i="47"/>
  <c r="AH56" i="47"/>
  <c r="AI56" i="47"/>
  <c r="AJ56" i="47"/>
  <c r="AA57" i="47"/>
  <c r="AE57" i="47"/>
  <c r="AF57" i="47"/>
  <c r="AG57" i="47"/>
  <c r="AH57" i="47"/>
  <c r="AI57" i="47"/>
  <c r="AJ57" i="47"/>
  <c r="AB57" i="46"/>
  <c r="AB58" i="46"/>
  <c r="AB59" i="46"/>
  <c r="S60" i="39"/>
  <c r="S61" i="39"/>
  <c r="S62" i="39"/>
  <c r="S60" i="37"/>
  <c r="S61" i="37"/>
  <c r="S62" i="37"/>
  <c r="S60" i="27"/>
  <c r="S61" i="27"/>
  <c r="S62" i="27"/>
  <c r="E62" i="26"/>
  <c r="H62" i="26"/>
  <c r="J62" i="26"/>
  <c r="E63" i="26"/>
  <c r="H63" i="26"/>
  <c r="J63" i="26"/>
  <c r="E64" i="26"/>
  <c r="H64" i="26"/>
  <c r="J64" i="26"/>
  <c r="E62" i="25"/>
  <c r="H62" i="25"/>
  <c r="J62" i="25"/>
  <c r="E63" i="25"/>
  <c r="H63" i="25"/>
  <c r="J63" i="25"/>
  <c r="E64" i="25"/>
  <c r="H64" i="25"/>
  <c r="J64" i="25"/>
  <c r="E62" i="24"/>
  <c r="E63" i="24"/>
  <c r="E64" i="24"/>
  <c r="AK56" i="47" l="1"/>
  <c r="AK57" i="47"/>
  <c r="AK55" i="47"/>
  <c r="AB56" i="46"/>
  <c r="AB55" i="46"/>
  <c r="AB54" i="46"/>
  <c r="AB53" i="46"/>
  <c r="AB52" i="46"/>
  <c r="AB51" i="46"/>
  <c r="AB50" i="46"/>
  <c r="AB49" i="46"/>
  <c r="AB48" i="46"/>
  <c r="AB47" i="46"/>
  <c r="AB46" i="46"/>
  <c r="AB45" i="46"/>
  <c r="AB44" i="46"/>
  <c r="AB43" i="46"/>
  <c r="AB42" i="46"/>
  <c r="AB41" i="46"/>
  <c r="AB40" i="46"/>
  <c r="AB39" i="46"/>
  <c r="AB38" i="46"/>
  <c r="AB37" i="46"/>
  <c r="AB36" i="46"/>
  <c r="AB35" i="46"/>
  <c r="AB34" i="46"/>
  <c r="AB33" i="46"/>
  <c r="AB32" i="46"/>
  <c r="AB31" i="46"/>
  <c r="AB30" i="46"/>
  <c r="AB29" i="46"/>
  <c r="AB28" i="46"/>
  <c r="AB27" i="46"/>
  <c r="AB26" i="46"/>
  <c r="AB25" i="46"/>
  <c r="AB24" i="46"/>
  <c r="AB23" i="46"/>
  <c r="AB22" i="46"/>
  <c r="AB21" i="46"/>
  <c r="AB20" i="46"/>
  <c r="AB19" i="46"/>
  <c r="AB18" i="46"/>
  <c r="AB17" i="46"/>
  <c r="AB16" i="46"/>
  <c r="AB15" i="46"/>
  <c r="AB14" i="46"/>
  <c r="AB13" i="46"/>
  <c r="AB12" i="46"/>
  <c r="AB11" i="46"/>
  <c r="AB10" i="46"/>
  <c r="AB9" i="46"/>
  <c r="AB8" i="46"/>
  <c r="AA52" i="47" l="1"/>
  <c r="AE52" i="47"/>
  <c r="AF52" i="47"/>
  <c r="AG52" i="47"/>
  <c r="AH52" i="47"/>
  <c r="AI52" i="47"/>
  <c r="AJ52" i="47"/>
  <c r="AA53" i="47"/>
  <c r="AE53" i="47"/>
  <c r="AF53" i="47"/>
  <c r="AG53" i="47"/>
  <c r="AH53" i="47"/>
  <c r="AI53" i="47"/>
  <c r="AJ53" i="47"/>
  <c r="AA54" i="47"/>
  <c r="AE54" i="47"/>
  <c r="AF54" i="47"/>
  <c r="AG54" i="47"/>
  <c r="AH54" i="47"/>
  <c r="AI54" i="47"/>
  <c r="AJ54" i="47"/>
  <c r="S57" i="39"/>
  <c r="S58" i="39"/>
  <c r="S59" i="39"/>
  <c r="S57" i="37"/>
  <c r="S58" i="37"/>
  <c r="S59" i="37"/>
  <c r="S57" i="27"/>
  <c r="S58" i="27"/>
  <c r="S59" i="27"/>
  <c r="E59" i="26"/>
  <c r="H59" i="26"/>
  <c r="J59" i="26"/>
  <c r="E60" i="26"/>
  <c r="H60" i="26"/>
  <c r="J60" i="26"/>
  <c r="E61" i="26"/>
  <c r="H61" i="26"/>
  <c r="J61" i="26"/>
  <c r="E59" i="25"/>
  <c r="H59" i="25"/>
  <c r="J59" i="25"/>
  <c r="E60" i="25"/>
  <c r="H60" i="25"/>
  <c r="J60" i="25"/>
  <c r="E61" i="25"/>
  <c r="H61" i="25"/>
  <c r="J61" i="25"/>
  <c r="E59" i="24"/>
  <c r="E60" i="24"/>
  <c r="E61" i="24"/>
  <c r="AK53" i="47" l="1"/>
  <c r="AK54" i="47"/>
  <c r="AK52" i="47"/>
  <c r="AE49" i="47"/>
  <c r="AF49" i="47"/>
  <c r="AG49" i="47"/>
  <c r="AH49" i="47"/>
  <c r="AI49" i="47"/>
  <c r="AJ49" i="47"/>
  <c r="AE50" i="47"/>
  <c r="AF50" i="47"/>
  <c r="AG50" i="47"/>
  <c r="AH50" i="47"/>
  <c r="AI50" i="47"/>
  <c r="AJ50" i="47"/>
  <c r="AE51" i="47"/>
  <c r="AF51" i="47"/>
  <c r="AG51" i="47"/>
  <c r="AH51" i="47"/>
  <c r="AI51" i="47"/>
  <c r="AJ51" i="47"/>
  <c r="AA49" i="47"/>
  <c r="AA50" i="47"/>
  <c r="AA51" i="47"/>
  <c r="S54" i="39"/>
  <c r="S55" i="39"/>
  <c r="S56" i="39"/>
  <c r="S54" i="37"/>
  <c r="S55" i="37"/>
  <c r="S56" i="37"/>
  <c r="S54" i="27"/>
  <c r="S55" i="27"/>
  <c r="S56" i="27"/>
  <c r="I18" i="26"/>
  <c r="G18" i="26"/>
  <c r="H19" i="26" s="1"/>
  <c r="F18" i="26"/>
  <c r="D18" i="26"/>
  <c r="E19" i="26" s="1"/>
  <c r="E56" i="26"/>
  <c r="H56" i="26"/>
  <c r="J56" i="26"/>
  <c r="E57" i="26"/>
  <c r="H57" i="26"/>
  <c r="J57" i="26"/>
  <c r="E58" i="26"/>
  <c r="H58" i="26"/>
  <c r="J58" i="26"/>
  <c r="I18" i="25"/>
  <c r="G18" i="25"/>
  <c r="H19" i="25" s="1"/>
  <c r="F18" i="25"/>
  <c r="D18" i="25"/>
  <c r="E19" i="25" s="1"/>
  <c r="E56" i="25"/>
  <c r="H56" i="25"/>
  <c r="J56" i="25"/>
  <c r="E57" i="25"/>
  <c r="H57" i="25"/>
  <c r="J57" i="25"/>
  <c r="E58" i="25"/>
  <c r="H58" i="25"/>
  <c r="J58" i="25"/>
  <c r="F18" i="24"/>
  <c r="D18" i="24"/>
  <c r="E19" i="24" s="1"/>
  <c r="E56" i="24"/>
  <c r="E57" i="24"/>
  <c r="E58" i="24"/>
  <c r="J18" i="26" l="1"/>
  <c r="J18" i="25"/>
  <c r="AK49" i="47"/>
  <c r="AK51" i="47"/>
  <c r="AK50" i="47"/>
  <c r="AJ48" i="47"/>
  <c r="AJ47" i="47"/>
  <c r="AJ46" i="47"/>
  <c r="AJ45" i="47"/>
  <c r="AJ44" i="47"/>
  <c r="AJ43" i="47"/>
  <c r="AJ42" i="47"/>
  <c r="AJ41" i="47"/>
  <c r="AJ40" i="47"/>
  <c r="AA46" i="47" l="1"/>
  <c r="AE46" i="47"/>
  <c r="AF46" i="47"/>
  <c r="AG46" i="47"/>
  <c r="AH46" i="47"/>
  <c r="AI46" i="47"/>
  <c r="AA47" i="47"/>
  <c r="AE47" i="47"/>
  <c r="AF47" i="47"/>
  <c r="AG47" i="47"/>
  <c r="AH47" i="47"/>
  <c r="AI47" i="47"/>
  <c r="AA48" i="47"/>
  <c r="AE48" i="47"/>
  <c r="AF48" i="47"/>
  <c r="AG48" i="47"/>
  <c r="AH48" i="47"/>
  <c r="AI48" i="47"/>
  <c r="S51" i="39"/>
  <c r="S52" i="39"/>
  <c r="S53" i="39"/>
  <c r="S51" i="37"/>
  <c r="S52" i="37"/>
  <c r="S53" i="37"/>
  <c r="S51" i="27"/>
  <c r="S52" i="27"/>
  <c r="S53" i="27"/>
  <c r="E53" i="26"/>
  <c r="H53" i="26"/>
  <c r="J53" i="26"/>
  <c r="E54" i="26"/>
  <c r="H54" i="26"/>
  <c r="J54" i="26"/>
  <c r="E55" i="26"/>
  <c r="H55" i="26"/>
  <c r="J55" i="26"/>
  <c r="E53" i="25"/>
  <c r="H53" i="25"/>
  <c r="J53" i="25"/>
  <c r="E54" i="25"/>
  <c r="H54" i="25"/>
  <c r="J54" i="25"/>
  <c r="E55" i="25"/>
  <c r="H55" i="25"/>
  <c r="J55" i="25"/>
  <c r="E53" i="24"/>
  <c r="E54" i="24"/>
  <c r="E55" i="24"/>
  <c r="AK47" i="47" l="1"/>
  <c r="AK48" i="47"/>
  <c r="AK46" i="47"/>
  <c r="AE43" i="47"/>
  <c r="AF43" i="47"/>
  <c r="AG43" i="47"/>
  <c r="AH43" i="47"/>
  <c r="AI43" i="47"/>
  <c r="AE44" i="47"/>
  <c r="AF44" i="47"/>
  <c r="AG44" i="47"/>
  <c r="AH44" i="47"/>
  <c r="AI44" i="47"/>
  <c r="AE45" i="47"/>
  <c r="AF45" i="47"/>
  <c r="AG45" i="47"/>
  <c r="AH45" i="47"/>
  <c r="AI45" i="47"/>
  <c r="AA43" i="47"/>
  <c r="AA44" i="47"/>
  <c r="AA45" i="47"/>
  <c r="S48" i="39"/>
  <c r="S49" i="39"/>
  <c r="S50" i="39"/>
  <c r="S48" i="37"/>
  <c r="S49" i="37"/>
  <c r="S50" i="37"/>
  <c r="S48" i="27"/>
  <c r="S49" i="27"/>
  <c r="S50" i="27"/>
  <c r="E50" i="26"/>
  <c r="H50" i="26"/>
  <c r="J50" i="26"/>
  <c r="E51" i="26"/>
  <c r="H51" i="26"/>
  <c r="J51" i="26"/>
  <c r="E52" i="26"/>
  <c r="H52" i="26"/>
  <c r="J52" i="26"/>
  <c r="E50" i="25"/>
  <c r="H50" i="25"/>
  <c r="J50" i="25"/>
  <c r="E51" i="25"/>
  <c r="H51" i="25"/>
  <c r="J51" i="25"/>
  <c r="E52" i="25"/>
  <c r="H52" i="25"/>
  <c r="J52" i="25"/>
  <c r="E50" i="24"/>
  <c r="E51" i="24"/>
  <c r="E52" i="24"/>
  <c r="AA6" i="47"/>
  <c r="AE6" i="47"/>
  <c r="AF6" i="47"/>
  <c r="AG6" i="47"/>
  <c r="AH6" i="47"/>
  <c r="AI6" i="47"/>
  <c r="AJ6" i="47"/>
  <c r="AA7" i="47"/>
  <c r="AE7" i="47"/>
  <c r="AF7" i="47"/>
  <c r="AG7" i="47"/>
  <c r="AH7" i="47"/>
  <c r="AI7" i="47"/>
  <c r="AJ7" i="47"/>
  <c r="AA8" i="47"/>
  <c r="AE8" i="47"/>
  <c r="AF8" i="47"/>
  <c r="AG8" i="47"/>
  <c r="AH8" i="47"/>
  <c r="AI8" i="47"/>
  <c r="AJ8" i="47"/>
  <c r="AA9" i="47"/>
  <c r="AE9" i="47"/>
  <c r="AF9" i="47"/>
  <c r="AG9" i="47"/>
  <c r="AH9" i="47"/>
  <c r="AI9" i="47"/>
  <c r="AJ9" i="47"/>
  <c r="AA10" i="47"/>
  <c r="AE10" i="47"/>
  <c r="AF10" i="47"/>
  <c r="AG10" i="47"/>
  <c r="AH10" i="47"/>
  <c r="AI10" i="47"/>
  <c r="AJ10" i="47"/>
  <c r="AA11" i="47"/>
  <c r="AE11" i="47"/>
  <c r="AF11" i="47"/>
  <c r="AG11" i="47"/>
  <c r="AH11" i="47"/>
  <c r="AI11" i="47"/>
  <c r="AJ11" i="47"/>
  <c r="AA12" i="47"/>
  <c r="AE12" i="47"/>
  <c r="AF12" i="47"/>
  <c r="AG12" i="47"/>
  <c r="AH12" i="47"/>
  <c r="AI12" i="47"/>
  <c r="AJ12" i="47"/>
  <c r="AA13" i="47"/>
  <c r="AE13" i="47"/>
  <c r="AF13" i="47"/>
  <c r="AG13" i="47"/>
  <c r="AH13" i="47"/>
  <c r="AI13" i="47"/>
  <c r="AJ13" i="47"/>
  <c r="AA14" i="47"/>
  <c r="AE14" i="47"/>
  <c r="AF14" i="47"/>
  <c r="AG14" i="47"/>
  <c r="AH14" i="47"/>
  <c r="AI14" i="47"/>
  <c r="AJ14" i="47"/>
  <c r="AA15" i="47"/>
  <c r="AE15" i="47"/>
  <c r="AF15" i="47"/>
  <c r="AG15" i="47"/>
  <c r="AH15" i="47"/>
  <c r="AI15" i="47"/>
  <c r="AJ15" i="47"/>
  <c r="AA16" i="47"/>
  <c r="AE16" i="47"/>
  <c r="AF16" i="47"/>
  <c r="AG16" i="47"/>
  <c r="AH16" i="47"/>
  <c r="AI16" i="47"/>
  <c r="AJ16" i="47"/>
  <c r="AA17" i="47"/>
  <c r="AE17" i="47"/>
  <c r="AF17" i="47"/>
  <c r="AG17" i="47"/>
  <c r="AH17" i="47"/>
  <c r="AI17" i="47"/>
  <c r="AJ17" i="47"/>
  <c r="AA18" i="47"/>
  <c r="AE18" i="47"/>
  <c r="AF18" i="47"/>
  <c r="AG18" i="47"/>
  <c r="AH18" i="47"/>
  <c r="AI18" i="47"/>
  <c r="AJ18" i="47"/>
  <c r="AA19" i="47"/>
  <c r="AE19" i="47"/>
  <c r="AF19" i="47"/>
  <c r="AG19" i="47"/>
  <c r="AH19" i="47"/>
  <c r="AI19" i="47"/>
  <c r="AJ19" i="47"/>
  <c r="AA20" i="47"/>
  <c r="AE20" i="47"/>
  <c r="AF20" i="47"/>
  <c r="AG20" i="47"/>
  <c r="AH20" i="47"/>
  <c r="AI20" i="47"/>
  <c r="AJ20" i="47"/>
  <c r="AA21" i="47"/>
  <c r="AE21" i="47"/>
  <c r="AF21" i="47"/>
  <c r="AG21" i="47"/>
  <c r="AH21" i="47"/>
  <c r="AI21" i="47"/>
  <c r="AJ21" i="47"/>
  <c r="AA22" i="47"/>
  <c r="AE22" i="47"/>
  <c r="AF22" i="47"/>
  <c r="AG22" i="47"/>
  <c r="AH22" i="47"/>
  <c r="AI22" i="47"/>
  <c r="AJ22" i="47"/>
  <c r="AA23" i="47"/>
  <c r="AE23" i="47"/>
  <c r="AF23" i="47"/>
  <c r="AG23" i="47"/>
  <c r="AH23" i="47"/>
  <c r="AI23" i="47"/>
  <c r="AJ23" i="47"/>
  <c r="AA24" i="47"/>
  <c r="AE24" i="47"/>
  <c r="AF24" i="47"/>
  <c r="AG24" i="47"/>
  <c r="AH24" i="47"/>
  <c r="AI24" i="47"/>
  <c r="AJ24" i="47"/>
  <c r="AA25" i="47"/>
  <c r="AE25" i="47"/>
  <c r="AF25" i="47"/>
  <c r="AG25" i="47"/>
  <c r="AH25" i="47"/>
  <c r="AI25" i="47"/>
  <c r="AJ25" i="47"/>
  <c r="AA26" i="47"/>
  <c r="AE26" i="47"/>
  <c r="AF26" i="47"/>
  <c r="AG26" i="47"/>
  <c r="AH26" i="47"/>
  <c r="AI26" i="47"/>
  <c r="AJ26" i="47"/>
  <c r="AA27" i="47"/>
  <c r="AE27" i="47"/>
  <c r="AF27" i="47"/>
  <c r="AG27" i="47"/>
  <c r="AH27" i="47"/>
  <c r="AI27" i="47"/>
  <c r="AJ27" i="47"/>
  <c r="AA28" i="47"/>
  <c r="AE28" i="47"/>
  <c r="AF28" i="47"/>
  <c r="AG28" i="47"/>
  <c r="AH28" i="47"/>
  <c r="AI28" i="47"/>
  <c r="AJ28" i="47"/>
  <c r="AA29" i="47"/>
  <c r="AE29" i="47"/>
  <c r="AF29" i="47"/>
  <c r="AG29" i="47"/>
  <c r="AH29" i="47"/>
  <c r="AI29" i="47"/>
  <c r="AJ29" i="47"/>
  <c r="AA30" i="47"/>
  <c r="AE30" i="47"/>
  <c r="AF30" i="47"/>
  <c r="AG30" i="47"/>
  <c r="AH30" i="47"/>
  <c r="AI30" i="47"/>
  <c r="AJ30" i="47"/>
  <c r="AA31" i="47"/>
  <c r="AE31" i="47"/>
  <c r="AF31" i="47"/>
  <c r="AG31" i="47"/>
  <c r="AH31" i="47"/>
  <c r="AI31" i="47"/>
  <c r="AJ31" i="47"/>
  <c r="AA32" i="47"/>
  <c r="AE32" i="47"/>
  <c r="AF32" i="47"/>
  <c r="AG32" i="47"/>
  <c r="AH32" i="47"/>
  <c r="AI32" i="47"/>
  <c r="AJ32" i="47"/>
  <c r="AA33" i="47"/>
  <c r="AE33" i="47"/>
  <c r="AF33" i="47"/>
  <c r="AG33" i="47"/>
  <c r="AH33" i="47"/>
  <c r="AI33" i="47"/>
  <c r="AJ33" i="47"/>
  <c r="AA34" i="47"/>
  <c r="AE34" i="47"/>
  <c r="AF34" i="47"/>
  <c r="AG34" i="47"/>
  <c r="AH34" i="47"/>
  <c r="AI34" i="47"/>
  <c r="AJ34" i="47"/>
  <c r="AA35" i="47"/>
  <c r="AE35" i="47"/>
  <c r="AF35" i="47"/>
  <c r="AG35" i="47"/>
  <c r="AH35" i="47"/>
  <c r="AI35" i="47"/>
  <c r="AJ35" i="47"/>
  <c r="AA36" i="47"/>
  <c r="AE36" i="47"/>
  <c r="AF36" i="47"/>
  <c r="AG36" i="47"/>
  <c r="AH36" i="47"/>
  <c r="AI36" i="47"/>
  <c r="AJ36" i="47"/>
  <c r="AA37" i="47"/>
  <c r="AE37" i="47"/>
  <c r="AF37" i="47"/>
  <c r="AG37" i="47"/>
  <c r="AH37" i="47"/>
  <c r="AI37" i="47"/>
  <c r="AJ37" i="47"/>
  <c r="AA38" i="47"/>
  <c r="AE38" i="47"/>
  <c r="AF38" i="47"/>
  <c r="AG38" i="47"/>
  <c r="AH38" i="47"/>
  <c r="AI38" i="47"/>
  <c r="AJ38" i="47"/>
  <c r="AA39" i="47"/>
  <c r="AE39" i="47"/>
  <c r="AF39" i="47"/>
  <c r="AG39" i="47"/>
  <c r="AH39" i="47"/>
  <c r="AI39" i="47"/>
  <c r="AJ39" i="47"/>
  <c r="AA40" i="47"/>
  <c r="AE40" i="47"/>
  <c r="AF40" i="47"/>
  <c r="AG40" i="47"/>
  <c r="AH40" i="47"/>
  <c r="AI40" i="47"/>
  <c r="AA41" i="47"/>
  <c r="AE41" i="47"/>
  <c r="AF41" i="47"/>
  <c r="AG41" i="47"/>
  <c r="AH41" i="47"/>
  <c r="AI41" i="47"/>
  <c r="AA42" i="47"/>
  <c r="AE42" i="47"/>
  <c r="AF42" i="47"/>
  <c r="AG42" i="47"/>
  <c r="AH42" i="47"/>
  <c r="AI42" i="47"/>
  <c r="Q6" i="39"/>
  <c r="Q7" i="39"/>
  <c r="Q8" i="39"/>
  <c r="Q9" i="39"/>
  <c r="Q10" i="39"/>
  <c r="Q11" i="39"/>
  <c r="Q12" i="39"/>
  <c r="S18" i="39"/>
  <c r="S19" i="39"/>
  <c r="S20" i="39"/>
  <c r="S32" i="39"/>
  <c r="S33" i="39"/>
  <c r="S34" i="39"/>
  <c r="S35" i="39"/>
  <c r="S36" i="39"/>
  <c r="S37" i="39"/>
  <c r="S38" i="39"/>
  <c r="S39" i="39"/>
  <c r="S40" i="39"/>
  <c r="S41" i="39"/>
  <c r="S42" i="39"/>
  <c r="S43" i="39"/>
  <c r="S44" i="39"/>
  <c r="S45" i="39"/>
  <c r="S46" i="39"/>
  <c r="S47" i="39"/>
  <c r="Q6" i="37"/>
  <c r="Q7" i="37"/>
  <c r="Q8" i="37"/>
  <c r="Q9" i="37"/>
  <c r="Q10" i="37"/>
  <c r="Q11" i="37"/>
  <c r="Q12" i="37"/>
  <c r="S18" i="37"/>
  <c r="S19" i="37"/>
  <c r="S20" i="37"/>
  <c r="S32" i="37"/>
  <c r="S33" i="37"/>
  <c r="S34" i="37"/>
  <c r="S35" i="37"/>
  <c r="S36" i="37"/>
  <c r="S37" i="37"/>
  <c r="S38" i="37"/>
  <c r="S39" i="37"/>
  <c r="S40" i="37"/>
  <c r="S41" i="37"/>
  <c r="S42" i="37"/>
  <c r="S43" i="37"/>
  <c r="S44" i="37"/>
  <c r="S45" i="37"/>
  <c r="S46" i="37"/>
  <c r="S47" i="37"/>
  <c r="Q6" i="27"/>
  <c r="Q7" i="27"/>
  <c r="Q8" i="27"/>
  <c r="Q9" i="27"/>
  <c r="Q10" i="27"/>
  <c r="Q11" i="27"/>
  <c r="Q12" i="27"/>
  <c r="S18" i="27"/>
  <c r="S19" i="27"/>
  <c r="S20" i="27"/>
  <c r="S21" i="27"/>
  <c r="S22" i="27"/>
  <c r="S23" i="27"/>
  <c r="S24" i="27"/>
  <c r="S25" i="27"/>
  <c r="S26" i="27"/>
  <c r="S27" i="27"/>
  <c r="S28" i="27"/>
  <c r="S29" i="27"/>
  <c r="S30" i="27"/>
  <c r="S31" i="27"/>
  <c r="S32" i="27"/>
  <c r="S33" i="27"/>
  <c r="S34" i="27"/>
  <c r="S35" i="27"/>
  <c r="S36" i="27"/>
  <c r="S37" i="27"/>
  <c r="S38" i="27"/>
  <c r="S39" i="27"/>
  <c r="S40" i="27"/>
  <c r="S41" i="27"/>
  <c r="S42" i="27"/>
  <c r="S43" i="27"/>
  <c r="S44" i="27"/>
  <c r="S45" i="27"/>
  <c r="S46" i="27"/>
  <c r="S47" i="27"/>
  <c r="D16" i="26"/>
  <c r="F16" i="26"/>
  <c r="G16" i="26"/>
  <c r="I16" i="26"/>
  <c r="D17" i="26"/>
  <c r="F17" i="26"/>
  <c r="G17" i="26"/>
  <c r="I17" i="26"/>
  <c r="J23" i="26"/>
  <c r="E24" i="26"/>
  <c r="H24" i="26"/>
  <c r="J24" i="26"/>
  <c r="E25" i="26"/>
  <c r="H25" i="26"/>
  <c r="J25" i="26"/>
  <c r="E26" i="26"/>
  <c r="H26" i="26"/>
  <c r="J26" i="26"/>
  <c r="E27" i="26"/>
  <c r="H27" i="26"/>
  <c r="J27" i="26"/>
  <c r="E28" i="26"/>
  <c r="H28" i="26"/>
  <c r="J28" i="26"/>
  <c r="E29" i="26"/>
  <c r="H29" i="26"/>
  <c r="J29" i="26"/>
  <c r="E30" i="26"/>
  <c r="H30" i="26"/>
  <c r="J30" i="26"/>
  <c r="E31" i="26"/>
  <c r="H31" i="26"/>
  <c r="J31" i="26"/>
  <c r="E32" i="26"/>
  <c r="H32" i="26"/>
  <c r="J32" i="26"/>
  <c r="E33" i="26"/>
  <c r="H33" i="26"/>
  <c r="J33" i="26"/>
  <c r="E34" i="26"/>
  <c r="H34" i="26"/>
  <c r="J34" i="26"/>
  <c r="J16" i="26" s="1"/>
  <c r="E35" i="26"/>
  <c r="H35" i="26"/>
  <c r="J35" i="26"/>
  <c r="E36" i="26"/>
  <c r="H36" i="26"/>
  <c r="J36" i="26"/>
  <c r="E37" i="26"/>
  <c r="H37" i="26"/>
  <c r="J37" i="26"/>
  <c r="E38" i="26"/>
  <c r="H38" i="26"/>
  <c r="J38" i="26"/>
  <c r="E39" i="26"/>
  <c r="H39" i="26"/>
  <c r="J39" i="26"/>
  <c r="E40" i="26"/>
  <c r="H40" i="26"/>
  <c r="J40" i="26"/>
  <c r="E41" i="26"/>
  <c r="H41" i="26"/>
  <c r="J41" i="26"/>
  <c r="E42" i="26"/>
  <c r="H42" i="26"/>
  <c r="J42" i="26"/>
  <c r="E43" i="26"/>
  <c r="H43" i="26"/>
  <c r="J43" i="26"/>
  <c r="E44" i="26"/>
  <c r="H44" i="26"/>
  <c r="J44" i="26"/>
  <c r="E45" i="26"/>
  <c r="H45" i="26"/>
  <c r="J45" i="26"/>
  <c r="E46" i="26"/>
  <c r="H46" i="26"/>
  <c r="J46" i="26"/>
  <c r="J17" i="26" s="1"/>
  <c r="E47" i="26"/>
  <c r="H47" i="26"/>
  <c r="J47" i="26"/>
  <c r="E48" i="26"/>
  <c r="H48" i="26"/>
  <c r="J48" i="26"/>
  <c r="E49" i="26"/>
  <c r="H49" i="26"/>
  <c r="J49" i="26"/>
  <c r="E7" i="25"/>
  <c r="H8" i="25"/>
  <c r="E9" i="25"/>
  <c r="H9" i="25"/>
  <c r="H10" i="25"/>
  <c r="E11" i="25"/>
  <c r="H11" i="25"/>
  <c r="E12" i="25"/>
  <c r="H12" i="25"/>
  <c r="E13" i="25"/>
  <c r="H13" i="25"/>
  <c r="E15" i="25"/>
  <c r="H15" i="25"/>
  <c r="D16" i="25"/>
  <c r="F16" i="25"/>
  <c r="G16" i="25"/>
  <c r="I16" i="25"/>
  <c r="D17" i="25"/>
  <c r="E18" i="25" s="1"/>
  <c r="F17" i="25"/>
  <c r="G17" i="25"/>
  <c r="H18" i="25" s="1"/>
  <c r="I17" i="25"/>
  <c r="J23" i="25"/>
  <c r="E24" i="25"/>
  <c r="H24" i="25"/>
  <c r="J24" i="25"/>
  <c r="E25" i="25"/>
  <c r="H25" i="25"/>
  <c r="J25" i="25"/>
  <c r="E26" i="25"/>
  <c r="H26" i="25"/>
  <c r="J26" i="25"/>
  <c r="E27" i="25"/>
  <c r="H27" i="25"/>
  <c r="J27" i="25"/>
  <c r="E28" i="25"/>
  <c r="H28" i="25"/>
  <c r="J28" i="25"/>
  <c r="E29" i="25"/>
  <c r="H29" i="25"/>
  <c r="J29" i="25"/>
  <c r="E30" i="25"/>
  <c r="H30" i="25"/>
  <c r="J30" i="25"/>
  <c r="E31" i="25"/>
  <c r="H31" i="25"/>
  <c r="J31" i="25"/>
  <c r="E32" i="25"/>
  <c r="H32" i="25"/>
  <c r="J32" i="25"/>
  <c r="E33" i="25"/>
  <c r="H33" i="25"/>
  <c r="J33" i="25"/>
  <c r="E34" i="25"/>
  <c r="H34" i="25"/>
  <c r="J34" i="25"/>
  <c r="J16" i="25" s="1"/>
  <c r="E35" i="25"/>
  <c r="H35" i="25"/>
  <c r="J35" i="25"/>
  <c r="E36" i="25"/>
  <c r="H36" i="25"/>
  <c r="J36" i="25"/>
  <c r="E37" i="25"/>
  <c r="H37" i="25"/>
  <c r="J37" i="25"/>
  <c r="E38" i="25"/>
  <c r="H38" i="25"/>
  <c r="J38" i="25"/>
  <c r="E39" i="25"/>
  <c r="H39" i="25"/>
  <c r="J39" i="25"/>
  <c r="E40" i="25"/>
  <c r="H40" i="25"/>
  <c r="J40" i="25"/>
  <c r="E41" i="25"/>
  <c r="H41" i="25"/>
  <c r="J41" i="25"/>
  <c r="E42" i="25"/>
  <c r="H42" i="25"/>
  <c r="J42" i="25"/>
  <c r="E43" i="25"/>
  <c r="H43" i="25"/>
  <c r="J43" i="25"/>
  <c r="E44" i="25"/>
  <c r="H44" i="25"/>
  <c r="J44" i="25"/>
  <c r="E45" i="25"/>
  <c r="H45" i="25"/>
  <c r="J45" i="25"/>
  <c r="E46" i="25"/>
  <c r="H46" i="25"/>
  <c r="J46" i="25"/>
  <c r="J17" i="25" s="1"/>
  <c r="E47" i="25"/>
  <c r="H47" i="25"/>
  <c r="J47" i="25"/>
  <c r="E48" i="25"/>
  <c r="H48" i="25"/>
  <c r="J48" i="25"/>
  <c r="E49" i="25"/>
  <c r="H49" i="25"/>
  <c r="J49" i="25"/>
  <c r="D16" i="24"/>
  <c r="F16" i="24"/>
  <c r="D17" i="24"/>
  <c r="E18" i="24" s="1"/>
  <c r="F17" i="24"/>
  <c r="E24" i="24"/>
  <c r="E25" i="24"/>
  <c r="E26" i="24"/>
  <c r="E27" i="24"/>
  <c r="E28" i="24"/>
  <c r="E29" i="24"/>
  <c r="E30" i="24"/>
  <c r="E31" i="24"/>
  <c r="E32" i="24"/>
  <c r="E33" i="24"/>
  <c r="E34" i="24"/>
  <c r="E35" i="24"/>
  <c r="E36" i="24"/>
  <c r="E37" i="24"/>
  <c r="E38" i="24"/>
  <c r="E39" i="24"/>
  <c r="E40" i="24"/>
  <c r="E41" i="24"/>
  <c r="E42" i="24"/>
  <c r="E43" i="24"/>
  <c r="E44" i="24"/>
  <c r="E45" i="24"/>
  <c r="E46" i="24"/>
  <c r="E47" i="24"/>
  <c r="E48" i="24"/>
  <c r="E49" i="24"/>
  <c r="AK45" i="47" l="1"/>
  <c r="E16" i="24"/>
  <c r="E14" i="24"/>
  <c r="E15" i="24"/>
  <c r="AK42" i="47"/>
  <c r="E13" i="24"/>
  <c r="E11" i="24"/>
  <c r="E9" i="24"/>
  <c r="E7" i="24"/>
  <c r="H16" i="26"/>
  <c r="E15" i="26"/>
  <c r="H14" i="26"/>
  <c r="E13" i="26"/>
  <c r="H12" i="26"/>
  <c r="E11" i="26"/>
  <c r="H10" i="26"/>
  <c r="E9" i="26"/>
  <c r="H8" i="26"/>
  <c r="E7" i="26"/>
  <c r="AK13" i="47"/>
  <c r="E17" i="25"/>
  <c r="H18" i="26"/>
  <c r="H17" i="26"/>
  <c r="AK39" i="47"/>
  <c r="AK37" i="47"/>
  <c r="E12" i="24"/>
  <c r="E10" i="24"/>
  <c r="E8" i="24"/>
  <c r="H14" i="25"/>
  <c r="E14" i="25"/>
  <c r="E10" i="25"/>
  <c r="E18" i="26"/>
  <c r="E17" i="26"/>
  <c r="AK38" i="47"/>
  <c r="AK36" i="47"/>
  <c r="AK34" i="47"/>
  <c r="AK32" i="47"/>
  <c r="AK30" i="47"/>
  <c r="AK28" i="47"/>
  <c r="AK26" i="47"/>
  <c r="AK24" i="47"/>
  <c r="AK22" i="47"/>
  <c r="AK20" i="47"/>
  <c r="AK18" i="47"/>
  <c r="AK16" i="47"/>
  <c r="AK12" i="47"/>
  <c r="H16" i="25"/>
  <c r="E8" i="25"/>
  <c r="H7" i="25"/>
  <c r="E16" i="26"/>
  <c r="H15" i="26"/>
  <c r="E14" i="26"/>
  <c r="H13" i="26"/>
  <c r="E12" i="26"/>
  <c r="H11" i="26"/>
  <c r="E10" i="26"/>
  <c r="H9" i="26"/>
  <c r="E8" i="26"/>
  <c r="H7" i="26"/>
  <c r="AK33" i="47"/>
  <c r="AK31" i="47"/>
  <c r="AK29" i="47"/>
  <c r="AK27" i="47"/>
  <c r="AK25" i="47"/>
  <c r="AK23" i="47"/>
  <c r="AK21" i="47"/>
  <c r="AK19" i="47"/>
  <c r="AK17" i="47"/>
  <c r="AK15" i="47"/>
  <c r="AK14" i="47"/>
  <c r="AK44" i="47"/>
  <c r="E16" i="25"/>
  <c r="AK35" i="47"/>
  <c r="AK8" i="47"/>
  <c r="AK7" i="47"/>
  <c r="AK6" i="47"/>
  <c r="AK41" i="47"/>
  <c r="AK40" i="47"/>
  <c r="AK11" i="47"/>
  <c r="AK10" i="47"/>
  <c r="AK9" i="47"/>
  <c r="H17" i="25"/>
  <c r="E17" i="24"/>
  <c r="AK43" i="47"/>
</calcChain>
</file>

<file path=xl/sharedStrings.xml><?xml version="1.0" encoding="utf-8"?>
<sst xmlns="http://schemas.openxmlformats.org/spreadsheetml/2006/main" count="1566" uniqueCount="506">
  <si>
    <t>Total general</t>
  </si>
  <si>
    <t>Feb</t>
  </si>
  <si>
    <t>Ene</t>
  </si>
  <si>
    <t>Mar</t>
  </si>
  <si>
    <t>Abr</t>
  </si>
  <si>
    <t>May</t>
  </si>
  <si>
    <t>Jun</t>
  </si>
  <si>
    <t>Jul</t>
  </si>
  <si>
    <t>Ago</t>
  </si>
  <si>
    <t>Oct</t>
  </si>
  <si>
    <t>Nov</t>
  </si>
  <si>
    <t>Dic</t>
  </si>
  <si>
    <t>Sep</t>
  </si>
  <si>
    <t xml:space="preserve">Penetración 100 hab. </t>
  </si>
  <si>
    <t>Año</t>
  </si>
  <si>
    <t>Mes</t>
  </si>
  <si>
    <t xml:space="preserve">Total Nacional </t>
  </si>
  <si>
    <t>RM</t>
  </si>
  <si>
    <t>Número de Líneas en servicio</t>
  </si>
  <si>
    <t xml:space="preserve">Crecimiento Mes Anterior </t>
  </si>
  <si>
    <t xml:space="preserve">Crecimiento Año Anterior </t>
  </si>
  <si>
    <t xml:space="preserve">Penetración por cada 100 hab. </t>
  </si>
  <si>
    <t xml:space="preserve">I </t>
  </si>
  <si>
    <t>II</t>
  </si>
  <si>
    <t>III</t>
  </si>
  <si>
    <t>IV</t>
  </si>
  <si>
    <t>V</t>
  </si>
  <si>
    <t>VI</t>
  </si>
  <si>
    <t>VII</t>
  </si>
  <si>
    <t>VIII</t>
  </si>
  <si>
    <t>IX</t>
  </si>
  <si>
    <t>X</t>
  </si>
  <si>
    <t>XI</t>
  </si>
  <si>
    <t>XII</t>
  </si>
  <si>
    <t>I</t>
  </si>
  <si>
    <t>Santiago</t>
  </si>
  <si>
    <t xml:space="preserve">Valparaiso </t>
  </si>
  <si>
    <t>Quillota</t>
  </si>
  <si>
    <t>Los Andes</t>
  </si>
  <si>
    <t xml:space="preserve">San Antonio </t>
  </si>
  <si>
    <t xml:space="preserve">Concepción </t>
  </si>
  <si>
    <t xml:space="preserve">Chillán </t>
  </si>
  <si>
    <t>Los Angeles</t>
  </si>
  <si>
    <t xml:space="preserve">Temuco </t>
  </si>
  <si>
    <t xml:space="preserve">La Serena </t>
  </si>
  <si>
    <t xml:space="preserve">Ovalle </t>
  </si>
  <si>
    <t>Copiapó</t>
  </si>
  <si>
    <t xml:space="preserve">Antofagasta </t>
  </si>
  <si>
    <t xml:space="preserve">Iquique </t>
  </si>
  <si>
    <t xml:space="preserve">Arica </t>
  </si>
  <si>
    <t xml:space="preserve">Punta Arenas </t>
  </si>
  <si>
    <t>Puerto Montt</t>
  </si>
  <si>
    <t>Talca</t>
  </si>
  <si>
    <t>Rancagua</t>
  </si>
  <si>
    <t>Curicó</t>
  </si>
  <si>
    <t xml:space="preserve">Penetración por cada  100 hab. </t>
  </si>
  <si>
    <t xml:space="preserve">Líneas en Servicio. Clientes Residenciales  </t>
  </si>
  <si>
    <t xml:space="preserve">Líneas en Servicio. Clientes Comerciales. </t>
  </si>
  <si>
    <t>INDICE</t>
  </si>
  <si>
    <t>&gt;</t>
  </si>
  <si>
    <t>www.subtel.cl</t>
  </si>
  <si>
    <t xml:space="preserve">ESTADÍSTICAS SERVICIO DE TELEFONÍA FIJA: LÍNEAS EN SERVICIO </t>
  </si>
  <si>
    <t>&lt;&lt; VOLVER</t>
  </si>
  <si>
    <t>LINEAS TOTALES EN SERVICIO DE TELEFONÍA FIJA</t>
  </si>
  <si>
    <t>LÍNEAS TOTALES EN SERVICIO A NIVEL REGIONAL. DATOS MENSUALES</t>
  </si>
  <si>
    <t xml:space="preserve">LÍNEAS TOTALES EN SERVICIO POR ZONA PRIMARIA. DATOS MENSUALES  </t>
  </si>
  <si>
    <t xml:space="preserve">Líneas en Servicio de Telefonía Básica </t>
  </si>
  <si>
    <t>Líneas en Servicio de Telefonía Pública</t>
  </si>
  <si>
    <t>Crecimiento Año Anterior</t>
  </si>
  <si>
    <t>Crecimiento Mes Anterior</t>
  </si>
  <si>
    <t xml:space="preserve">Líneas en Servicio de Clientes Residenciales  </t>
  </si>
  <si>
    <t xml:space="preserve">Líneas en Servicio de Clientes Comerciales </t>
  </si>
  <si>
    <t>Total de Líneas en Servicio</t>
  </si>
  <si>
    <t xml:space="preserve">LÍNEAS EN SERVICIO  POR TIPO DE CLIENTE. </t>
  </si>
  <si>
    <t>XIV</t>
  </si>
  <si>
    <t>XV</t>
  </si>
  <si>
    <t>Netline</t>
  </si>
  <si>
    <t>CMET</t>
  </si>
  <si>
    <t>Telsur</t>
  </si>
  <si>
    <t>Telefónica</t>
  </si>
  <si>
    <t>CTR</t>
  </si>
  <si>
    <t>CRELL</t>
  </si>
  <si>
    <t>Entelphone</t>
  </si>
  <si>
    <t>RTC</t>
  </si>
  <si>
    <t>Manquehue</t>
  </si>
  <si>
    <t>Telcoy</t>
  </si>
  <si>
    <t>Telesat</t>
  </si>
  <si>
    <t>VTR</t>
  </si>
  <si>
    <t>Will</t>
  </si>
  <si>
    <t>Telmex</t>
  </si>
  <si>
    <t>Fullcom</t>
  </si>
  <si>
    <t>Quantax</t>
  </si>
  <si>
    <t>Chile.com</t>
  </si>
  <si>
    <t xml:space="preserve">LÍNEAS TOTALES EN SERVICIO POR CONCESIONARIA. DATOS MENSUALES  </t>
  </si>
  <si>
    <t>Megacom</t>
  </si>
  <si>
    <t>Natrans</t>
  </si>
  <si>
    <t>TELSUR</t>
  </si>
  <si>
    <t>TELEFONICA</t>
  </si>
  <si>
    <t>ENTELPHONE</t>
  </si>
  <si>
    <t>MANQUEHUE</t>
  </si>
  <si>
    <t>TELCOY</t>
  </si>
  <si>
    <t>TELESAT</t>
  </si>
  <si>
    <t>WILL</t>
  </si>
  <si>
    <t>TELMEX</t>
  </si>
  <si>
    <t>FULLCOM</t>
  </si>
  <si>
    <t>QUANTAX</t>
  </si>
  <si>
    <t>CHILE.COM</t>
  </si>
  <si>
    <t>Número de Empresas por ZP</t>
  </si>
  <si>
    <t>Valparaíso</t>
  </si>
  <si>
    <t>San Antonio</t>
  </si>
  <si>
    <t>Concepción</t>
  </si>
  <si>
    <t>Chillan</t>
  </si>
  <si>
    <t>Temuco</t>
  </si>
  <si>
    <t>La Serena</t>
  </si>
  <si>
    <t>Ovalle</t>
  </si>
  <si>
    <t>Antofagasta</t>
  </si>
  <si>
    <t>Iquique</t>
  </si>
  <si>
    <t>Arica</t>
  </si>
  <si>
    <t>Punta Arenas</t>
  </si>
  <si>
    <t>Valdivia</t>
  </si>
  <si>
    <t>Osorno</t>
  </si>
  <si>
    <t>Coyhaique</t>
  </si>
  <si>
    <t>Linares</t>
  </si>
  <si>
    <t xml:space="preserve">Empresas por Región </t>
  </si>
  <si>
    <t>NETLINE</t>
  </si>
  <si>
    <t>LÍNEAS TOTALES EN SERVICIO POR TIPO DE CLIENTE A NIVEL NACIONAL</t>
  </si>
  <si>
    <t>Telestar</t>
  </si>
  <si>
    <t>TELESTAR</t>
  </si>
  <si>
    <t>Líneas en Servicio No Clasificadas por segmento</t>
  </si>
  <si>
    <t xml:space="preserve">1.1. Lineas totales en servicio a nivel nacional. Datos mensuales  </t>
  </si>
  <si>
    <t>1.2. Líneas totales en servicio por tipo de servicio a nivel nacional. Datos mensuales.</t>
  </si>
  <si>
    <t>1.3. Líneas totales en servicio por tipo de cliente a nivel nacional. Datos mensuales.</t>
  </si>
  <si>
    <t xml:space="preserve">1.4. Lineas totales en servicios a nivel regional. Datos Mensuales </t>
  </si>
  <si>
    <t>1.10. Número de líneas de Telefonía Fija por tipo de suscriptor: servicio de Telefonía a Clientes Residenciales por región</t>
  </si>
  <si>
    <t xml:space="preserve">1.12. Número de líneas de Telefonía Fija por tipo de suscriptor: servicio de Telefonía a Clientes Comerciales por región Mensual </t>
  </si>
  <si>
    <t xml:space="preserve">1.13. Número de líneas totales por Zona Primaria Mensual </t>
  </si>
  <si>
    <t>1.16. Presencia de Empresas por Zona Primaria y Región</t>
  </si>
  <si>
    <t>Región</t>
  </si>
  <si>
    <t>Comuna</t>
  </si>
  <si>
    <t>Alto Hospicio</t>
  </si>
  <si>
    <t>Colchane</t>
  </si>
  <si>
    <t>Huara</t>
  </si>
  <si>
    <t>Pica</t>
  </si>
  <si>
    <t>Pozo Almonte</t>
  </si>
  <si>
    <t>Total 1</t>
  </si>
  <si>
    <t>Calama</t>
  </si>
  <si>
    <t>María Elena</t>
  </si>
  <si>
    <t>Mejillones</t>
  </si>
  <si>
    <t>Ollagüe</t>
  </si>
  <si>
    <t>San Pedro de Atacama</t>
  </si>
  <si>
    <t>Sierra Gorda</t>
  </si>
  <si>
    <t>Taltal</t>
  </si>
  <si>
    <t>Tocopilla</t>
  </si>
  <si>
    <t>Total 2</t>
  </si>
  <si>
    <t>Alto Del Carmen</t>
  </si>
  <si>
    <t>Caldera</t>
  </si>
  <si>
    <t>Chañaral</t>
  </si>
  <si>
    <t>Diego de Almagro</t>
  </si>
  <si>
    <t>Freirina</t>
  </si>
  <si>
    <t>Huasco</t>
  </si>
  <si>
    <t>Tierra Amarilla</t>
  </si>
  <si>
    <t>Vallenar</t>
  </si>
  <si>
    <t>Total 3</t>
  </si>
  <si>
    <t>Andacollo</t>
  </si>
  <si>
    <t>Canela</t>
  </si>
  <si>
    <t>Combarbalá</t>
  </si>
  <si>
    <t>Coquimbo</t>
  </si>
  <si>
    <t>Illapel</t>
  </si>
  <si>
    <t>La Higuera</t>
  </si>
  <si>
    <t>Los Vilos</t>
  </si>
  <si>
    <t>Monte Patria</t>
  </si>
  <si>
    <t>Paihuano</t>
  </si>
  <si>
    <t>Punitaqui</t>
  </si>
  <si>
    <t>Río Hurtado</t>
  </si>
  <si>
    <t>Salamanca</t>
  </si>
  <si>
    <t>Vicuña</t>
  </si>
  <si>
    <t>Total 4</t>
  </si>
  <si>
    <t>Algarrobo</t>
  </si>
  <si>
    <t>Cabildo</t>
  </si>
  <si>
    <t>Calera</t>
  </si>
  <si>
    <t>Calle Larga</t>
  </si>
  <si>
    <t>Cartagena</t>
  </si>
  <si>
    <t>Casablanca</t>
  </si>
  <si>
    <t>Catemu</t>
  </si>
  <si>
    <t>Concón</t>
  </si>
  <si>
    <t>El Quisco</t>
  </si>
  <si>
    <t>El Tabo</t>
  </si>
  <si>
    <t>Hijuelas</t>
  </si>
  <si>
    <t>Isla de Pascua</t>
  </si>
  <si>
    <t>Juan Fernández</t>
  </si>
  <si>
    <t>La Cruz</t>
  </si>
  <si>
    <t>La Ligua</t>
  </si>
  <si>
    <t>Limache</t>
  </si>
  <si>
    <t>Llaillay</t>
  </si>
  <si>
    <t>Nogales</t>
  </si>
  <si>
    <t>Olmué</t>
  </si>
  <si>
    <t>Panquehue</t>
  </si>
  <si>
    <t>Papudo</t>
  </si>
  <si>
    <t>Petorca</t>
  </si>
  <si>
    <t>Puchuncaví</t>
  </si>
  <si>
    <t>Putaendo</t>
  </si>
  <si>
    <t>Quilpué</t>
  </si>
  <si>
    <t>Quintero</t>
  </si>
  <si>
    <t>Rinconada</t>
  </si>
  <si>
    <t>San Esteban</t>
  </si>
  <si>
    <t>San Felipe</t>
  </si>
  <si>
    <t>Santa María</t>
  </si>
  <si>
    <t>Santo Domingo</t>
  </si>
  <si>
    <t>Villa Alemana</t>
  </si>
  <si>
    <t>Viña del Mar</t>
  </si>
  <si>
    <t>Zapallar</t>
  </si>
  <si>
    <t>Total 5</t>
  </si>
  <si>
    <t>Chépica</t>
  </si>
  <si>
    <t>Chimbarongo</t>
  </si>
  <si>
    <t>Codegua</t>
  </si>
  <si>
    <t>Coinco</t>
  </si>
  <si>
    <t>Coltauco</t>
  </si>
  <si>
    <t>Doñihue</t>
  </si>
  <si>
    <t>Graneros</t>
  </si>
  <si>
    <t>La Estrella</t>
  </si>
  <si>
    <t>Las Cabras</t>
  </si>
  <si>
    <t>Litueche</t>
  </si>
  <si>
    <t>Lolol</t>
  </si>
  <si>
    <t>Machalí</t>
  </si>
  <si>
    <t>Malloa</t>
  </si>
  <si>
    <t>Marchihue</t>
  </si>
  <si>
    <t>Mostazal</t>
  </si>
  <si>
    <t>Nancagua</t>
  </si>
  <si>
    <t>Navidad</t>
  </si>
  <si>
    <t>Olivar</t>
  </si>
  <si>
    <t>Palmilla</t>
  </si>
  <si>
    <t>Peralillo</t>
  </si>
  <si>
    <t>Peumo</t>
  </si>
  <si>
    <t>Pichidegua</t>
  </si>
  <si>
    <t>Pichilemu</t>
  </si>
  <si>
    <t>Placilla</t>
  </si>
  <si>
    <t>Quinta de Tilcoco</t>
  </si>
  <si>
    <t>Rengo</t>
  </si>
  <si>
    <t>Requinoa</t>
  </si>
  <si>
    <t>San Fernando</t>
  </si>
  <si>
    <t>San Vicente</t>
  </si>
  <si>
    <t>Santa Cruz</t>
  </si>
  <si>
    <t>Total 6</t>
  </si>
  <si>
    <t>Cauquenes</t>
  </si>
  <si>
    <t>Chanco</t>
  </si>
  <si>
    <t>Colbún</t>
  </si>
  <si>
    <t>Constitución</t>
  </si>
  <si>
    <t>Curepto</t>
  </si>
  <si>
    <t>Empedrado</t>
  </si>
  <si>
    <t>Hualañé</t>
  </si>
  <si>
    <t>Licantén</t>
  </si>
  <si>
    <t>Longaví</t>
  </si>
  <si>
    <t>Maule</t>
  </si>
  <si>
    <t>Molina</t>
  </si>
  <si>
    <t>Parral</t>
  </si>
  <si>
    <t>Pelarco</t>
  </si>
  <si>
    <t>Pelluhue</t>
  </si>
  <si>
    <t>Pencahue</t>
  </si>
  <si>
    <t>Rauco</t>
  </si>
  <si>
    <t>Retiro</t>
  </si>
  <si>
    <t>Río Claro</t>
  </si>
  <si>
    <t>Romeral</t>
  </si>
  <si>
    <t>Sagrada Familia</t>
  </si>
  <si>
    <t>San Clemente</t>
  </si>
  <si>
    <t>San Javier</t>
  </si>
  <si>
    <t>San Rafael</t>
  </si>
  <si>
    <t>Teno</t>
  </si>
  <si>
    <t>Vichuquén</t>
  </si>
  <si>
    <t>Villa Alegre</t>
  </si>
  <si>
    <t>Yerbas Buenas</t>
  </si>
  <si>
    <t>Total 7</t>
  </si>
  <si>
    <t>Alto Biobío</t>
  </si>
  <si>
    <t>Antuco</t>
  </si>
  <si>
    <t>Arauco</t>
  </si>
  <si>
    <t>Bulnes</t>
  </si>
  <si>
    <t>Cabrero</t>
  </si>
  <si>
    <t>Cañete</t>
  </si>
  <si>
    <t>Chiguayante</t>
  </si>
  <si>
    <t>Chillán</t>
  </si>
  <si>
    <t>Chillán Viejo</t>
  </si>
  <si>
    <t>Cobquecura</t>
  </si>
  <si>
    <t>Coelemu</t>
  </si>
  <si>
    <t>Coihueco</t>
  </si>
  <si>
    <t>Contulmo</t>
  </si>
  <si>
    <t>Coronel</t>
  </si>
  <si>
    <t>Curanilahue</t>
  </si>
  <si>
    <t>El Carmen</t>
  </si>
  <si>
    <t>Florida</t>
  </si>
  <si>
    <t>Hualpén</t>
  </si>
  <si>
    <t>Hualqui</t>
  </si>
  <si>
    <t>Laja</t>
  </si>
  <si>
    <t>Lebu</t>
  </si>
  <si>
    <t>Los Alamos</t>
  </si>
  <si>
    <t>Lota</t>
  </si>
  <si>
    <t>Mulchén</t>
  </si>
  <si>
    <t>Nacimiento</t>
  </si>
  <si>
    <t>Negrete</t>
  </si>
  <si>
    <t>Ninhue</t>
  </si>
  <si>
    <t>Ñiquén</t>
  </si>
  <si>
    <t>Pemuco</t>
  </si>
  <si>
    <t>Penco</t>
  </si>
  <si>
    <t>Pinto</t>
  </si>
  <si>
    <t>Portezuelo</t>
  </si>
  <si>
    <t>Quilaco</t>
  </si>
  <si>
    <t>Quilleco</t>
  </si>
  <si>
    <t>Quillón</t>
  </si>
  <si>
    <t>Quirihue</t>
  </si>
  <si>
    <t>Ranquil</t>
  </si>
  <si>
    <t>San Carlos</t>
  </si>
  <si>
    <t>San Fabián</t>
  </si>
  <si>
    <t>San Ignacio</t>
  </si>
  <si>
    <t>San Nicolás</t>
  </si>
  <si>
    <t>San Pedro de la Paz</t>
  </si>
  <si>
    <t>San Rosendo</t>
  </si>
  <si>
    <t>Santa Bárbara</t>
  </si>
  <si>
    <t>Santa Juana</t>
  </si>
  <si>
    <t>Talcahuano</t>
  </si>
  <si>
    <t>Tirúa</t>
  </si>
  <si>
    <t>Tomé</t>
  </si>
  <si>
    <t>Treguaco</t>
  </si>
  <si>
    <t>Tucapel</t>
  </si>
  <si>
    <t>Yumbel</t>
  </si>
  <si>
    <t>Yungay</t>
  </si>
  <si>
    <t>Total 8</t>
  </si>
  <si>
    <t>Angol</t>
  </si>
  <si>
    <t>Carahue</t>
  </si>
  <si>
    <t>Cholchol</t>
  </si>
  <si>
    <t>Collipulli</t>
  </si>
  <si>
    <t>Cunco</t>
  </si>
  <si>
    <t>Curacautín</t>
  </si>
  <si>
    <t>Curarrehue</t>
  </si>
  <si>
    <t>Ercilla</t>
  </si>
  <si>
    <t>Freire</t>
  </si>
  <si>
    <t>Galvarino</t>
  </si>
  <si>
    <t>Gorbea</t>
  </si>
  <si>
    <t>Lautaro</t>
  </si>
  <si>
    <t>Loncoche</t>
  </si>
  <si>
    <t>Lonquimay</t>
  </si>
  <si>
    <t>Los Sauces</t>
  </si>
  <si>
    <t>Lumaco</t>
  </si>
  <si>
    <t>Melipeuco</t>
  </si>
  <si>
    <t>Nueva Imperial</t>
  </si>
  <si>
    <t>Padre Las Casas</t>
  </si>
  <si>
    <t>Perquenco</t>
  </si>
  <si>
    <t>Pitrufquén</t>
  </si>
  <si>
    <t>Pucón</t>
  </si>
  <si>
    <t>Purén</t>
  </si>
  <si>
    <t>Renaico</t>
  </si>
  <si>
    <t>Saavedra</t>
  </si>
  <si>
    <t>Teodoro Schmidt</t>
  </si>
  <si>
    <t>Toltén</t>
  </si>
  <si>
    <t>Traiguén</t>
  </si>
  <si>
    <t>Victoria</t>
  </si>
  <si>
    <t>Vilcún</t>
  </si>
  <si>
    <t>Villarrica</t>
  </si>
  <si>
    <t>Total 9</t>
  </si>
  <si>
    <t>Ancud</t>
  </si>
  <si>
    <t>Calbuco</t>
  </si>
  <si>
    <t>Castro</t>
  </si>
  <si>
    <t>Chaitén</t>
  </si>
  <si>
    <t>Chonchi</t>
  </si>
  <si>
    <t>Cochamó</t>
  </si>
  <si>
    <t>Curaco de Vélez</t>
  </si>
  <si>
    <t>Dalcahue</t>
  </si>
  <si>
    <t>Fresia</t>
  </si>
  <si>
    <t>Frutillar</t>
  </si>
  <si>
    <t>Futaleufú</t>
  </si>
  <si>
    <t>Hualaihue</t>
  </si>
  <si>
    <t>Llanquihue</t>
  </si>
  <si>
    <t>Los Muermos</t>
  </si>
  <si>
    <t>Maullín</t>
  </si>
  <si>
    <t>Palena</t>
  </si>
  <si>
    <t>Puerto Octay</t>
  </si>
  <si>
    <t>Puerto Varas</t>
  </si>
  <si>
    <t>Puqueldón</t>
  </si>
  <si>
    <t>Purranque</t>
  </si>
  <si>
    <t>Puyehue</t>
  </si>
  <si>
    <t>Queilén</t>
  </si>
  <si>
    <t>Quellón</t>
  </si>
  <si>
    <t>Quemchi</t>
  </si>
  <si>
    <t>Quinchao</t>
  </si>
  <si>
    <t>Río Negro</t>
  </si>
  <si>
    <t>San Juan de la Costa</t>
  </si>
  <si>
    <t>San Pablo</t>
  </si>
  <si>
    <t>Total 10</t>
  </si>
  <si>
    <t>Aisén</t>
  </si>
  <si>
    <t>Chile Chico</t>
  </si>
  <si>
    <t>Cochrane</t>
  </si>
  <si>
    <t>Guaitecas</t>
  </si>
  <si>
    <t>Lago Verde</t>
  </si>
  <si>
    <t>O'Higgins</t>
  </si>
  <si>
    <t>Puerto Cisnes</t>
  </si>
  <si>
    <t>Río Ibáñez</t>
  </si>
  <si>
    <t>Tortel</t>
  </si>
  <si>
    <t>Total 11</t>
  </si>
  <si>
    <t>Laguna Blanca</t>
  </si>
  <si>
    <t>Natales</t>
  </si>
  <si>
    <t>Porvenir</t>
  </si>
  <si>
    <t>Primavera</t>
  </si>
  <si>
    <t>Río Verde</t>
  </si>
  <si>
    <t>San Gregorio</t>
  </si>
  <si>
    <t>Timaukel</t>
  </si>
  <si>
    <t>Torres del Paine</t>
  </si>
  <si>
    <t>Total 12</t>
  </si>
  <si>
    <t>Alhué</t>
  </si>
  <si>
    <t>Buin</t>
  </si>
  <si>
    <t>Calera de Tango</t>
  </si>
  <si>
    <t>Cerrillos</t>
  </si>
  <si>
    <t>Cerro Navia</t>
  </si>
  <si>
    <t>Colina</t>
  </si>
  <si>
    <t>Conchalí</t>
  </si>
  <si>
    <t>Curacaví</t>
  </si>
  <si>
    <t>El Bosque</t>
  </si>
  <si>
    <t>El Monte</t>
  </si>
  <si>
    <t>Estación Central</t>
  </si>
  <si>
    <t>Huechuraba</t>
  </si>
  <si>
    <t>Independencia</t>
  </si>
  <si>
    <t>Isla de Maipo</t>
  </si>
  <si>
    <t>La Cisterna</t>
  </si>
  <si>
    <t>La Florida</t>
  </si>
  <si>
    <t>La Granja</t>
  </si>
  <si>
    <t>La Pintana</t>
  </si>
  <si>
    <t>La Reina</t>
  </si>
  <si>
    <t>Lampa</t>
  </si>
  <si>
    <t>Las Condes</t>
  </si>
  <si>
    <t>Lo Barnechea</t>
  </si>
  <si>
    <t>Lo Espejo</t>
  </si>
  <si>
    <t>Lo Prado</t>
  </si>
  <si>
    <t>Macul</t>
  </si>
  <si>
    <t>Maipú</t>
  </si>
  <si>
    <t>María Pinto</t>
  </si>
  <si>
    <t>Melipilla</t>
  </si>
  <si>
    <t>Ñuñoa</t>
  </si>
  <si>
    <t>Padre Hurtado</t>
  </si>
  <si>
    <t>Paine</t>
  </si>
  <si>
    <t>Pedro Aguirre Cerda</t>
  </si>
  <si>
    <t>Peñaflor</t>
  </si>
  <si>
    <t>Peñalolén</t>
  </si>
  <si>
    <t>Pirque</t>
  </si>
  <si>
    <t>Providencia</t>
  </si>
  <si>
    <t>Pudahuel</t>
  </si>
  <si>
    <t>Puente Alto</t>
  </si>
  <si>
    <t>Quilicura</t>
  </si>
  <si>
    <t>Quinta Normal</t>
  </si>
  <si>
    <t>Recoleta</t>
  </si>
  <si>
    <t>Renca</t>
  </si>
  <si>
    <t>San Bernardo</t>
  </si>
  <si>
    <t>San Joaquín</t>
  </si>
  <si>
    <t>San José de Maipo</t>
  </si>
  <si>
    <t>San Miguel</t>
  </si>
  <si>
    <t>San Pedro</t>
  </si>
  <si>
    <t>San Ramón</t>
  </si>
  <si>
    <t>Talagante</t>
  </si>
  <si>
    <t>Til Til</t>
  </si>
  <si>
    <t>Vitacura</t>
  </si>
  <si>
    <t>Total 13</t>
  </si>
  <si>
    <t>Corral</t>
  </si>
  <si>
    <t>Futrono</t>
  </si>
  <si>
    <t>La Unión</t>
  </si>
  <si>
    <t>Lago Ranco</t>
  </si>
  <si>
    <t>Lanco</t>
  </si>
  <si>
    <t>Los Lagos</t>
  </si>
  <si>
    <t>Mafil</t>
  </si>
  <si>
    <t>Paillaco</t>
  </si>
  <si>
    <t>Panguipulli</t>
  </si>
  <si>
    <t>Río Bueno</t>
  </si>
  <si>
    <t>San José de la Mariquina</t>
  </si>
  <si>
    <t>Total 14</t>
  </si>
  <si>
    <t>Camarones</t>
  </si>
  <si>
    <t>Putre</t>
  </si>
  <si>
    <t>Total 15</t>
  </si>
  <si>
    <t>Cabo de Hornos</t>
  </si>
  <si>
    <t>1.17. Líneas totales en servicio por comuna y región.</t>
  </si>
  <si>
    <t>Claro Comunicaciones S.A.</t>
  </si>
  <si>
    <t>CLARO COMUNICACIONES</t>
  </si>
  <si>
    <t>LÍNEAS TOTALES EN SERVICIO POR REGIÓN Y COMUNA</t>
  </si>
  <si>
    <t>LÍNEAS TOTALES EN SERVICIO DE TELEFONÍA FIJA POR TIPO DE SERVICIO A NIVEL NACIONAL. DATOS MENSUALES</t>
  </si>
  <si>
    <t xml:space="preserve">Zona Primaria </t>
  </si>
  <si>
    <t xml:space="preserve">Región </t>
  </si>
  <si>
    <t>General Lagos</t>
  </si>
  <si>
    <t>Grupo Claro</t>
  </si>
  <si>
    <t>Grupo GTD</t>
  </si>
  <si>
    <t>Grupo ENTEL</t>
  </si>
  <si>
    <t>Otros</t>
  </si>
  <si>
    <t>1.14. Número de líneas totales por empresa y por grupos empresariales. Participación de Mercado.</t>
  </si>
  <si>
    <t>Convergia</t>
  </si>
  <si>
    <t>CONVERGIA</t>
  </si>
  <si>
    <t>LÍNEAS TOTALES POR TIPO DE SUSCRIPTOR. SERVICIO DE TELEFONÍA A CLIENTES COMERCIALES POR REGIÓN. DATOS MENSUALES</t>
  </si>
  <si>
    <t>PRESENCIA DE EMPRESAS POR ZONA PRIMARIA, ÁREA Y REGIÓN.</t>
  </si>
  <si>
    <t xml:space="preserve">Valdivia </t>
  </si>
  <si>
    <t xml:space="preserve">Osorno </t>
  </si>
  <si>
    <t xml:space="preserve">Coyhaique </t>
  </si>
  <si>
    <t xml:space="preserve">Linares </t>
  </si>
  <si>
    <t>STEL Access</t>
  </si>
  <si>
    <t>Pumanque</t>
  </si>
  <si>
    <t>STEL ACCESS</t>
  </si>
  <si>
    <t xml:space="preserve">LÍNEAS TOTALES EN SERVICIO POR AGRUPACIÓN DE EMPRESAS (SEGÚN SITUACIÓN A MAR.2014). DATOS MENSUALES  </t>
  </si>
  <si>
    <t>Paredones</t>
  </si>
  <si>
    <t>Antártica</t>
  </si>
  <si>
    <t>LÍNEAS TOTALES POR TIPO DE SUSCRIPTOR. SERVICIO DE TELEFONÍA A CLIENTES RESIDENCIALES POR REGIÓN.</t>
  </si>
  <si>
    <t>PARTICIPACIÓN DE MERCADO POR GRUPOS DE EMPRESAS - DICIEMBRE 2015</t>
  </si>
  <si>
    <t>VAR. SEP.15-DIC.15</t>
  </si>
  <si>
    <t>VAR. DIC.14-DIC.15</t>
  </si>
  <si>
    <t>PART. MERCADO DIC.15</t>
  </si>
  <si>
    <r>
      <t xml:space="preserve">                                            </t>
    </r>
    <r>
      <rPr>
        <b/>
        <sz val="12"/>
        <color indexed="9"/>
        <rFont val="Arial"/>
        <family val="2"/>
      </rPr>
      <t xml:space="preserve">   Zonas de operación de las concesionarias de Telefonía Fija  por zona Primaria a Diciembre 2015</t>
    </r>
  </si>
  <si>
    <t xml:space="preserve">                                                Presencia de las concesionarias de Telefonía Fija por Región a Diciembre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</si>
</sst>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 _€_-;\-* #,##0.00\ _€_-;_-* &quot;-&quot;??\ _€_-;_-@_-"/>
    <numFmt numFmtId="165" formatCode="_-* #,##0\ _€_-;\-* #,##0\ _€_-;_-* &quot;-&quot;??\ _€_-;_-@_-"/>
    <numFmt numFmtId="166" formatCode="0.0%"/>
    <numFmt numFmtId="167" formatCode="#,##0.0000"/>
    <numFmt numFmtId="168" formatCode="#,##0.0000000"/>
    <numFmt numFmtId="169" formatCode="0.000%"/>
    <numFmt numFmtId="170" formatCode="_-* #,##0.0\ _€_-;\-* #,##0.0\ _€_-;_-* &quot;-&quot;??\ _€_-;_-@_-"/>
  </numFmts>
  <fonts count="54" x14ac:knownFonts="1">
    <font>
      <sz val="10"/>
      <name val="Arial"/>
    </font>
    <font>
      <sz val="10"/>
      <name val="Arial"/>
      <family val="2"/>
    </font>
    <font>
      <sz val="9"/>
      <name val="Arial"/>
      <family val="2"/>
    </font>
    <font>
      <b/>
      <sz val="9"/>
      <name val="Arial"/>
      <family val="2"/>
    </font>
    <font>
      <u/>
      <sz val="10"/>
      <color indexed="12"/>
      <name val="Arial"/>
      <family val="2"/>
    </font>
    <font>
      <b/>
      <sz val="8"/>
      <name val="Arial"/>
      <family val="2"/>
    </font>
    <font>
      <b/>
      <i/>
      <sz val="9"/>
      <color indexed="44"/>
      <name val="Arial"/>
      <family val="2"/>
    </font>
    <font>
      <b/>
      <u/>
      <sz val="8"/>
      <color indexed="9"/>
      <name val="Arial"/>
      <family val="2"/>
    </font>
    <font>
      <u/>
      <sz val="8"/>
      <color indexed="10"/>
      <name val="Arial"/>
      <family val="2"/>
    </font>
    <font>
      <sz val="8"/>
      <color indexed="10"/>
      <name val="Arial"/>
      <family val="2"/>
    </font>
    <font>
      <sz val="9"/>
      <name val="Arial"/>
      <family val="2"/>
    </font>
    <font>
      <b/>
      <sz val="10"/>
      <color indexed="23"/>
      <name val="Arial"/>
      <family val="2"/>
    </font>
    <font>
      <sz val="8"/>
      <color indexed="23"/>
      <name val="Arial"/>
      <family val="2"/>
    </font>
    <font>
      <b/>
      <u/>
      <sz val="10"/>
      <color indexed="9"/>
      <name val="Arial"/>
      <family val="2"/>
    </font>
    <font>
      <sz val="9"/>
      <color indexed="44"/>
      <name val="Arial"/>
      <family val="2"/>
    </font>
    <font>
      <b/>
      <sz val="9"/>
      <color indexed="9"/>
      <name val="Arial"/>
      <family val="2"/>
    </font>
    <font>
      <b/>
      <i/>
      <sz val="9"/>
      <color indexed="9"/>
      <name val="Arial"/>
      <family val="2"/>
    </font>
    <font>
      <sz val="7"/>
      <name val="Arial"/>
      <family val="2"/>
    </font>
    <font>
      <sz val="10"/>
      <name val="Arial"/>
      <family val="2"/>
    </font>
    <font>
      <sz val="10"/>
      <color indexed="10"/>
      <name val="Arial"/>
      <family val="2"/>
    </font>
    <font>
      <sz val="10"/>
      <color indexed="10"/>
      <name val="Arial"/>
      <family val="2"/>
    </font>
    <font>
      <b/>
      <sz val="9"/>
      <color indexed="44"/>
      <name val="Arial"/>
      <family val="2"/>
    </font>
    <font>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color indexed="9"/>
      <name val="Arial"/>
      <family val="2"/>
    </font>
    <font>
      <b/>
      <i/>
      <sz val="12"/>
      <color indexed="9"/>
      <name val="Arial"/>
      <family val="2"/>
    </font>
    <font>
      <sz val="10"/>
      <color indexed="9"/>
      <name val="Arial"/>
      <family val="2"/>
    </font>
    <font>
      <sz val="11"/>
      <color indexed="8"/>
      <name val="Calibri"/>
      <family val="2"/>
    </font>
    <font>
      <sz val="8"/>
      <name val="Arial"/>
      <family val="2"/>
    </font>
    <font>
      <sz val="9"/>
      <color indexed="8"/>
      <name val="Arial"/>
      <family val="2"/>
    </font>
    <font>
      <b/>
      <sz val="9"/>
      <color indexed="8"/>
      <name val="Arial"/>
      <family val="2"/>
    </font>
    <font>
      <b/>
      <u/>
      <sz val="10"/>
      <name val="Arial"/>
      <family val="2"/>
    </font>
    <font>
      <b/>
      <u/>
      <sz val="8"/>
      <name val="Arial"/>
      <family val="2"/>
    </font>
    <font>
      <b/>
      <sz val="11"/>
      <color indexed="12"/>
      <name val="Arial"/>
      <family val="2"/>
    </font>
    <font>
      <b/>
      <i/>
      <sz val="9"/>
      <name val="Arial"/>
      <family val="2"/>
    </font>
    <font>
      <b/>
      <sz val="9"/>
      <color rgb="FF0000FF"/>
      <name val="Arial"/>
      <family val="2"/>
    </font>
    <font>
      <b/>
      <sz val="10"/>
      <color rgb="FF0000FF"/>
      <name val="Arial"/>
      <family val="2"/>
    </font>
    <font>
      <u/>
      <sz val="10"/>
      <color rgb="FF0000FF"/>
      <name val="Arial"/>
      <family val="2"/>
    </font>
    <font>
      <sz val="10"/>
      <color rgb="FF0000FF"/>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rgb="FF99CCFF"/>
        <bgColor indexed="64"/>
      </patternFill>
    </fill>
    <fill>
      <patternFill patternType="solid">
        <fgColor theme="0"/>
        <bgColor indexed="64"/>
      </patternFill>
    </fill>
  </fills>
  <borders count="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8">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4" borderId="0" applyNumberFormat="0" applyBorder="0" applyAlignment="0" applyProtection="0"/>
    <xf numFmtId="0" fontId="26" fillId="16" borderId="1" applyNumberFormat="0" applyAlignment="0" applyProtection="0"/>
    <xf numFmtId="0" fontId="27" fillId="1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30" fillId="7" borderId="1" applyNumberFormat="0" applyAlignment="0" applyProtection="0"/>
    <xf numFmtId="0" fontId="4" fillId="0" borderId="0" applyNumberFormat="0" applyFill="0" applyBorder="0" applyAlignment="0" applyProtection="0">
      <alignment vertical="top"/>
      <protection locked="0"/>
    </xf>
    <xf numFmtId="0" fontId="31" fillId="3" borderId="0" applyNumberFormat="0" applyBorder="0" applyAlignment="0" applyProtection="0"/>
    <xf numFmtId="164" fontId="1" fillId="0" borderId="0" applyFont="0" applyFill="0" applyBorder="0" applyAlignment="0" applyProtection="0"/>
    <xf numFmtId="0" fontId="32" fillId="22" borderId="0" applyNumberFormat="0" applyBorder="0" applyAlignment="0" applyProtection="0"/>
    <xf numFmtId="0" fontId="42" fillId="0" borderId="0"/>
    <xf numFmtId="0" fontId="1" fillId="23" borderId="4" applyNumberFormat="0" applyFont="0" applyAlignment="0" applyProtection="0"/>
    <xf numFmtId="9" fontId="1" fillId="0" borderId="0" applyFont="0" applyFill="0" applyBorder="0" applyAlignment="0" applyProtection="0"/>
    <xf numFmtId="0" fontId="33" fillId="16" borderId="5" applyNumberFormat="0" applyAlignment="0" applyProtection="0"/>
    <xf numFmtId="0" fontId="20"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xf numFmtId="0" fontId="1" fillId="0" borderId="0"/>
    <xf numFmtId="0" fontId="19" fillId="0" borderId="0" applyNumberFormat="0" applyFill="0" applyBorder="0" applyAlignment="0" applyProtection="0"/>
  </cellStyleXfs>
  <cellXfs count="300">
    <xf numFmtId="0" fontId="0" fillId="0" borderId="0" xfId="0"/>
    <xf numFmtId="0" fontId="2" fillId="0" borderId="0" xfId="0" applyFont="1"/>
    <xf numFmtId="0" fontId="0" fillId="0" borderId="0" xfId="0" applyFill="1"/>
    <xf numFmtId="0" fontId="10" fillId="0" borderId="0" xfId="0" applyFont="1"/>
    <xf numFmtId="0" fontId="12" fillId="0" borderId="0" xfId="0" applyFont="1"/>
    <xf numFmtId="0" fontId="12" fillId="0" borderId="0" xfId="0" applyFont="1" applyFill="1"/>
    <xf numFmtId="0" fontId="2" fillId="0" borderId="0" xfId="0" applyFont="1" applyFill="1"/>
    <xf numFmtId="0" fontId="7" fillId="0" borderId="0" xfId="31" applyFont="1" applyFill="1" applyAlignment="1" applyProtection="1"/>
    <xf numFmtId="0" fontId="15" fillId="24" borderId="10" xfId="0" applyFont="1" applyFill="1" applyBorder="1" applyAlignment="1">
      <alignment horizontal="center" vertical="top" wrapText="1"/>
    </xf>
    <xf numFmtId="0" fontId="16" fillId="0" borderId="0" xfId="0" applyFont="1" applyFill="1" applyBorder="1"/>
    <xf numFmtId="0" fontId="15" fillId="0" borderId="0" xfId="0" applyFont="1" applyFill="1" applyBorder="1"/>
    <xf numFmtId="165" fontId="2" fillId="0" borderId="0" xfId="33" applyNumberFormat="1" applyFont="1" applyFill="1" applyBorder="1"/>
    <xf numFmtId="0" fontId="2" fillId="0" borderId="0" xfId="0" applyFont="1" applyFill="1" applyBorder="1"/>
    <xf numFmtId="0" fontId="15" fillId="24" borderId="10" xfId="0" applyFont="1" applyFill="1" applyBorder="1" applyAlignment="1">
      <alignment horizontal="center" vertical="center" wrapText="1"/>
    </xf>
    <xf numFmtId="165" fontId="2" fillId="0" borderId="0" xfId="0" applyNumberFormat="1" applyFont="1" applyFill="1" applyBorder="1"/>
    <xf numFmtId="165" fontId="2" fillId="0" borderId="0" xfId="33" applyNumberFormat="1" applyFont="1" applyFill="1" applyBorder="1" applyAlignment="1">
      <alignment horizontal="center"/>
    </xf>
    <xf numFmtId="0" fontId="0" fillId="0" borderId="0" xfId="0" applyFill="1" applyBorder="1"/>
    <xf numFmtId="0" fontId="17" fillId="0" borderId="0" xfId="0" applyFont="1" applyBorder="1"/>
    <xf numFmtId="0" fontId="17" fillId="0" borderId="0" xfId="0" applyFont="1" applyFill="1" applyBorder="1"/>
    <xf numFmtId="0" fontId="15" fillId="24" borderId="11" xfId="0" applyFont="1" applyFill="1" applyBorder="1" applyAlignment="1">
      <alignment horizontal="center" vertical="center"/>
    </xf>
    <xf numFmtId="0" fontId="15" fillId="24" borderId="10" xfId="0" applyFont="1" applyFill="1" applyBorder="1" applyAlignment="1">
      <alignment horizontal="center" vertical="center"/>
    </xf>
    <xf numFmtId="0" fontId="15" fillId="24" borderId="12" xfId="0" applyFont="1" applyFill="1" applyBorder="1" applyAlignment="1">
      <alignment horizontal="center" vertical="center"/>
    </xf>
    <xf numFmtId="165" fontId="0" fillId="0" borderId="0" xfId="0" applyNumberFormat="1"/>
    <xf numFmtId="0" fontId="15" fillId="24" borderId="13" xfId="0" applyFont="1" applyFill="1" applyBorder="1" applyAlignment="1">
      <alignment horizontal="center" vertical="top" wrapText="1"/>
    </xf>
    <xf numFmtId="0" fontId="1" fillId="0" borderId="0" xfId="0" applyFont="1" applyFill="1"/>
    <xf numFmtId="0" fontId="1" fillId="0" borderId="0" xfId="0" applyFont="1"/>
    <xf numFmtId="0" fontId="22" fillId="0" borderId="0" xfId="0" applyFont="1" applyFill="1"/>
    <xf numFmtId="0" fontId="22" fillId="0" borderId="0" xfId="0" applyFont="1"/>
    <xf numFmtId="0" fontId="22" fillId="0" borderId="0" xfId="0" applyFont="1" applyFill="1" applyBorder="1"/>
    <xf numFmtId="0" fontId="18" fillId="0" borderId="0" xfId="0" applyFont="1" applyFill="1"/>
    <xf numFmtId="0" fontId="18" fillId="0" borderId="0" xfId="0" applyFont="1"/>
    <xf numFmtId="0" fontId="18" fillId="0" borderId="0" xfId="0" applyFont="1" applyFill="1" applyBorder="1"/>
    <xf numFmtId="0" fontId="18" fillId="0" borderId="0" xfId="0" applyFont="1" applyAlignment="1">
      <alignment horizontal="center"/>
    </xf>
    <xf numFmtId="0" fontId="15" fillId="24" borderId="11" xfId="0" applyFont="1" applyFill="1" applyBorder="1" applyAlignment="1">
      <alignment horizontal="center" vertical="center" wrapText="1"/>
    </xf>
    <xf numFmtId="0" fontId="15" fillId="24" borderId="12" xfId="0" applyFont="1" applyFill="1" applyBorder="1" applyAlignment="1">
      <alignment horizontal="center" vertical="center" wrapText="1"/>
    </xf>
    <xf numFmtId="0" fontId="15" fillId="24" borderId="14" xfId="0" applyFont="1" applyFill="1" applyBorder="1" applyAlignment="1">
      <alignment horizontal="center" vertical="center" wrapText="1"/>
    </xf>
    <xf numFmtId="10" fontId="2" fillId="0" borderId="0" xfId="37" applyNumberFormat="1" applyFont="1" applyFill="1" applyBorder="1" applyAlignment="1">
      <alignment horizontal="center"/>
    </xf>
    <xf numFmtId="164" fontId="2" fillId="0" borderId="0" xfId="33" applyNumberFormat="1" applyFont="1" applyFill="1" applyBorder="1" applyAlignment="1">
      <alignment horizontal="center"/>
    </xf>
    <xf numFmtId="3" fontId="2" fillId="0" borderId="0" xfId="33" applyNumberFormat="1" applyFont="1" applyFill="1" applyBorder="1" applyAlignment="1">
      <alignment horizontal="center"/>
    </xf>
    <xf numFmtId="0" fontId="15" fillId="24" borderId="15" xfId="0" applyFont="1" applyFill="1" applyBorder="1" applyAlignment="1">
      <alignment horizontal="center" vertical="center" wrapText="1"/>
    </xf>
    <xf numFmtId="0" fontId="15" fillId="24" borderId="16" xfId="0" applyFont="1" applyFill="1" applyBorder="1" applyAlignment="1">
      <alignment horizontal="center" vertical="center" textRotation="90" wrapText="1"/>
    </xf>
    <xf numFmtId="0" fontId="15" fillId="24" borderId="17" xfId="0" applyFont="1" applyFill="1" applyBorder="1" applyAlignment="1">
      <alignment horizontal="center" vertical="center" wrapText="1"/>
    </xf>
    <xf numFmtId="0" fontId="3" fillId="0" borderId="18" xfId="0" applyFont="1" applyFill="1" applyBorder="1" applyAlignment="1">
      <alignment horizontal="center"/>
    </xf>
    <xf numFmtId="165" fontId="2" fillId="24" borderId="19" xfId="0" applyNumberFormat="1" applyFont="1" applyFill="1" applyBorder="1" applyAlignment="1">
      <alignment horizontal="center"/>
    </xf>
    <xf numFmtId="165" fontId="2" fillId="0" borderId="19" xfId="0" applyNumberFormat="1" applyFont="1" applyFill="1" applyBorder="1" applyAlignment="1">
      <alignment horizontal="center"/>
    </xf>
    <xf numFmtId="0" fontId="3" fillId="0" borderId="20" xfId="0" applyFont="1" applyBorder="1" applyAlignment="1">
      <alignment horizontal="center" vertical="center"/>
    </xf>
    <xf numFmtId="0" fontId="3" fillId="0" borderId="21" xfId="0" applyFont="1" applyFill="1" applyBorder="1" applyAlignment="1">
      <alignment horizontal="center"/>
    </xf>
    <xf numFmtId="165" fontId="2" fillId="24" borderId="22" xfId="0" applyNumberFormat="1" applyFont="1" applyFill="1" applyBorder="1" applyAlignment="1">
      <alignment horizontal="center"/>
    </xf>
    <xf numFmtId="165" fontId="2" fillId="0" borderId="22" xfId="0" applyNumberFormat="1" applyFont="1" applyFill="1" applyBorder="1" applyAlignment="1">
      <alignment horizontal="center"/>
    </xf>
    <xf numFmtId="0" fontId="3" fillId="0" borderId="23" xfId="0" applyFont="1" applyBorder="1" applyAlignment="1">
      <alignment horizontal="center" vertical="center"/>
    </xf>
    <xf numFmtId="0" fontId="3" fillId="0" borderId="24" xfId="0" applyFont="1" applyFill="1" applyBorder="1" applyAlignment="1">
      <alignment horizontal="center"/>
    </xf>
    <xf numFmtId="165" fontId="2" fillId="24" borderId="25" xfId="0" applyNumberFormat="1" applyFont="1" applyFill="1" applyBorder="1" applyAlignment="1">
      <alignment horizontal="center"/>
    </xf>
    <xf numFmtId="165" fontId="2" fillId="0" borderId="25" xfId="0" applyNumberFormat="1" applyFont="1" applyFill="1" applyBorder="1" applyAlignment="1">
      <alignment horizontal="center"/>
    </xf>
    <xf numFmtId="0" fontId="3" fillId="0" borderId="26" xfId="0" applyFont="1" applyBorder="1" applyAlignment="1">
      <alignment horizontal="center" vertical="center"/>
    </xf>
    <xf numFmtId="0" fontId="2" fillId="0" borderId="0" xfId="0" applyFont="1" applyFill="1" applyBorder="1" applyAlignment="1">
      <alignment horizontal="center"/>
    </xf>
    <xf numFmtId="0" fontId="41" fillId="0" borderId="0" xfId="0" applyFont="1" applyFill="1"/>
    <xf numFmtId="0" fontId="15" fillId="24" borderId="14" xfId="0" applyFont="1" applyFill="1" applyBorder="1" applyAlignment="1">
      <alignment horizontal="center" vertical="center"/>
    </xf>
    <xf numFmtId="3" fontId="0" fillId="0" borderId="0" xfId="0" applyNumberFormat="1"/>
    <xf numFmtId="0" fontId="15" fillId="24" borderId="11" xfId="0" applyFont="1" applyFill="1" applyBorder="1" applyAlignment="1">
      <alignment horizontal="left" vertical="center"/>
    </xf>
    <xf numFmtId="0" fontId="21" fillId="0" borderId="0" xfId="0" applyFont="1" applyFill="1"/>
    <xf numFmtId="0" fontId="6" fillId="0" borderId="0" xfId="0" applyFont="1" applyFill="1"/>
    <xf numFmtId="0" fontId="8" fillId="0" borderId="0" xfId="31" applyFont="1" applyFill="1" applyBorder="1" applyAlignment="1" applyProtection="1">
      <alignment horizontal="left"/>
    </xf>
    <xf numFmtId="0" fontId="11" fillId="0" borderId="0" xfId="0" applyFont="1" applyFill="1"/>
    <xf numFmtId="0" fontId="9" fillId="0" borderId="0" xfId="0" applyFont="1" applyFill="1"/>
    <xf numFmtId="0" fontId="10" fillId="0" borderId="0" xfId="0" applyFont="1" applyFill="1"/>
    <xf numFmtId="0" fontId="13" fillId="0" borderId="0" xfId="31" applyFont="1" applyFill="1" applyAlignment="1" applyProtection="1">
      <alignment horizontal="right"/>
    </xf>
    <xf numFmtId="0" fontId="5" fillId="0" borderId="0" xfId="0" applyFont="1" applyFill="1" applyAlignment="1">
      <alignment horizontal="center"/>
    </xf>
    <xf numFmtId="0" fontId="46" fillId="0" borderId="0" xfId="31" applyFont="1" applyFill="1" applyAlignment="1" applyProtection="1">
      <alignment horizontal="left"/>
    </xf>
    <xf numFmtId="0" fontId="21" fillId="0" borderId="0" xfId="0" applyFont="1" applyFill="1" applyBorder="1"/>
    <xf numFmtId="0" fontId="14" fillId="0" borderId="0" xfId="0" applyFont="1" applyFill="1" applyBorder="1"/>
    <xf numFmtId="3" fontId="2" fillId="0" borderId="0" xfId="0" applyNumberFormat="1" applyFont="1" applyFill="1" applyBorder="1" applyAlignment="1">
      <alignment horizontal="center"/>
    </xf>
    <xf numFmtId="10" fontId="2" fillId="0" borderId="0" xfId="37" applyNumberFormat="1" applyFont="1" applyFill="1" applyBorder="1"/>
    <xf numFmtId="165" fontId="22" fillId="0" borderId="0" xfId="0" applyNumberFormat="1" applyFont="1" applyFill="1"/>
    <xf numFmtId="165" fontId="19" fillId="0" borderId="0" xfId="0" applyNumberFormat="1" applyFont="1" applyFill="1"/>
    <xf numFmtId="0" fontId="7" fillId="0" borderId="0" xfId="31" applyFont="1" applyFill="1" applyBorder="1" applyAlignment="1" applyProtection="1"/>
    <xf numFmtId="0" fontId="22" fillId="0" borderId="0" xfId="0" applyFont="1" applyFill="1" applyBorder="1" applyAlignment="1"/>
    <xf numFmtId="0" fontId="47" fillId="0" borderId="0" xfId="31" applyFont="1" applyFill="1" applyAlignment="1" applyProtection="1"/>
    <xf numFmtId="0" fontId="18" fillId="0" borderId="0" xfId="0" applyFont="1" applyFill="1" applyAlignment="1">
      <alignment horizontal="center"/>
    </xf>
    <xf numFmtId="0" fontId="2" fillId="0" borderId="0" xfId="0" applyFont="1" applyFill="1" applyAlignment="1">
      <alignment horizontal="center"/>
    </xf>
    <xf numFmtId="165" fontId="20" fillId="0" borderId="0" xfId="0" applyNumberFormat="1" applyFont="1" applyFill="1"/>
    <xf numFmtId="0" fontId="18" fillId="0" borderId="0" xfId="0" applyFont="1" applyFill="1" applyBorder="1" applyAlignment="1">
      <alignment horizontal="center"/>
    </xf>
    <xf numFmtId="165" fontId="18" fillId="0" borderId="0" xfId="0" applyNumberFormat="1" applyFont="1" applyFill="1"/>
    <xf numFmtId="0" fontId="6" fillId="0" borderId="0" xfId="0" applyFont="1" applyFill="1" applyBorder="1"/>
    <xf numFmtId="167" fontId="6" fillId="0" borderId="0" xfId="0" applyNumberFormat="1" applyFont="1" applyFill="1" applyBorder="1"/>
    <xf numFmtId="0" fontId="44" fillId="0" borderId="28" xfId="35" applyFont="1" applyFill="1" applyBorder="1"/>
    <xf numFmtId="3" fontId="44" fillId="0" borderId="29" xfId="35" applyNumberFormat="1" applyFont="1" applyFill="1" applyBorder="1"/>
    <xf numFmtId="3" fontId="44" fillId="0" borderId="27" xfId="35" applyNumberFormat="1" applyFont="1" applyFill="1" applyBorder="1"/>
    <xf numFmtId="3" fontId="44" fillId="0" borderId="30" xfId="35" applyNumberFormat="1" applyFont="1" applyFill="1" applyBorder="1"/>
    <xf numFmtId="0" fontId="44" fillId="0" borderId="31" xfId="35" applyFont="1" applyFill="1" applyBorder="1"/>
    <xf numFmtId="3" fontId="44" fillId="0" borderId="32" xfId="35" applyNumberFormat="1" applyFont="1" applyFill="1" applyBorder="1"/>
    <xf numFmtId="3" fontId="44" fillId="0" borderId="0" xfId="35" applyNumberFormat="1" applyFont="1" applyFill="1" applyBorder="1"/>
    <xf numFmtId="3" fontId="44" fillId="0" borderId="33" xfId="35" applyNumberFormat="1" applyFont="1" applyFill="1" applyBorder="1"/>
    <xf numFmtId="0" fontId="45" fillId="0" borderId="14" xfId="35" applyFont="1" applyFill="1" applyBorder="1"/>
    <xf numFmtId="3" fontId="45" fillId="0" borderId="34" xfId="35" applyNumberFormat="1" applyFont="1" applyFill="1" applyBorder="1"/>
    <xf numFmtId="3" fontId="45" fillId="0" borderId="35" xfId="35" applyNumberFormat="1" applyFont="1" applyFill="1" applyBorder="1"/>
    <xf numFmtId="3" fontId="45" fillId="0" borderId="36" xfId="35" applyNumberFormat="1" applyFont="1" applyFill="1" applyBorder="1"/>
    <xf numFmtId="0" fontId="48" fillId="0" borderId="0" xfId="0" applyFont="1" applyFill="1" applyBorder="1"/>
    <xf numFmtId="0" fontId="48" fillId="0" borderId="0" xfId="0" applyFont="1" applyFill="1"/>
    <xf numFmtId="2" fontId="2" fillId="0" borderId="33" xfId="33" applyNumberFormat="1" applyFont="1" applyFill="1" applyBorder="1" applyAlignment="1">
      <alignment horizontal="center"/>
    </xf>
    <xf numFmtId="2" fontId="2" fillId="0" borderId="33" xfId="0" applyNumberFormat="1" applyFont="1" applyFill="1" applyBorder="1" applyAlignment="1">
      <alignment horizontal="center"/>
    </xf>
    <xf numFmtId="3" fontId="2" fillId="0" borderId="37" xfId="0" applyNumberFormat="1" applyFont="1" applyFill="1" applyBorder="1" applyAlignment="1">
      <alignment horizontal="center"/>
    </xf>
    <xf numFmtId="10" fontId="2" fillId="0" borderId="37" xfId="37" applyNumberFormat="1" applyFont="1" applyFill="1" applyBorder="1" applyAlignment="1">
      <alignment horizontal="center"/>
    </xf>
    <xf numFmtId="2" fontId="2" fillId="0" borderId="38" xfId="0" applyNumberFormat="1" applyFont="1" applyFill="1" applyBorder="1" applyAlignment="1">
      <alignment horizontal="center"/>
    </xf>
    <xf numFmtId="0" fontId="3" fillId="0" borderId="31" xfId="0" applyFont="1" applyFill="1" applyBorder="1" applyAlignment="1">
      <alignment horizontal="center"/>
    </xf>
    <xf numFmtId="0" fontId="3" fillId="0" borderId="39" xfId="0" applyFont="1" applyFill="1" applyBorder="1" applyAlignment="1">
      <alignment horizontal="center"/>
    </xf>
    <xf numFmtId="0" fontId="15" fillId="24" borderId="13" xfId="0" applyFont="1" applyFill="1" applyBorder="1" applyAlignment="1">
      <alignment horizontal="center" vertical="center" wrapText="1"/>
    </xf>
    <xf numFmtId="165" fontId="2" fillId="0" borderId="32" xfId="33" applyNumberFormat="1" applyFont="1" applyFill="1" applyBorder="1" applyAlignment="1">
      <alignment horizontal="center"/>
    </xf>
    <xf numFmtId="0" fontId="3" fillId="0" borderId="31" xfId="0" applyNumberFormat="1" applyFont="1" applyFill="1" applyBorder="1" applyAlignment="1">
      <alignment horizontal="center"/>
    </xf>
    <xf numFmtId="165" fontId="3" fillId="0" borderId="31" xfId="33" applyNumberFormat="1" applyFont="1" applyFill="1" applyBorder="1" applyAlignment="1">
      <alignment horizontal="center"/>
    </xf>
    <xf numFmtId="165" fontId="2" fillId="0" borderId="31" xfId="33" applyNumberFormat="1" applyFont="1" applyFill="1" applyBorder="1" applyAlignment="1">
      <alignment horizontal="center"/>
    </xf>
    <xf numFmtId="165" fontId="3" fillId="0" borderId="39" xfId="33" applyNumberFormat="1" applyFont="1" applyFill="1" applyBorder="1" applyAlignment="1">
      <alignment horizontal="center"/>
    </xf>
    <xf numFmtId="0" fontId="3" fillId="0" borderId="28" xfId="0" applyNumberFormat="1" applyFont="1" applyFill="1" applyBorder="1" applyAlignment="1">
      <alignment horizontal="center"/>
    </xf>
    <xf numFmtId="0" fontId="3" fillId="0" borderId="28" xfId="0" applyFont="1" applyFill="1" applyBorder="1" applyAlignment="1">
      <alignment horizontal="center"/>
    </xf>
    <xf numFmtId="3" fontId="2" fillId="0" borderId="27" xfId="33" applyNumberFormat="1" applyFont="1" applyFill="1" applyBorder="1" applyAlignment="1">
      <alignment horizontal="center"/>
    </xf>
    <xf numFmtId="10" fontId="3" fillId="0" borderId="37" xfId="37" applyNumberFormat="1" applyFont="1" applyFill="1" applyBorder="1" applyAlignment="1">
      <alignment horizontal="center"/>
    </xf>
    <xf numFmtId="10" fontId="2" fillId="0" borderId="27" xfId="37" applyNumberFormat="1" applyFont="1" applyFill="1" applyBorder="1" applyAlignment="1">
      <alignment horizontal="center"/>
    </xf>
    <xf numFmtId="0" fontId="3" fillId="0" borderId="31" xfId="0" applyFont="1" applyFill="1" applyBorder="1" applyAlignment="1">
      <alignment horizontal="left"/>
    </xf>
    <xf numFmtId="0" fontId="3" fillId="0" borderId="39" xfId="0" applyFont="1" applyFill="1" applyBorder="1" applyAlignment="1">
      <alignment horizontal="left"/>
    </xf>
    <xf numFmtId="0" fontId="3" fillId="0" borderId="31" xfId="0" applyNumberFormat="1" applyFont="1" applyFill="1" applyBorder="1" applyAlignment="1">
      <alignment horizontal="left"/>
    </xf>
    <xf numFmtId="165" fontId="3" fillId="0" borderId="31" xfId="33" applyNumberFormat="1" applyFont="1" applyFill="1" applyBorder="1"/>
    <xf numFmtId="165" fontId="3" fillId="0" borderId="39" xfId="33" applyNumberFormat="1" applyFont="1" applyFill="1" applyBorder="1"/>
    <xf numFmtId="3" fontId="2" fillId="0" borderId="32" xfId="33" applyNumberFormat="1" applyFont="1" applyFill="1" applyBorder="1" applyAlignment="1">
      <alignment horizontal="center"/>
    </xf>
    <xf numFmtId="3" fontId="2" fillId="0" borderId="32" xfId="0" applyNumberFormat="1" applyFont="1" applyFill="1" applyBorder="1" applyAlignment="1">
      <alignment horizontal="center"/>
    </xf>
    <xf numFmtId="3" fontId="2" fillId="0" borderId="40" xfId="0" applyNumberFormat="1" applyFont="1" applyFill="1" applyBorder="1" applyAlignment="1">
      <alignment horizontal="center"/>
    </xf>
    <xf numFmtId="3" fontId="2" fillId="0" borderId="40" xfId="33" applyNumberFormat="1" applyFont="1" applyFill="1" applyBorder="1" applyAlignment="1">
      <alignment horizontal="center"/>
    </xf>
    <xf numFmtId="4" fontId="2" fillId="0" borderId="33" xfId="37" applyNumberFormat="1" applyFont="1" applyFill="1" applyBorder="1" applyAlignment="1">
      <alignment horizontal="center"/>
    </xf>
    <xf numFmtId="4" fontId="2" fillId="0" borderId="38" xfId="37" applyNumberFormat="1" applyFont="1" applyFill="1" applyBorder="1" applyAlignment="1">
      <alignment horizontal="center"/>
    </xf>
    <xf numFmtId="3" fontId="3" fillId="0" borderId="31" xfId="33" applyNumberFormat="1" applyFont="1" applyFill="1" applyBorder="1" applyAlignment="1">
      <alignment horizontal="center"/>
    </xf>
    <xf numFmtId="3" fontId="3" fillId="0" borderId="31" xfId="0" applyNumberFormat="1" applyFont="1" applyFill="1" applyBorder="1" applyAlignment="1">
      <alignment horizontal="center"/>
    </xf>
    <xf numFmtId="3" fontId="3" fillId="0" borderId="39" xfId="0" applyNumberFormat="1" applyFont="1" applyFill="1" applyBorder="1" applyAlignment="1">
      <alignment horizontal="center"/>
    </xf>
    <xf numFmtId="3" fontId="3" fillId="0" borderId="39" xfId="33" applyNumberFormat="1" applyFont="1" applyFill="1" applyBorder="1" applyAlignment="1">
      <alignment horizontal="center"/>
    </xf>
    <xf numFmtId="0" fontId="3" fillId="0" borderId="28" xfId="0" applyNumberFormat="1" applyFont="1" applyFill="1" applyBorder="1" applyAlignment="1">
      <alignment horizontal="left"/>
    </xf>
    <xf numFmtId="3" fontId="2" fillId="0" borderId="29" xfId="33" applyNumberFormat="1" applyFont="1" applyFill="1" applyBorder="1" applyAlignment="1">
      <alignment horizontal="center"/>
    </xf>
    <xf numFmtId="2" fontId="2" fillId="0" borderId="30" xfId="33" applyNumberFormat="1" applyFont="1" applyFill="1" applyBorder="1" applyAlignment="1">
      <alignment horizontal="center"/>
    </xf>
    <xf numFmtId="4" fontId="2" fillId="0" borderId="30" xfId="37" applyNumberFormat="1" applyFont="1" applyFill="1" applyBorder="1" applyAlignment="1">
      <alignment horizontal="center"/>
    </xf>
    <xf numFmtId="3" fontId="3" fillId="0" borderId="28" xfId="33" applyNumberFormat="1" applyFont="1" applyFill="1" applyBorder="1" applyAlignment="1">
      <alignment horizontal="center"/>
    </xf>
    <xf numFmtId="3" fontId="3" fillId="0" borderId="40" xfId="33" applyNumberFormat="1" applyFont="1" applyFill="1" applyBorder="1" applyAlignment="1">
      <alignment horizontal="center"/>
    </xf>
    <xf numFmtId="2" fontId="3" fillId="0" borderId="38" xfId="33" applyNumberFormat="1" applyFont="1" applyFill="1" applyBorder="1" applyAlignment="1">
      <alignment horizontal="center"/>
    </xf>
    <xf numFmtId="4" fontId="3" fillId="0" borderId="38" xfId="37" applyNumberFormat="1" applyFont="1" applyFill="1" applyBorder="1" applyAlignment="1">
      <alignment horizontal="center"/>
    </xf>
    <xf numFmtId="165" fontId="2" fillId="0" borderId="31" xfId="33" applyNumberFormat="1" applyFont="1" applyFill="1" applyBorder="1"/>
    <xf numFmtId="165" fontId="2" fillId="0" borderId="39" xfId="33" applyNumberFormat="1" applyFont="1" applyFill="1" applyBorder="1"/>
    <xf numFmtId="10" fontId="2" fillId="0" borderId="33" xfId="37" applyNumberFormat="1" applyFont="1" applyFill="1" applyBorder="1" applyAlignment="1">
      <alignment horizontal="center"/>
    </xf>
    <xf numFmtId="165" fontId="2" fillId="0" borderId="32" xfId="0" applyNumberFormat="1" applyFont="1" applyFill="1" applyBorder="1"/>
    <xf numFmtId="165" fontId="2" fillId="0" borderId="40" xfId="0" applyNumberFormat="1" applyFont="1" applyFill="1" applyBorder="1"/>
    <xf numFmtId="165" fontId="2" fillId="0" borderId="33" xfId="0" applyNumberFormat="1" applyFont="1" applyFill="1" applyBorder="1" applyAlignment="1">
      <alignment horizontal="center"/>
    </xf>
    <xf numFmtId="0" fontId="15" fillId="24" borderId="11" xfId="0" applyFont="1" applyFill="1" applyBorder="1" applyAlignment="1">
      <alignment horizontal="center" vertical="top" wrapText="1"/>
    </xf>
    <xf numFmtId="165" fontId="2" fillId="0" borderId="31" xfId="0" applyNumberFormat="1" applyFont="1" applyFill="1" applyBorder="1"/>
    <xf numFmtId="165" fontId="2" fillId="0" borderId="31" xfId="0" applyNumberFormat="1" applyFont="1" applyFill="1" applyBorder="1" applyAlignment="1">
      <alignment horizontal="center"/>
    </xf>
    <xf numFmtId="165" fontId="3" fillId="0" borderId="31" xfId="0" applyNumberFormat="1" applyFont="1" applyFill="1" applyBorder="1"/>
    <xf numFmtId="165" fontId="3" fillId="0" borderId="39" xfId="0" applyNumberFormat="1" applyFont="1" applyFill="1" applyBorder="1"/>
    <xf numFmtId="165" fontId="2" fillId="0" borderId="29" xfId="0" applyNumberFormat="1" applyFont="1" applyFill="1" applyBorder="1"/>
    <xf numFmtId="164" fontId="2" fillId="0" borderId="27" xfId="33" applyNumberFormat="1" applyFont="1" applyFill="1" applyBorder="1" applyAlignment="1">
      <alignment horizontal="center"/>
    </xf>
    <xf numFmtId="10" fontId="2" fillId="0" borderId="30" xfId="37" applyNumberFormat="1" applyFont="1" applyFill="1" applyBorder="1" applyAlignment="1">
      <alignment horizontal="center"/>
    </xf>
    <xf numFmtId="165" fontId="2" fillId="0" borderId="28" xfId="0" applyNumberFormat="1" applyFont="1" applyFill="1" applyBorder="1" applyAlignment="1">
      <alignment horizontal="center"/>
    </xf>
    <xf numFmtId="165" fontId="3" fillId="0" borderId="28" xfId="0" applyNumberFormat="1" applyFont="1" applyFill="1" applyBorder="1"/>
    <xf numFmtId="165" fontId="3" fillId="0" borderId="40" xfId="0" applyNumberFormat="1" applyFont="1" applyFill="1" applyBorder="1"/>
    <xf numFmtId="164" fontId="3" fillId="0" borderId="37" xfId="33" applyNumberFormat="1" applyFont="1" applyFill="1" applyBorder="1" applyAlignment="1">
      <alignment horizontal="center"/>
    </xf>
    <xf numFmtId="10" fontId="3" fillId="0" borderId="38" xfId="37" applyNumberFormat="1" applyFont="1" applyFill="1" applyBorder="1" applyAlignment="1">
      <alignment horizontal="center"/>
    </xf>
    <xf numFmtId="165" fontId="3" fillId="0" borderId="39" xfId="0" applyNumberFormat="1" applyFont="1" applyFill="1" applyBorder="1" applyAlignment="1">
      <alignment horizontal="center"/>
    </xf>
    <xf numFmtId="0" fontId="3" fillId="0" borderId="39" xfId="0" applyNumberFormat="1" applyFont="1" applyFill="1" applyBorder="1" applyAlignment="1">
      <alignment horizontal="left"/>
    </xf>
    <xf numFmtId="0" fontId="18" fillId="0" borderId="31" xfId="0" applyFont="1" applyFill="1" applyBorder="1"/>
    <xf numFmtId="0" fontId="18" fillId="0" borderId="39" xfId="0" applyFont="1" applyFill="1" applyBorder="1"/>
    <xf numFmtId="165" fontId="3" fillId="0" borderId="33" xfId="0" applyNumberFormat="1" applyFont="1" applyFill="1" applyBorder="1"/>
    <xf numFmtId="165" fontId="2" fillId="0" borderId="37" xfId="0" applyNumberFormat="1" applyFont="1" applyFill="1" applyBorder="1"/>
    <xf numFmtId="165" fontId="3" fillId="0" borderId="38" xfId="0" applyNumberFormat="1" applyFont="1" applyFill="1" applyBorder="1"/>
    <xf numFmtId="0" fontId="3" fillId="0" borderId="28" xfId="0" applyFont="1" applyFill="1" applyBorder="1" applyAlignment="1">
      <alignment horizontal="left"/>
    </xf>
    <xf numFmtId="165" fontId="2" fillId="0" borderId="27" xfId="0" applyNumberFormat="1" applyFont="1" applyFill="1" applyBorder="1"/>
    <xf numFmtId="165" fontId="3" fillId="0" borderId="30" xfId="0" applyNumberFormat="1" applyFont="1" applyFill="1" applyBorder="1"/>
    <xf numFmtId="165" fontId="2" fillId="0" borderId="32" xfId="33" applyNumberFormat="1" applyFont="1" applyFill="1" applyBorder="1"/>
    <xf numFmtId="165" fontId="3" fillId="0" borderId="33" xfId="33" applyNumberFormat="1" applyFont="1" applyFill="1" applyBorder="1"/>
    <xf numFmtId="165" fontId="2" fillId="0" borderId="40" xfId="33" applyNumberFormat="1" applyFont="1" applyFill="1" applyBorder="1"/>
    <xf numFmtId="165" fontId="2" fillId="0" borderId="37" xfId="33" applyNumberFormat="1" applyFont="1" applyFill="1" applyBorder="1"/>
    <xf numFmtId="165" fontId="3" fillId="0" borderId="38" xfId="33" applyNumberFormat="1" applyFont="1" applyFill="1" applyBorder="1"/>
    <xf numFmtId="165" fontId="2" fillId="0" borderId="29" xfId="33" applyNumberFormat="1" applyFont="1" applyFill="1" applyBorder="1"/>
    <xf numFmtId="165" fontId="2" fillId="0" borderId="27" xfId="33" applyNumberFormat="1" applyFont="1" applyFill="1" applyBorder="1"/>
    <xf numFmtId="165" fontId="3" fillId="0" borderId="30" xfId="33" applyNumberFormat="1" applyFont="1" applyFill="1" applyBorder="1"/>
    <xf numFmtId="0" fontId="0" fillId="0" borderId="31" xfId="0" applyFill="1" applyBorder="1" applyAlignment="1">
      <alignment horizontal="left"/>
    </xf>
    <xf numFmtId="0" fontId="0" fillId="0" borderId="39" xfId="0" applyFill="1" applyBorder="1" applyAlignment="1">
      <alignment horizontal="left"/>
    </xf>
    <xf numFmtId="168" fontId="6" fillId="0" borderId="0" xfId="0" applyNumberFormat="1" applyFont="1" applyFill="1" applyBorder="1"/>
    <xf numFmtId="165" fontId="2" fillId="25" borderId="22" xfId="0" applyNumberFormat="1" applyFont="1" applyFill="1" applyBorder="1" applyAlignment="1">
      <alignment horizontal="center"/>
    </xf>
    <xf numFmtId="0" fontId="50" fillId="0" borderId="0" xfId="0" applyFont="1" applyFill="1" applyBorder="1"/>
    <xf numFmtId="0" fontId="4" fillId="0" borderId="0" xfId="31" applyAlignment="1" applyProtection="1"/>
    <xf numFmtId="0" fontId="51" fillId="0" borderId="0" xfId="0" applyFont="1" applyFill="1"/>
    <xf numFmtId="0" fontId="52" fillId="0" borderId="0" xfId="31" applyFont="1" applyFill="1" applyAlignment="1" applyProtection="1"/>
    <xf numFmtId="0" fontId="52" fillId="0" borderId="0" xfId="31" applyFont="1" applyAlignment="1" applyProtection="1"/>
    <xf numFmtId="0" fontId="53" fillId="0" borderId="0" xfId="0" applyFont="1" applyFill="1"/>
    <xf numFmtId="166" fontId="22" fillId="0" borderId="0" xfId="37" applyNumberFormat="1" applyFont="1" applyFill="1" applyBorder="1"/>
    <xf numFmtId="166" fontId="18" fillId="0" borderId="0" xfId="37" applyNumberFormat="1" applyFont="1" applyFill="1" applyBorder="1"/>
    <xf numFmtId="166" fontId="49" fillId="0" borderId="0" xfId="37" applyNumberFormat="1" applyFont="1" applyFill="1" applyBorder="1"/>
    <xf numFmtId="2" fontId="2" fillId="0" borderId="0" xfId="33" applyNumberFormat="1" applyFont="1" applyFill="1" applyBorder="1" applyAlignment="1">
      <alignment horizontal="center"/>
    </xf>
    <xf numFmtId="2" fontId="2" fillId="0" borderId="0" xfId="0" applyNumberFormat="1" applyFont="1" applyFill="1" applyBorder="1" applyAlignment="1">
      <alignment horizontal="center"/>
    </xf>
    <xf numFmtId="0" fontId="3" fillId="0" borderId="0" xfId="0" applyFont="1" applyFill="1" applyBorder="1" applyAlignment="1">
      <alignment horizontal="center"/>
    </xf>
    <xf numFmtId="165" fontId="3" fillId="0" borderId="0" xfId="0" applyNumberFormat="1" applyFont="1" applyFill="1" applyBorder="1"/>
    <xf numFmtId="0" fontId="3" fillId="0" borderId="34" xfId="0" applyFont="1" applyFill="1" applyBorder="1"/>
    <xf numFmtId="0" fontId="3" fillId="0" borderId="35" xfId="0" applyFont="1" applyFill="1" applyBorder="1" applyAlignment="1">
      <alignment horizontal="center"/>
    </xf>
    <xf numFmtId="0" fontId="3" fillId="0" borderId="0" xfId="0" applyFont="1" applyFill="1" applyBorder="1" applyAlignment="1">
      <alignment horizontal="left"/>
    </xf>
    <xf numFmtId="165" fontId="3" fillId="0" borderId="0" xfId="33" applyNumberFormat="1" applyFont="1" applyFill="1" applyBorder="1"/>
    <xf numFmtId="0" fontId="0" fillId="0" borderId="0" xfId="0" applyFill="1" applyBorder="1" applyAlignment="1">
      <alignment horizontal="left"/>
    </xf>
    <xf numFmtId="3" fontId="15" fillId="24" borderId="14" xfId="0" applyNumberFormat="1" applyFont="1" applyFill="1" applyBorder="1" applyAlignment="1">
      <alignment horizontal="center" vertical="center"/>
    </xf>
    <xf numFmtId="3" fontId="15" fillId="24" borderId="11" xfId="0" applyNumberFormat="1" applyFont="1" applyFill="1" applyBorder="1" applyAlignment="1">
      <alignment horizontal="center" vertical="center"/>
    </xf>
    <xf numFmtId="3" fontId="15" fillId="24" borderId="11" xfId="0" applyNumberFormat="1" applyFont="1" applyFill="1" applyBorder="1" applyAlignment="1">
      <alignment horizontal="left" vertical="center"/>
    </xf>
    <xf numFmtId="3" fontId="3" fillId="0" borderId="28" xfId="0" applyNumberFormat="1" applyFont="1" applyFill="1" applyBorder="1" applyAlignment="1">
      <alignment horizontal="center"/>
    </xf>
    <xf numFmtId="3" fontId="3" fillId="0" borderId="30" xfId="33" applyNumberFormat="1" applyFont="1" applyFill="1" applyBorder="1"/>
    <xf numFmtId="3" fontId="3" fillId="0" borderId="31" xfId="0" applyNumberFormat="1" applyFont="1" applyFill="1" applyBorder="1" applyAlignment="1">
      <alignment horizontal="left"/>
    </xf>
    <xf numFmtId="3" fontId="3" fillId="0" borderId="33" xfId="33" applyNumberFormat="1" applyFont="1" applyFill="1" applyBorder="1"/>
    <xf numFmtId="3" fontId="3" fillId="0" borderId="39" xfId="0" applyNumberFormat="1" applyFont="1" applyFill="1" applyBorder="1" applyAlignment="1">
      <alignment horizontal="left"/>
    </xf>
    <xf numFmtId="3" fontId="3" fillId="0" borderId="38" xfId="33" applyNumberFormat="1" applyFont="1" applyFill="1" applyBorder="1"/>
    <xf numFmtId="3" fontId="2" fillId="0" borderId="27" xfId="33" applyNumberFormat="1" applyFont="1" applyFill="1" applyBorder="1" applyAlignment="1">
      <alignment horizontal="center" vertical="top"/>
    </xf>
    <xf numFmtId="3" fontId="2" fillId="0" borderId="37" xfId="33" applyNumberFormat="1" applyFont="1" applyFill="1" applyBorder="1" applyAlignment="1">
      <alignment horizontal="center"/>
    </xf>
    <xf numFmtId="0" fontId="3" fillId="0" borderId="28" xfId="0" applyNumberFormat="1" applyFont="1" applyFill="1" applyBorder="1" applyAlignment="1" applyProtection="1">
      <alignment horizontal="left"/>
      <protection locked="0"/>
    </xf>
    <xf numFmtId="0" fontId="3" fillId="0" borderId="31" xfId="0" applyNumberFormat="1" applyFont="1" applyFill="1" applyBorder="1" applyAlignment="1" applyProtection="1">
      <alignment horizontal="left"/>
      <protection locked="0"/>
    </xf>
    <xf numFmtId="0" fontId="3" fillId="0" borderId="39" xfId="0" applyNumberFormat="1" applyFont="1" applyFill="1" applyBorder="1" applyAlignment="1" applyProtection="1">
      <alignment horizontal="left"/>
      <protection locked="0"/>
    </xf>
    <xf numFmtId="3" fontId="2" fillId="0" borderId="29" xfId="0" applyNumberFormat="1" applyFont="1" applyBorder="1" applyAlignment="1">
      <alignment horizontal="center"/>
    </xf>
    <xf numFmtId="3" fontId="2" fillId="0" borderId="27" xfId="0" applyNumberFormat="1" applyFont="1" applyBorder="1" applyAlignment="1">
      <alignment horizontal="center"/>
    </xf>
    <xf numFmtId="3" fontId="3" fillId="0" borderId="30" xfId="0" applyNumberFormat="1" applyFont="1" applyBorder="1"/>
    <xf numFmtId="3" fontId="2" fillId="0" borderId="32" xfId="0" applyNumberFormat="1" applyFont="1" applyBorder="1" applyAlignment="1">
      <alignment horizontal="center"/>
    </xf>
    <xf numFmtId="3" fontId="2" fillId="0" borderId="0" xfId="0" applyNumberFormat="1" applyFont="1" applyBorder="1" applyAlignment="1">
      <alignment horizontal="center"/>
    </xf>
    <xf numFmtId="3" fontId="3" fillId="0" borderId="33" xfId="0" applyNumberFormat="1" applyFont="1" applyBorder="1"/>
    <xf numFmtId="3" fontId="2" fillId="0" borderId="40" xfId="0" applyNumberFormat="1" applyFont="1" applyBorder="1" applyAlignment="1">
      <alignment horizontal="center"/>
    </xf>
    <xf numFmtId="3" fontId="2" fillId="0" borderId="37" xfId="0" applyNumberFormat="1" applyFont="1" applyBorder="1" applyAlignment="1">
      <alignment horizontal="center"/>
    </xf>
    <xf numFmtId="3" fontId="3" fillId="0" borderId="38" xfId="0" applyNumberFormat="1" applyFont="1" applyBorder="1"/>
    <xf numFmtId="0" fontId="3" fillId="0" borderId="34" xfId="0" applyFont="1" applyFill="1" applyBorder="1" applyAlignment="1">
      <alignment horizontal="left"/>
    </xf>
    <xf numFmtId="165" fontId="3" fillId="0" borderId="0" xfId="33" applyNumberFormat="1" applyFont="1" applyFill="1" applyBorder="1" applyAlignment="1">
      <alignment horizontal="center"/>
    </xf>
    <xf numFmtId="3" fontId="3" fillId="0" borderId="0" xfId="33" applyNumberFormat="1" applyFont="1" applyFill="1" applyBorder="1" applyAlignment="1">
      <alignment horizontal="center"/>
    </xf>
    <xf numFmtId="10" fontId="3" fillId="0" borderId="0" xfId="37" applyNumberFormat="1" applyFont="1" applyFill="1" applyBorder="1" applyAlignment="1">
      <alignment horizontal="center"/>
    </xf>
    <xf numFmtId="4" fontId="2" fillId="0" borderId="0" xfId="37" applyNumberFormat="1" applyFont="1" applyFill="1" applyBorder="1" applyAlignment="1">
      <alignment horizontal="center"/>
    </xf>
    <xf numFmtId="164" fontId="3" fillId="0" borderId="0" xfId="33" applyNumberFormat="1" applyFont="1" applyFill="1" applyBorder="1" applyAlignment="1">
      <alignment horizontal="center"/>
    </xf>
    <xf numFmtId="165" fontId="3" fillId="0" borderId="0" xfId="0" applyNumberFormat="1" applyFont="1" applyFill="1" applyBorder="1" applyAlignment="1">
      <alignment horizontal="center"/>
    </xf>
    <xf numFmtId="166" fontId="2" fillId="0" borderId="0" xfId="37" applyNumberFormat="1" applyFont="1" applyFill="1" applyBorder="1" applyAlignment="1">
      <alignment horizontal="center"/>
    </xf>
    <xf numFmtId="0" fontId="3" fillId="0" borderId="0" xfId="0" applyFont="1" applyBorder="1" applyAlignment="1">
      <alignment horizontal="center" vertical="center"/>
    </xf>
    <xf numFmtId="0" fontId="3" fillId="0" borderId="0" xfId="0" applyFont="1" applyFill="1" applyBorder="1"/>
    <xf numFmtId="166" fontId="3" fillId="0" borderId="0" xfId="37" applyNumberFormat="1" applyFont="1" applyFill="1" applyBorder="1" applyAlignment="1">
      <alignment horizontal="center"/>
    </xf>
    <xf numFmtId="165" fontId="2" fillId="0" borderId="0" xfId="0" applyNumberFormat="1" applyFont="1" applyFill="1" applyBorder="1" applyAlignment="1">
      <alignment horizontal="center"/>
    </xf>
    <xf numFmtId="165" fontId="2" fillId="26" borderId="0" xfId="0" applyNumberFormat="1" applyFont="1" applyFill="1" applyBorder="1" applyAlignment="1">
      <alignment horizontal="center"/>
    </xf>
    <xf numFmtId="0" fontId="0" fillId="26" borderId="0" xfId="0" applyFill="1"/>
    <xf numFmtId="0" fontId="3" fillId="26" borderId="0" xfId="0" applyFont="1" applyFill="1" applyBorder="1" applyAlignment="1">
      <alignment horizontal="center"/>
    </xf>
    <xf numFmtId="0" fontId="3" fillId="26" borderId="0" xfId="0" applyFont="1" applyFill="1" applyBorder="1" applyAlignment="1">
      <alignment horizontal="center" vertical="center"/>
    </xf>
    <xf numFmtId="0" fontId="41" fillId="26" borderId="0" xfId="0" applyFont="1" applyFill="1"/>
    <xf numFmtId="0" fontId="3" fillId="0" borderId="41" xfId="0" applyFont="1" applyFill="1" applyBorder="1" applyAlignment="1">
      <alignment horizontal="center"/>
    </xf>
    <xf numFmtId="165" fontId="2" fillId="0" borderId="42" xfId="0" applyNumberFormat="1" applyFont="1" applyFill="1" applyBorder="1" applyAlignment="1">
      <alignment horizontal="center"/>
    </xf>
    <xf numFmtId="165" fontId="2" fillId="25" borderId="42" xfId="0" applyNumberFormat="1" applyFont="1" applyFill="1" applyBorder="1" applyAlignment="1">
      <alignment horizontal="center"/>
    </xf>
    <xf numFmtId="165" fontId="2" fillId="24" borderId="42" xfId="0" applyNumberFormat="1" applyFont="1" applyFill="1" applyBorder="1" applyAlignment="1">
      <alignment horizontal="center"/>
    </xf>
    <xf numFmtId="0" fontId="3" fillId="0" borderId="43" xfId="0" applyFont="1" applyBorder="1" applyAlignment="1">
      <alignment horizontal="center" vertical="center"/>
    </xf>
    <xf numFmtId="0" fontId="7" fillId="0" borderId="0" xfId="31" applyFont="1" applyFill="1" applyAlignment="1" applyProtection="1"/>
    <xf numFmtId="165" fontId="2" fillId="0" borderId="0" xfId="33" applyNumberFormat="1" applyFont="1" applyFill="1" applyBorder="1"/>
    <xf numFmtId="0" fontId="7" fillId="0" borderId="0" xfId="31" applyFont="1" applyFill="1" applyAlignment="1" applyProtection="1"/>
    <xf numFmtId="165" fontId="2" fillId="0" borderId="0" xfId="33" applyNumberFormat="1" applyFont="1" applyFill="1" applyBorder="1"/>
    <xf numFmtId="0" fontId="7" fillId="0" borderId="0" xfId="31" applyFont="1" applyFill="1" applyAlignment="1" applyProtection="1"/>
    <xf numFmtId="165" fontId="2" fillId="0" borderId="0" xfId="33" applyNumberFormat="1" applyFont="1" applyFill="1" applyBorder="1"/>
    <xf numFmtId="165" fontId="2" fillId="0" borderId="0" xfId="33" applyNumberFormat="1" applyFont="1" applyFill="1" applyBorder="1"/>
    <xf numFmtId="0" fontId="15" fillId="24" borderId="11" xfId="46" applyFont="1" applyFill="1" applyBorder="1" applyAlignment="1">
      <alignment horizontal="center" vertical="center"/>
    </xf>
    <xf numFmtId="0" fontId="15" fillId="24" borderId="14" xfId="46" applyFont="1" applyFill="1" applyBorder="1" applyAlignment="1">
      <alignment horizontal="center" vertical="center"/>
    </xf>
    <xf numFmtId="0" fontId="3" fillId="0" borderId="31" xfId="46" applyFont="1" applyFill="1" applyBorder="1" applyAlignment="1">
      <alignment horizontal="center"/>
    </xf>
    <xf numFmtId="0" fontId="3" fillId="0" borderId="39" xfId="46" applyFont="1" applyFill="1" applyBorder="1" applyAlignment="1">
      <alignment horizontal="center"/>
    </xf>
    <xf numFmtId="0" fontId="3" fillId="0" borderId="28" xfId="46" applyFont="1" applyFill="1" applyBorder="1" applyAlignment="1">
      <alignment horizontal="center"/>
    </xf>
    <xf numFmtId="0" fontId="3" fillId="0" borderId="31" xfId="46" applyFont="1" applyFill="1" applyBorder="1" applyAlignment="1">
      <alignment horizontal="left"/>
    </xf>
    <xf numFmtId="0" fontId="3" fillId="0" borderId="39" xfId="46" applyFont="1" applyFill="1" applyBorder="1" applyAlignment="1">
      <alignment horizontal="left"/>
    </xf>
    <xf numFmtId="0" fontId="3" fillId="0" borderId="28" xfId="46" applyNumberFormat="1" applyFont="1" applyFill="1" applyBorder="1" applyAlignment="1">
      <alignment horizontal="left"/>
    </xf>
    <xf numFmtId="0" fontId="3" fillId="0" borderId="28" xfId="46" applyFont="1" applyFill="1" applyBorder="1" applyAlignment="1">
      <alignment horizontal="left"/>
    </xf>
    <xf numFmtId="165" fontId="2" fillId="0" borderId="32" xfId="33" applyNumberFormat="1" applyFont="1" applyFill="1" applyBorder="1"/>
    <xf numFmtId="165" fontId="3" fillId="0" borderId="33" xfId="33" applyNumberFormat="1" applyFont="1" applyFill="1" applyBorder="1"/>
    <xf numFmtId="165" fontId="2" fillId="0" borderId="40" xfId="33" applyNumberFormat="1" applyFont="1" applyFill="1" applyBorder="1"/>
    <xf numFmtId="165" fontId="2" fillId="0" borderId="37" xfId="33" applyNumberFormat="1" applyFont="1" applyFill="1" applyBorder="1"/>
    <xf numFmtId="165" fontId="3" fillId="0" borderId="38" xfId="33" applyNumberFormat="1" applyFont="1" applyFill="1" applyBorder="1"/>
    <xf numFmtId="165" fontId="2" fillId="0" borderId="29" xfId="33" applyNumberFormat="1" applyFont="1" applyFill="1" applyBorder="1"/>
    <xf numFmtId="165" fontId="2" fillId="0" borderId="27" xfId="33" applyNumberFormat="1" applyFont="1" applyFill="1" applyBorder="1"/>
    <xf numFmtId="165" fontId="3" fillId="0" borderId="30" xfId="33" applyNumberFormat="1" applyFont="1" applyFill="1" applyBorder="1"/>
    <xf numFmtId="0" fontId="3" fillId="0" borderId="0" xfId="46" applyFont="1" applyFill="1" applyBorder="1" applyAlignment="1">
      <alignment horizontal="center"/>
    </xf>
    <xf numFmtId="166" fontId="3" fillId="0" borderId="35" xfId="37" applyNumberFormat="1" applyFont="1" applyFill="1" applyBorder="1" applyAlignment="1">
      <alignment horizontal="center"/>
    </xf>
    <xf numFmtId="166" fontId="3" fillId="0" borderId="36" xfId="37" applyNumberFormat="1" applyFont="1" applyFill="1" applyBorder="1" applyAlignment="1">
      <alignment horizontal="center"/>
    </xf>
    <xf numFmtId="0" fontId="3" fillId="0" borderId="0" xfId="46" applyFont="1" applyFill="1" applyBorder="1" applyAlignment="1">
      <alignment horizontal="left"/>
    </xf>
    <xf numFmtId="165" fontId="3" fillId="0" borderId="0" xfId="33" applyNumberFormat="1" applyFont="1" applyFill="1" applyBorder="1"/>
    <xf numFmtId="166" fontId="0" fillId="0" borderId="0" xfId="37" applyNumberFormat="1" applyFont="1"/>
    <xf numFmtId="2" fontId="2" fillId="0" borderId="30" xfId="0" applyNumberFormat="1" applyFont="1" applyFill="1" applyBorder="1" applyAlignment="1">
      <alignment horizontal="center"/>
    </xf>
    <xf numFmtId="2" fontId="3" fillId="0" borderId="38" xfId="0" applyNumberFormat="1" applyFont="1" applyFill="1" applyBorder="1" applyAlignment="1">
      <alignment horizontal="center"/>
    </xf>
    <xf numFmtId="10" fontId="3" fillId="0" borderId="35" xfId="37" applyNumberFormat="1" applyFont="1" applyFill="1" applyBorder="1" applyAlignment="1">
      <alignment horizontal="center"/>
    </xf>
    <xf numFmtId="169" fontId="3" fillId="0" borderId="35" xfId="37" applyNumberFormat="1" applyFont="1" applyFill="1" applyBorder="1" applyAlignment="1">
      <alignment horizontal="center"/>
    </xf>
    <xf numFmtId="0" fontId="44" fillId="0" borderId="39" xfId="35" applyFont="1" applyFill="1" applyBorder="1"/>
    <xf numFmtId="0" fontId="2" fillId="0" borderId="28" xfId="0" applyFont="1" applyBorder="1"/>
    <xf numFmtId="0" fontId="1" fillId="0" borderId="28" xfId="0" applyFont="1" applyBorder="1"/>
    <xf numFmtId="0" fontId="0" fillId="0" borderId="29" xfId="0" applyBorder="1"/>
    <xf numFmtId="0" fontId="0" fillId="0" borderId="27" xfId="0" applyBorder="1"/>
    <xf numFmtId="0" fontId="0" fillId="0" borderId="30" xfId="0" applyBorder="1"/>
    <xf numFmtId="3" fontId="44" fillId="0" borderId="40" xfId="35" applyNumberFormat="1" applyFont="1" applyFill="1" applyBorder="1"/>
    <xf numFmtId="3" fontId="44" fillId="0" borderId="37" xfId="35" applyNumberFormat="1" applyFont="1" applyFill="1" applyBorder="1"/>
    <xf numFmtId="3" fontId="44" fillId="0" borderId="38" xfId="35" applyNumberFormat="1" applyFont="1" applyFill="1" applyBorder="1"/>
    <xf numFmtId="3" fontId="18" fillId="0" borderId="0" xfId="0" applyNumberFormat="1" applyFont="1" applyFill="1" applyBorder="1"/>
    <xf numFmtId="166" fontId="3" fillId="0" borderId="35" xfId="37" applyNumberFormat="1" applyFont="1" applyBorder="1" applyAlignment="1">
      <alignment horizontal="center"/>
    </xf>
    <xf numFmtId="166" fontId="3" fillId="0" borderId="36" xfId="37" applyNumberFormat="1" applyFont="1" applyBorder="1" applyAlignment="1">
      <alignment horizontal="center"/>
    </xf>
    <xf numFmtId="0" fontId="15" fillId="24" borderId="36" xfId="0" applyFont="1" applyFill="1" applyBorder="1" applyAlignment="1">
      <alignment horizontal="center" vertical="center"/>
    </xf>
    <xf numFmtId="170" fontId="2" fillId="0" borderId="0" xfId="33" applyNumberFormat="1" applyFont="1" applyFill="1" applyBorder="1"/>
    <xf numFmtId="0" fontId="15" fillId="24" borderId="36" xfId="0" applyFont="1" applyFill="1" applyBorder="1" applyAlignment="1">
      <alignment horizontal="center" vertical="center"/>
    </xf>
    <xf numFmtId="0" fontId="3" fillId="0" borderId="31" xfId="46" applyNumberFormat="1" applyFont="1" applyFill="1" applyBorder="1" applyAlignment="1">
      <alignment horizontal="left"/>
    </xf>
    <xf numFmtId="0" fontId="40" fillId="24" borderId="34" xfId="0" applyFont="1" applyFill="1" applyBorder="1" applyAlignment="1"/>
    <xf numFmtId="0" fontId="0" fillId="0" borderId="35" xfId="0" applyBorder="1" applyAlignment="1"/>
    <xf numFmtId="0" fontId="0" fillId="0" borderId="36" xfId="0" applyBorder="1" applyAlignment="1"/>
    <xf numFmtId="0" fontId="39" fillId="24" borderId="34" xfId="0" applyFont="1" applyFill="1" applyBorder="1" applyAlignment="1">
      <alignment horizontal="left"/>
    </xf>
    <xf numFmtId="0" fontId="15" fillId="24" borderId="34" xfId="0" applyFont="1" applyFill="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cellXfs>
  <cellStyles count="48">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1" xfId="42"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31" builtinId="8"/>
    <cellStyle name="Incorrecto" xfId="32" builtinId="27" customBuiltin="1"/>
    <cellStyle name="Millares" xfId="33" builtinId="3"/>
    <cellStyle name="Neutral" xfId="34" builtinId="28" customBuiltin="1"/>
    <cellStyle name="Normal" xfId="0" builtinId="0"/>
    <cellStyle name="Normal 2" xfId="46"/>
    <cellStyle name="Normal_Hoja2" xfId="35"/>
    <cellStyle name="Notas" xfId="36" builtinId="10" customBuiltin="1"/>
    <cellStyle name="Porcentaje" xfId="37" builtinId="5"/>
    <cellStyle name="Salida" xfId="38" builtinId="21" customBuiltin="1"/>
    <cellStyle name="Texto de advertencia" xfId="39" builtinId="11" customBuiltin="1"/>
    <cellStyle name="Texto de advertencia 2" xfId="47"/>
    <cellStyle name="Texto explicativo" xfId="40" builtinId="53" customBuiltin="1"/>
    <cellStyle name="Título" xfId="41" builtinId="15" customBuiltin="1"/>
    <cellStyle name="Título 2" xfId="43" builtinId="17" customBuiltin="1"/>
    <cellStyle name="Título 3" xfId="44" builtinId="18" customBuiltin="1"/>
    <cellStyle name="Total" xfId="45"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s-CL"/>
              <a:t>Telefonía Fija</a:t>
            </a:r>
          </a:p>
        </c:rich>
      </c:tx>
      <c:layout/>
      <c:overlay val="1"/>
    </c:title>
    <c:autoTitleDeleted val="0"/>
    <c:plotArea>
      <c:layout>
        <c:manualLayout>
          <c:layoutTarget val="inner"/>
          <c:xMode val="edge"/>
          <c:yMode val="edge"/>
          <c:x val="0.15592515592515593"/>
          <c:y val="0.14549903001255277"/>
          <c:w val="0.73596673596673601"/>
          <c:h val="0.63906668188215598"/>
        </c:manualLayout>
      </c:layout>
      <c:barChart>
        <c:barDir val="col"/>
        <c:grouping val="clustered"/>
        <c:varyColors val="0"/>
        <c:ser>
          <c:idx val="0"/>
          <c:order val="0"/>
          <c:tx>
            <c:strRef>
              <c:f>'1.1_Mensual_Nac'!$D$5</c:f>
              <c:strCache>
                <c:ptCount val="1"/>
                <c:pt idx="0">
                  <c:v>Número de Líneas en servicio</c:v>
                </c:pt>
              </c:strCache>
            </c:strRef>
          </c:tx>
          <c:invertIfNegative val="0"/>
          <c:cat>
            <c:numRef>
              <c:f>'1.1_Mensual_Nac'!$B$6:$B$21</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'1.1_Mensual_Nac'!$D$6:$D$21</c:f>
              <c:numCache>
                <c:formatCode>#,##0</c:formatCode>
                <c:ptCount val="16"/>
                <c:pt idx="0">
                  <c:v>3302498</c:v>
                </c:pt>
                <c:pt idx="1">
                  <c:v>3478492</c:v>
                </c:pt>
                <c:pt idx="2">
                  <c:v>3467013</c:v>
                </c:pt>
                <c:pt idx="3">
                  <c:v>3252063</c:v>
                </c:pt>
                <c:pt idx="4">
                  <c:v>3345102</c:v>
                </c:pt>
                <c:pt idx="5">
                  <c:v>3460645</c:v>
                </c:pt>
                <c:pt idx="6">
                  <c:v>3383597</c:v>
                </c:pt>
                <c:pt idx="7">
                  <c:v>3459611</c:v>
                </c:pt>
                <c:pt idx="8">
                  <c:v>3524790</c:v>
                </c:pt>
                <c:pt idx="9">
                  <c:v>3555311</c:v>
                </c:pt>
                <c:pt idx="10">
                  <c:v>3459367</c:v>
                </c:pt>
                <c:pt idx="11">
                  <c:v>3370104</c:v>
                </c:pt>
                <c:pt idx="12">
                  <c:v>3292502</c:v>
                </c:pt>
                <c:pt idx="13">
                  <c:v>3347231</c:v>
                </c:pt>
                <c:pt idx="14">
                  <c:v>3427749</c:v>
                </c:pt>
                <c:pt idx="15">
                  <c:v>3445880</c:v>
                </c:pt>
              </c:numCache>
            </c:numRef>
          </c:val>
        </c:ser>
        <c:dLbls>
          <c:showLegendKey val="0"/>
          <c:showVal val="0"/>
          <c:showCatName val="0"/>
          <c:showSerName val="0"/>
          <c:showPercent val="0"/>
          <c:showBubbleSize val="0"/>
        </c:dLbls>
        <c:gapWidth val="150"/>
        <c:axId val="331330744"/>
        <c:axId val="894457576"/>
      </c:barChart>
      <c:lineChart>
        <c:grouping val="standard"/>
        <c:varyColors val="0"/>
        <c:ser>
          <c:idx val="1"/>
          <c:order val="1"/>
          <c:tx>
            <c:strRef>
              <c:f>'1.1_Mensual_Nac'!$F$5</c:f>
              <c:strCache>
                <c:ptCount val="1"/>
                <c:pt idx="0">
                  <c:v>Penetración por cada  100 hab. </c:v>
                </c:pt>
              </c:strCache>
            </c:strRef>
          </c:tx>
          <c:val>
            <c:numRef>
              <c:f>'1.1_Mensual_Nac'!$F$6:$F$21</c:f>
              <c:numCache>
                <c:formatCode>0.00</c:formatCode>
                <c:ptCount val="16"/>
                <c:pt idx="0">
                  <c:v>21.327442800926203</c:v>
                </c:pt>
                <c:pt idx="1">
                  <c:v>22.214530335149284</c:v>
                </c:pt>
                <c:pt idx="2">
                  <c:v>21.898029715268574</c:v>
                </c:pt>
                <c:pt idx="3">
                  <c:v>20.317227494373981</c:v>
                </c:pt>
                <c:pt idx="4">
                  <c:v>20.673881229485506</c:v>
                </c:pt>
                <c:pt idx="5">
                  <c:v>21.166051650586219</c:v>
                </c:pt>
                <c:pt idx="6">
                  <c:v>20.487556565469657</c:v>
                </c:pt>
                <c:pt idx="7">
                  <c:v>20.740109497310527</c:v>
                </c:pt>
                <c:pt idx="8">
                  <c:v>20.923382201196151</c:v>
                </c:pt>
                <c:pt idx="9">
                  <c:v>20.899362880899453</c:v>
                </c:pt>
                <c:pt idx="10">
                  <c:v>20.146141577291829</c:v>
                </c:pt>
                <c:pt idx="11">
                  <c:v>19.451653454957231</c:v>
                </c:pt>
                <c:pt idx="12">
                  <c:v>18.836122827464781</c:v>
                </c:pt>
                <c:pt idx="13">
                  <c:v>18.981786200048248</c:v>
                </c:pt>
                <c:pt idx="14">
                  <c:v>19.135826333121017</c:v>
                </c:pt>
                <c:pt idx="15">
                  <c:v>19.038909875607104</c:v>
                </c:pt>
              </c:numCache>
            </c:numRef>
          </c:val>
          <c:smooth val="0"/>
        </c:ser>
        <c:dLbls>
          <c:showLegendKey val="0"/>
          <c:showVal val="0"/>
          <c:showCatName val="0"/>
          <c:showSerName val="0"/>
          <c:showPercent val="0"/>
          <c:showBubbleSize val="0"/>
        </c:dLbls>
        <c:marker val="1"/>
        <c:smooth val="0"/>
        <c:axId val="894457968"/>
        <c:axId val="894458360"/>
      </c:lineChart>
      <c:catAx>
        <c:axId val="331330744"/>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L"/>
          </a:p>
        </c:txPr>
        <c:crossAx val="894457576"/>
        <c:crosses val="autoZero"/>
        <c:auto val="1"/>
        <c:lblAlgn val="ctr"/>
        <c:lblOffset val="100"/>
        <c:noMultiLvlLbl val="0"/>
      </c:catAx>
      <c:valAx>
        <c:axId val="89445757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1330744"/>
        <c:crosses val="autoZero"/>
        <c:crossBetween val="between"/>
      </c:valAx>
      <c:catAx>
        <c:axId val="894457968"/>
        <c:scaling>
          <c:orientation val="minMax"/>
        </c:scaling>
        <c:delete val="1"/>
        <c:axPos val="b"/>
        <c:majorTickMark val="out"/>
        <c:minorTickMark val="none"/>
        <c:tickLblPos val="nextTo"/>
        <c:crossAx val="894458360"/>
        <c:crosses val="autoZero"/>
        <c:auto val="1"/>
        <c:lblAlgn val="ctr"/>
        <c:lblOffset val="100"/>
        <c:noMultiLvlLbl val="0"/>
      </c:catAx>
      <c:valAx>
        <c:axId val="894458360"/>
        <c:scaling>
          <c:orientation val="minMax"/>
          <c:min val="15"/>
        </c:scaling>
        <c:delete val="0"/>
        <c:axPos val="r"/>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894457968"/>
        <c:crosses val="max"/>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s-CL"/>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L" b="1"/>
              <a:t>Líneas por Tipo de Cliente (Dic.)</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1"/>
          <c:order val="0"/>
          <c:tx>
            <c:v>Residencial</c:v>
          </c:tx>
          <c:spPr>
            <a:ln w="28575" cap="rnd">
              <a:solidFill>
                <a:schemeClr val="accent2"/>
              </a:solidFill>
              <a:round/>
            </a:ln>
            <a:effectLst/>
          </c:spPr>
          <c:marker>
            <c:symbol val="none"/>
          </c:marker>
          <c:cat>
            <c:numRef>
              <c:f>'1.3_Tipo de Cliente'!$B$6:$B$21</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'1.3_Tipo de Cliente'!$D$6:$D$21</c:f>
              <c:numCache>
                <c:formatCode>_-* #,##0\ _€_-;\-* #,##0\ _€_-;_-* "-"??\ _€_-;_-@_-</c:formatCode>
                <c:ptCount val="16"/>
                <c:pt idx="0">
                  <c:v>2391600.86</c:v>
                </c:pt>
                <c:pt idx="1">
                  <c:v>2450631.9580000001</c:v>
                </c:pt>
                <c:pt idx="2">
                  <c:v>2481214</c:v>
                </c:pt>
                <c:pt idx="3">
                  <c:v>2315980</c:v>
                </c:pt>
                <c:pt idx="4">
                  <c:v>2350770.912</c:v>
                </c:pt>
                <c:pt idx="5">
                  <c:v>2420710.5970000001</c:v>
                </c:pt>
                <c:pt idx="6">
                  <c:v>2282170</c:v>
                </c:pt>
                <c:pt idx="7">
                  <c:v>2304237</c:v>
                </c:pt>
                <c:pt idx="8">
                  <c:v>2289075</c:v>
                </c:pt>
                <c:pt idx="9">
                  <c:v>2332952</c:v>
                </c:pt>
                <c:pt idx="10">
                  <c:v>2149852</c:v>
                </c:pt>
                <c:pt idx="11">
                  <c:v>2076184</c:v>
                </c:pt>
                <c:pt idx="12">
                  <c:v>2003235</c:v>
                </c:pt>
                <c:pt idx="13">
                  <c:v>2064536</c:v>
                </c:pt>
                <c:pt idx="14">
                  <c:v>2113422</c:v>
                </c:pt>
                <c:pt idx="15">
                  <c:v>2126562</c:v>
                </c:pt>
              </c:numCache>
            </c:numRef>
          </c:val>
          <c:smooth val="0"/>
        </c:ser>
        <c:ser>
          <c:idx val="2"/>
          <c:order val="1"/>
          <c:tx>
            <c:v>Comercial</c:v>
          </c:tx>
          <c:spPr>
            <a:ln w="28575" cap="rnd">
              <a:solidFill>
                <a:schemeClr val="accent3"/>
              </a:solidFill>
              <a:round/>
            </a:ln>
            <a:effectLst/>
          </c:spPr>
          <c:marker>
            <c:symbol val="none"/>
          </c:marker>
          <c:cat>
            <c:numRef>
              <c:f>'1.3_Tipo de Cliente'!$B$6:$B$21</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'1.3_Tipo de Cliente'!$G$6:$G$21</c:f>
              <c:numCache>
                <c:formatCode>_-* #,##0\ _€_-;\-* #,##0\ _€_-;_-* "-"??\ _€_-;_-@_-</c:formatCode>
                <c:ptCount val="16"/>
                <c:pt idx="0">
                  <c:v>820134.14</c:v>
                </c:pt>
                <c:pt idx="1">
                  <c:v>924449.04200000002</c:v>
                </c:pt>
                <c:pt idx="2">
                  <c:v>887657</c:v>
                </c:pt>
                <c:pt idx="3">
                  <c:v>846524</c:v>
                </c:pt>
                <c:pt idx="4">
                  <c:v>882812.08799999999</c:v>
                </c:pt>
                <c:pt idx="5">
                  <c:v>936558.40300000005</c:v>
                </c:pt>
                <c:pt idx="6">
                  <c:v>1055019</c:v>
                </c:pt>
                <c:pt idx="7">
                  <c:v>1099345</c:v>
                </c:pt>
                <c:pt idx="8">
                  <c:v>1169557</c:v>
                </c:pt>
                <c:pt idx="9">
                  <c:v>1145936</c:v>
                </c:pt>
                <c:pt idx="10">
                  <c:v>1244093</c:v>
                </c:pt>
                <c:pt idx="11">
                  <c:v>1267963</c:v>
                </c:pt>
                <c:pt idx="12">
                  <c:v>1257853</c:v>
                </c:pt>
                <c:pt idx="13">
                  <c:v>1252954</c:v>
                </c:pt>
                <c:pt idx="14">
                  <c:v>1284776</c:v>
                </c:pt>
                <c:pt idx="15">
                  <c:v>1291291</c:v>
                </c:pt>
              </c:numCache>
            </c:numRef>
          </c:val>
          <c:smooth val="0"/>
        </c:ser>
        <c:ser>
          <c:idx val="3"/>
          <c:order val="2"/>
          <c:tx>
            <c:v>No clasificadas</c:v>
          </c:tx>
          <c:spPr>
            <a:ln w="28575" cap="rnd">
              <a:solidFill>
                <a:schemeClr val="accent4"/>
              </a:solidFill>
              <a:round/>
            </a:ln>
            <a:effectLst/>
          </c:spPr>
          <c:marker>
            <c:symbol val="none"/>
          </c:marker>
          <c:cat>
            <c:numRef>
              <c:f>'1.3_Tipo de Cliente'!$B$6:$B$21</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'1.3_Tipo de Cliente'!$I$6:$I$21</c:f>
              <c:numCache>
                <c:formatCode>_-* #,##0\ _€_-;\-* #,##0\ _€_-;_-* "-"??\ _€_-;_-@_-</c:formatCode>
                <c:ptCount val="16"/>
                <c:pt idx="0">
                  <c:v>90763</c:v>
                </c:pt>
                <c:pt idx="1">
                  <c:v>103411</c:v>
                </c:pt>
                <c:pt idx="2">
                  <c:v>98142</c:v>
                </c:pt>
                <c:pt idx="3">
                  <c:v>89559</c:v>
                </c:pt>
                <c:pt idx="4">
                  <c:v>111519</c:v>
                </c:pt>
                <c:pt idx="5">
                  <c:v>103376</c:v>
                </c:pt>
                <c:pt idx="6">
                  <c:v>46408</c:v>
                </c:pt>
                <c:pt idx="7">
                  <c:v>56029</c:v>
                </c:pt>
                <c:pt idx="8">
                  <c:v>66158</c:v>
                </c:pt>
                <c:pt idx="9">
                  <c:v>76423</c:v>
                </c:pt>
                <c:pt idx="10">
                  <c:v>65422</c:v>
                </c:pt>
                <c:pt idx="11">
                  <c:v>25957</c:v>
                </c:pt>
                <c:pt idx="12">
                  <c:v>31414</c:v>
                </c:pt>
                <c:pt idx="13">
                  <c:v>29741</c:v>
                </c:pt>
                <c:pt idx="14">
                  <c:v>29551</c:v>
                </c:pt>
                <c:pt idx="15">
                  <c:v>28027</c:v>
                </c:pt>
              </c:numCache>
            </c:numRef>
          </c:val>
          <c:smooth val="0"/>
        </c:ser>
        <c:dLbls>
          <c:showLegendKey val="0"/>
          <c:showVal val="0"/>
          <c:showCatName val="0"/>
          <c:showSerName val="0"/>
          <c:showPercent val="0"/>
          <c:showBubbleSize val="0"/>
        </c:dLbls>
        <c:smooth val="0"/>
        <c:axId val="228936944"/>
        <c:axId val="228937336"/>
      </c:lineChart>
      <c:catAx>
        <c:axId val="228936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L"/>
          </a:p>
        </c:txPr>
        <c:crossAx val="228937336"/>
        <c:crosses val="autoZero"/>
        <c:auto val="1"/>
        <c:lblAlgn val="ctr"/>
        <c:lblOffset val="100"/>
        <c:noMultiLvlLbl val="0"/>
      </c:catAx>
      <c:valAx>
        <c:axId val="228937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289369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dPt>
          <c:dPt>
            <c:idx val="1"/>
            <c:bubble3D val="0"/>
          </c:dPt>
          <c:dPt>
            <c:idx val="2"/>
            <c:bubble3D val="0"/>
          </c:dPt>
          <c:dPt>
            <c:idx val="3"/>
            <c:bubble3D val="0"/>
          </c:dPt>
          <c:dPt>
            <c:idx val="4"/>
            <c:bubble3D val="0"/>
          </c:dPt>
          <c:dPt>
            <c:idx val="5"/>
            <c:bubble3D val="0"/>
          </c:dPt>
          <c:dLbls>
            <c:dLbl>
              <c:idx val="2"/>
              <c:layout>
                <c:manualLayout>
                  <c:x val="1.2131889763779527E-2"/>
                  <c:y val="3.4379556722076406E-3"/>
                </c:manualLayout>
              </c:layou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1.6848097112860894E-2"/>
                  <c:y val="-3.7225503062117235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5"/>
              <c:layout>
                <c:manualLayout>
                  <c:x val="0.12015529308836395"/>
                  <c:y val="1.1574074074074073E-3"/>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'1.14_Men_Lineas_Emp'!$AE$5:$AJ$5</c:f>
              <c:strCache>
                <c:ptCount val="6"/>
                <c:pt idx="0">
                  <c:v>Telefónica</c:v>
                </c:pt>
                <c:pt idx="1">
                  <c:v>VTR</c:v>
                </c:pt>
                <c:pt idx="2">
                  <c:v>Grupo Claro</c:v>
                </c:pt>
                <c:pt idx="3">
                  <c:v>Grupo GTD</c:v>
                </c:pt>
                <c:pt idx="4">
                  <c:v>Grupo ENTEL</c:v>
                </c:pt>
                <c:pt idx="5">
                  <c:v>Otros</c:v>
                </c:pt>
              </c:strCache>
            </c:strRef>
          </c:cat>
          <c:val>
            <c:numRef>
              <c:f>'1.14_Men_Lineas_Emp'!$AE$87:$AJ$87</c:f>
              <c:numCache>
                <c:formatCode>#,##0</c:formatCode>
                <c:ptCount val="6"/>
                <c:pt idx="0">
                  <c:v>1485970</c:v>
                </c:pt>
                <c:pt idx="1">
                  <c:v>703179</c:v>
                </c:pt>
                <c:pt idx="2">
                  <c:v>268547</c:v>
                </c:pt>
                <c:pt idx="3">
                  <c:v>353537</c:v>
                </c:pt>
                <c:pt idx="4">
                  <c:v>560659</c:v>
                </c:pt>
                <c:pt idx="5">
                  <c:v>73988</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spPr>
              <a:solidFill>
                <a:srgbClr val="0000FF"/>
              </a:solidFill>
              <a:ln w="12700">
                <a:solidFill>
                  <a:srgbClr val="000000"/>
                </a:solidFill>
                <a:prstDash val="solid"/>
              </a:ln>
            </c:spPr>
          </c:dPt>
          <c:dPt>
            <c:idx val="1"/>
            <c:bubble3D val="0"/>
            <c:spPr>
              <a:solidFill>
                <a:srgbClr val="FF0000"/>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99CC00"/>
              </a:solidFill>
              <a:ln w="12700">
                <a:solidFill>
                  <a:srgbClr val="000000"/>
                </a:solidFill>
                <a:prstDash val="solid"/>
              </a:ln>
            </c:spPr>
          </c:dPt>
          <c:dPt>
            <c:idx val="5"/>
            <c:bubble3D val="0"/>
            <c:spPr>
              <a:solidFill>
                <a:srgbClr val="99CCFF"/>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Lbls>
            <c:dLbl>
              <c:idx val="0"/>
              <c:numFmt formatCode="0.0%" sourceLinked="0"/>
              <c:spPr>
                <a:noFill/>
                <a:ln w="25400">
                  <a:noFill/>
                </a:ln>
              </c:spPr>
              <c:txPr>
                <a:bodyPr/>
                <a:lstStyle/>
                <a:p>
                  <a:pPr>
                    <a:defRPr sz="150" b="0" i="0" u="none" strike="noStrike" baseline="0">
                      <a:solidFill>
                        <a:srgbClr val="000000"/>
                      </a:solidFill>
                      <a:latin typeface="Times New Roman"/>
                      <a:ea typeface="Times New Roman"/>
                      <a:cs typeface="Times New Roman"/>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Lst>
            </c:dLbl>
            <c:dLbl>
              <c:idx val="1"/>
              <c:numFmt formatCode="0.0%" sourceLinked="0"/>
              <c:spPr>
                <a:noFill/>
                <a:ln w="25400">
                  <a:noFill/>
                </a:ln>
              </c:spPr>
              <c:txPr>
                <a:bodyPr/>
                <a:lstStyle/>
                <a:p>
                  <a:pPr>
                    <a:defRPr sz="150" b="0" i="0" u="none" strike="noStrike" baseline="0">
                      <a:solidFill>
                        <a:srgbClr val="000000"/>
                      </a:solidFill>
                      <a:latin typeface="Times New Roman"/>
                      <a:ea typeface="Times New Roman"/>
                      <a:cs typeface="Times New Roman"/>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Lst>
            </c:dLbl>
            <c:dLbl>
              <c:idx val="2"/>
              <c:numFmt formatCode="0.0%" sourceLinked="0"/>
              <c:spPr>
                <a:noFill/>
                <a:ln w="25400">
                  <a:noFill/>
                </a:ln>
              </c:spPr>
              <c:txPr>
                <a:bodyPr/>
                <a:lstStyle/>
                <a:p>
                  <a:pPr>
                    <a:defRPr sz="150" b="0" i="0" u="none" strike="noStrike" baseline="0">
                      <a:solidFill>
                        <a:srgbClr val="000000"/>
                      </a:solidFill>
                      <a:latin typeface="Times New Roman"/>
                      <a:ea typeface="Times New Roman"/>
                      <a:cs typeface="Times New Roman"/>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Lst>
            </c:dLbl>
            <c:dLbl>
              <c:idx val="3"/>
              <c:numFmt formatCode="0.0%" sourceLinked="0"/>
              <c:spPr>
                <a:noFill/>
                <a:ln w="25400">
                  <a:noFill/>
                </a:ln>
              </c:spPr>
              <c:txPr>
                <a:bodyPr/>
                <a:lstStyle/>
                <a:p>
                  <a:pPr>
                    <a:defRPr sz="150" b="0" i="0" u="none" strike="noStrike" baseline="0">
                      <a:solidFill>
                        <a:srgbClr val="000000"/>
                      </a:solidFill>
                      <a:latin typeface="Times New Roman"/>
                      <a:ea typeface="Times New Roman"/>
                      <a:cs typeface="Times New Roman"/>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Lst>
            </c:dLbl>
            <c:dLbl>
              <c:idx val="4"/>
              <c:numFmt formatCode="0.0%" sourceLinked="0"/>
              <c:spPr>
                <a:noFill/>
                <a:ln w="25400">
                  <a:noFill/>
                </a:ln>
              </c:spPr>
              <c:txPr>
                <a:bodyPr/>
                <a:lstStyle/>
                <a:p>
                  <a:pPr>
                    <a:defRPr sz="150" b="0" i="0" u="none" strike="noStrike" baseline="0">
                      <a:solidFill>
                        <a:srgbClr val="000000"/>
                      </a:solidFill>
                      <a:latin typeface="Times New Roman"/>
                      <a:ea typeface="Times New Roman"/>
                      <a:cs typeface="Times New Roman"/>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Lst>
            </c:dLbl>
            <c:dLbl>
              <c:idx val="5"/>
              <c:numFmt formatCode="0.0%" sourceLinked="0"/>
              <c:spPr>
                <a:noFill/>
                <a:ln w="25400">
                  <a:noFill/>
                </a:ln>
              </c:spPr>
              <c:txPr>
                <a:bodyPr/>
                <a:lstStyle/>
                <a:p>
                  <a:pPr>
                    <a:defRPr sz="150" b="0" i="0" u="none" strike="noStrike" baseline="0">
                      <a:solidFill>
                        <a:srgbClr val="000000"/>
                      </a:solidFill>
                      <a:latin typeface="Times New Roman"/>
                      <a:ea typeface="Times New Roman"/>
                      <a:cs typeface="Times New Roman"/>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Lst>
            </c:dLbl>
            <c:dLbl>
              <c:idx val="6"/>
              <c:dLblPos val="bestFit"/>
              <c:showLegendKey val="0"/>
              <c:showVal val="0"/>
              <c:showCatName val="1"/>
              <c:showSerName val="0"/>
              <c:showPercent val="1"/>
              <c:showBubbleSize val="0"/>
              <c:extLst>
                <c:ext xmlns:c15="http://schemas.microsoft.com/office/drawing/2012/chart" uri="{CE6537A1-D6FC-4f65-9D91-7224C49458BB}"/>
              </c:extLst>
            </c:dLbl>
            <c:dLbl>
              <c:idx val="7"/>
              <c:numFmt formatCode="0.0%" sourceLinked="0"/>
              <c:spPr>
                <a:noFill/>
                <a:ln w="25400">
                  <a:noFill/>
                </a:ln>
              </c:spPr>
              <c:txPr>
                <a:bodyPr/>
                <a:lstStyle/>
                <a:p>
                  <a:pPr>
                    <a:defRPr sz="150" b="0" i="0" u="none" strike="noStrike" baseline="0">
                      <a:solidFill>
                        <a:srgbClr val="000000"/>
                      </a:solidFill>
                      <a:latin typeface="Times New Roman"/>
                      <a:ea typeface="Times New Roman"/>
                      <a:cs typeface="Times New Roman"/>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Lst>
            </c:dLbl>
            <c:dLbl>
              <c:idx val="8"/>
              <c:numFmt formatCode="0.0%" sourceLinked="0"/>
              <c:spPr>
                <a:noFill/>
                <a:ln w="25400">
                  <a:noFill/>
                </a:ln>
              </c:spPr>
              <c:txPr>
                <a:bodyPr/>
                <a:lstStyle/>
                <a:p>
                  <a:pPr>
                    <a:defRPr sz="150" b="0" i="0" u="none" strike="noStrike" baseline="0">
                      <a:solidFill>
                        <a:srgbClr val="000000"/>
                      </a:solidFill>
                      <a:latin typeface="Times New Roman"/>
                      <a:ea typeface="Times New Roman"/>
                      <a:cs typeface="Times New Roman"/>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Lst>
            </c:dLbl>
            <c:dLbl>
              <c:idx val="9"/>
              <c:numFmt formatCode="0.0%" sourceLinked="0"/>
              <c:spPr>
                <a:noFill/>
                <a:ln w="25400">
                  <a:noFill/>
                </a:ln>
              </c:spPr>
              <c:txPr>
                <a:bodyPr/>
                <a:lstStyle/>
                <a:p>
                  <a:pPr>
                    <a:defRPr sz="150" b="0" i="0" u="none" strike="noStrike" baseline="0">
                      <a:solidFill>
                        <a:srgbClr val="000000"/>
                      </a:solidFill>
                      <a:latin typeface="Times New Roman"/>
                      <a:ea typeface="Times New Roman"/>
                      <a:cs typeface="Times New Roman"/>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Lst>
            </c:dLbl>
            <c:dLbl>
              <c:idx val="10"/>
              <c:numFmt formatCode="0.0%" sourceLinked="0"/>
              <c:spPr>
                <a:noFill/>
                <a:ln w="25400">
                  <a:noFill/>
                </a:ln>
              </c:spPr>
              <c:txPr>
                <a:bodyPr/>
                <a:lstStyle/>
                <a:p>
                  <a:pPr>
                    <a:defRPr sz="150" b="0" i="0" u="none" strike="noStrike" baseline="0">
                      <a:solidFill>
                        <a:srgbClr val="000000"/>
                      </a:solidFill>
                      <a:latin typeface="Times New Roman"/>
                      <a:ea typeface="Times New Roman"/>
                      <a:cs typeface="Times New Roman"/>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Lst>
            </c:dLbl>
            <c:dLbl>
              <c:idx val="11"/>
              <c:numFmt formatCode="0.0%" sourceLinked="0"/>
              <c:spPr>
                <a:noFill/>
                <a:ln w="25400">
                  <a:noFill/>
                </a:ln>
              </c:spPr>
              <c:txPr>
                <a:bodyPr/>
                <a:lstStyle/>
                <a:p>
                  <a:pPr>
                    <a:defRPr sz="150" b="0" i="0" u="none" strike="noStrike" baseline="0">
                      <a:solidFill>
                        <a:srgbClr val="000000"/>
                      </a:solidFill>
                      <a:latin typeface="Times New Roman"/>
                      <a:ea typeface="Times New Roman"/>
                      <a:cs typeface="Times New Roman"/>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Times New Roman"/>
                    <a:ea typeface="Times New Roman"/>
                    <a:cs typeface="Times New Roman"/>
                  </a:defRPr>
                </a:pPr>
                <a:endParaRPr lang="es-CL"/>
              </a:p>
            </c:txPr>
            <c:showLegendKey val="0"/>
            <c:showVal val="0"/>
            <c:showCatName val="1"/>
            <c:showSerName val="0"/>
            <c:showPercent val="1"/>
            <c:showBubbleSize val="0"/>
            <c:showLeaderLines val="1"/>
            <c:leaderLines>
              <c:spPr>
                <a:ln w="3175">
                  <a:solidFill>
                    <a:srgbClr val="808080"/>
                  </a:solidFill>
                  <a:prstDash val="sysDash"/>
                </a:ln>
              </c:spPr>
            </c:leaderLines>
            <c:extLst>
              <c:ext xmlns:c15="http://schemas.microsoft.com/office/drawing/2012/chart" uri="{CE6537A1-D6FC-4f65-9D91-7224C49458BB}"/>
            </c:extLst>
          </c:dLbls>
          <c:cat>
            <c:strLit>
              <c:ptCount val="12"/>
              <c:pt idx="0">
                <c:v>Telefónica CTC Chile</c:v>
              </c:pt>
              <c:pt idx="1">
                <c:v>VTR Telefónica S.A.</c:v>
              </c:pt>
              <c:pt idx="2">
                <c:v>Entelphone</c:v>
              </c:pt>
              <c:pt idx="3">
                <c:v>Telefonica del Sur S.A.</c:v>
              </c:pt>
              <c:pt idx="4">
                <c:v>GTD Manquehue</c:v>
              </c:pt>
              <c:pt idx="5">
                <c:v>CMET </c:v>
              </c:pt>
              <c:pt idx="6">
                <c:v>GTD Telesat</c:v>
              </c:pt>
              <c:pt idx="7">
                <c:v>CSAT</c:v>
              </c:pt>
              <c:pt idx="8">
                <c:v>CTR</c:v>
              </c:pt>
              <c:pt idx="9">
                <c:v>WILL</c:v>
              </c:pt>
              <c:pt idx="10">
                <c:v>Telcoy S.A.</c:v>
              </c:pt>
              <c:pt idx="11">
                <c:v>Otros</c:v>
              </c:pt>
            </c:strLit>
          </c:cat>
          <c:val>
            <c:numLit>
              <c:formatCode>General</c:formatCode>
              <c:ptCount val="12"/>
              <c:pt idx="0">
                <c:v>0.644935728478643</c:v>
              </c:pt>
              <c:pt idx="1">
                <c:v>0.17166240596919699</c:v>
              </c:pt>
              <c:pt idx="2">
                <c:v>4.7227153082647501E-2</c:v>
              </c:pt>
              <c:pt idx="3">
                <c:v>3.95854210159024E-2</c:v>
              </c:pt>
              <c:pt idx="4">
                <c:v>2.2588700736856902E-2</c:v>
              </c:pt>
              <c:pt idx="5">
                <c:v>2.21717067985105E-2</c:v>
              </c:pt>
              <c:pt idx="6">
                <c:v>1.87768611868908E-2</c:v>
              </c:pt>
              <c:pt idx="7">
                <c:v>1.43470774614332E-2</c:v>
              </c:pt>
              <c:pt idx="8">
                <c:v>7.3969811888085803E-3</c:v>
              </c:pt>
              <c:pt idx="9">
                <c:v>6.3851271964689401E-3</c:v>
              </c:pt>
              <c:pt idx="10">
                <c:v>2.8236615796760202E-3</c:v>
              </c:pt>
              <c:pt idx="11">
                <c:v>2.0991753049619602E-3</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2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9525</xdr:rowOff>
    </xdr:from>
    <xdr:to>
      <xdr:col>1</xdr:col>
      <xdr:colOff>0</xdr:colOff>
      <xdr:row>5</xdr:row>
      <xdr:rowOff>0</xdr:rowOff>
    </xdr:to>
    <xdr:sp macro="" textlink="">
      <xdr:nvSpPr>
        <xdr:cNvPr id="1317" name="Rectangle 3"/>
        <xdr:cNvSpPr>
          <a:spLocks noChangeArrowheads="1"/>
        </xdr:cNvSpPr>
      </xdr:nvSpPr>
      <xdr:spPr bwMode="auto">
        <a:xfrm rot="5400000">
          <a:off x="852487" y="528638"/>
          <a:ext cx="10382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38100</xdr:colOff>
      <xdr:row>0</xdr:row>
      <xdr:rowOff>104775</xdr:rowOff>
    </xdr:from>
    <xdr:to>
      <xdr:col>0</xdr:col>
      <xdr:colOff>1133475</xdr:colOff>
      <xdr:row>5</xdr:row>
      <xdr:rowOff>57150</xdr:rowOff>
    </xdr:to>
    <xdr:pic>
      <xdr:nvPicPr>
        <xdr:cNvPr id="1318" name="Picture 0" descr="SUBTEL_rgb.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04775"/>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228600</xdr:colOff>
      <xdr:row>0</xdr:row>
      <xdr:rowOff>0</xdr:rowOff>
    </xdr:from>
    <xdr:to>
      <xdr:col>21</xdr:col>
      <xdr:colOff>228600</xdr:colOff>
      <xdr:row>0</xdr:row>
      <xdr:rowOff>0</xdr:rowOff>
    </xdr:to>
    <xdr:graphicFrame macro="">
      <xdr:nvGraphicFramePr>
        <xdr:cNvPr id="1784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95250</xdr:rowOff>
    </xdr:from>
    <xdr:to>
      <xdr:col>0</xdr:col>
      <xdr:colOff>1143000</xdr:colOff>
      <xdr:row>5</xdr:row>
      <xdr:rowOff>19050</xdr:rowOff>
    </xdr:to>
    <xdr:pic>
      <xdr:nvPicPr>
        <xdr:cNvPr id="17848" name="Picture 0" descr="SUBTEL_rgb.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9525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65</xdr:row>
      <xdr:rowOff>0</xdr:rowOff>
    </xdr:from>
    <xdr:to>
      <xdr:col>6</xdr:col>
      <xdr:colOff>434297</xdr:colOff>
      <xdr:row>80</xdr:row>
      <xdr:rowOff>55330</xdr:rowOff>
    </xdr:to>
    <xdr:sp macro="" textlink="">
      <xdr:nvSpPr>
        <xdr:cNvPr id="6" name="Text Box 66"/>
        <xdr:cNvSpPr txBox="1">
          <a:spLocks noChangeArrowheads="1"/>
        </xdr:cNvSpPr>
      </xdr:nvSpPr>
      <xdr:spPr bwMode="auto">
        <a:xfrm>
          <a:off x="1343025" y="11258550"/>
          <a:ext cx="3272747" cy="2484205"/>
        </a:xfrm>
        <a:prstGeom prst="rect">
          <a:avLst/>
        </a:prstGeom>
        <a:solidFill>
          <a:srgbClr val="CCECFF"/>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locales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23/02/16.</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zonas de operación están definidas como aquellas zonas donde la concesionaria informa un número determinado de líneas en servicio.</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38100</xdr:colOff>
      <xdr:row>0</xdr:row>
      <xdr:rowOff>66675</xdr:rowOff>
    </xdr:from>
    <xdr:to>
      <xdr:col>0</xdr:col>
      <xdr:colOff>1133475</xdr:colOff>
      <xdr:row>6</xdr:row>
      <xdr:rowOff>66675</xdr:rowOff>
    </xdr:to>
    <xdr:pic>
      <xdr:nvPicPr>
        <xdr:cNvPr id="2"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66675"/>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200025</xdr:colOff>
      <xdr:row>371</xdr:row>
      <xdr:rowOff>133350</xdr:rowOff>
    </xdr:from>
    <xdr:to>
      <xdr:col>6</xdr:col>
      <xdr:colOff>653372</xdr:colOff>
      <xdr:row>386</xdr:row>
      <xdr:rowOff>114300</xdr:rowOff>
    </xdr:to>
    <xdr:sp macro="" textlink="">
      <xdr:nvSpPr>
        <xdr:cNvPr id="3" name="Text Box 66"/>
        <xdr:cNvSpPr txBox="1">
          <a:spLocks noChangeArrowheads="1"/>
        </xdr:cNvSpPr>
      </xdr:nvSpPr>
      <xdr:spPr bwMode="auto">
        <a:xfrm>
          <a:off x="3933825" y="60559950"/>
          <a:ext cx="2739347" cy="2409825"/>
        </a:xfrm>
        <a:prstGeom prst="rect">
          <a:avLst/>
        </a:prstGeom>
        <a:solidFill>
          <a:srgbClr val="CCECFF"/>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locales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23/02/16.</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Los datos de líneas en servicio, corresponden al valor del último día hábil del mes informado.</a:t>
          </a:r>
        </a:p>
      </xdr:txBody>
    </xdr:sp>
    <xdr:clientData/>
  </xdr:twoCellAnchor>
  <xdr:twoCellAnchor>
    <xdr:from>
      <xdr:col>7</xdr:col>
      <xdr:colOff>28575</xdr:colOff>
      <xdr:row>371</xdr:row>
      <xdr:rowOff>133349</xdr:rowOff>
    </xdr:from>
    <xdr:to>
      <xdr:col>11</xdr:col>
      <xdr:colOff>252145</xdr:colOff>
      <xdr:row>386</xdr:row>
      <xdr:rowOff>114300</xdr:rowOff>
    </xdr:to>
    <xdr:sp macro="" textlink="">
      <xdr:nvSpPr>
        <xdr:cNvPr id="4" name="Text Box 66"/>
        <xdr:cNvSpPr txBox="1">
          <a:spLocks noChangeArrowheads="1"/>
        </xdr:cNvSpPr>
      </xdr:nvSpPr>
      <xdr:spPr bwMode="auto">
        <a:xfrm>
          <a:off x="6810375" y="60559949"/>
          <a:ext cx="3271570" cy="2409826"/>
        </a:xfrm>
        <a:prstGeom prst="rect">
          <a:avLst/>
        </a:prstGeom>
        <a:solidFill>
          <a:srgbClr val="CCECFF"/>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La información histórica (2007-2009) de líneas de la comuna de </a:t>
          </a:r>
          <a:r>
            <a:rPr lang="es-CL" sz="900" b="1" i="0" u="none" strike="noStrike" baseline="0">
              <a:solidFill>
                <a:srgbClr val="FF0000"/>
              </a:solidFill>
              <a:latin typeface="Arial"/>
              <a:cs typeface="Arial"/>
            </a:rPr>
            <a:t>Guaitecas</a:t>
          </a:r>
          <a:r>
            <a:rPr lang="es-CL" sz="900" b="0" i="0" u="none" strike="noStrike" baseline="0">
              <a:solidFill>
                <a:srgbClr val="000000"/>
              </a:solidFill>
              <a:latin typeface="Arial"/>
              <a:cs typeface="Arial"/>
            </a:rPr>
            <a:t> presenta errores</a:t>
          </a:r>
          <a:r>
            <a:rPr lang="es-CL" sz="900" b="0" i="0" u="none" strike="noStrike" baseline="0">
              <a:solidFill>
                <a:srgbClr val="000000"/>
              </a:solidFill>
              <a:latin typeface="Arial"/>
              <a:ea typeface="+mn-ea"/>
              <a:cs typeface="Arial"/>
            </a:rPr>
            <a:t>.</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3/ </a:t>
          </a:r>
          <a:r>
            <a:rPr kumimoji="0" lang="es-CL" sz="900" b="0" i="0" u="none" strike="noStrike" kern="0" cap="none" spc="0" normalizeH="0" baseline="0" noProof="0">
              <a:ln>
                <a:noFill/>
              </a:ln>
              <a:solidFill>
                <a:srgbClr val="000000"/>
              </a:solidFill>
              <a:effectLst/>
              <a:uLnTx/>
              <a:uFillTx/>
              <a:latin typeface="Arial"/>
              <a:cs typeface="Arial"/>
            </a:rPr>
            <a:t>La empresa </a:t>
          </a:r>
          <a:r>
            <a:rPr kumimoji="0" lang="es-CL" sz="900" b="1" i="0" u="none" strike="noStrike" kern="0" cap="none" spc="0" normalizeH="0" baseline="0" noProof="0">
              <a:ln>
                <a:noFill/>
              </a:ln>
              <a:solidFill>
                <a:srgbClr val="FF0000"/>
              </a:solidFill>
              <a:effectLst/>
              <a:uLnTx/>
              <a:uFillTx/>
              <a:latin typeface="Arial"/>
              <a:cs typeface="Arial"/>
            </a:rPr>
            <a:t>Entelphone</a:t>
          </a:r>
          <a:r>
            <a:rPr kumimoji="0" lang="es-CL" sz="900" b="0" i="0" u="none" strike="noStrike" kern="0" cap="none" spc="0" normalizeH="0" baseline="0" noProof="0">
              <a:ln>
                <a:noFill/>
              </a:ln>
              <a:solidFill>
                <a:srgbClr val="000000"/>
              </a:solidFill>
              <a:effectLst/>
              <a:uLnTx/>
              <a:uFillTx/>
              <a:latin typeface="Arial"/>
              <a:cs typeface="Arial"/>
            </a:rPr>
            <a:t> reprocesó las líneas desde Enero 2014 hasta Agosto 2014 respecto a la publicación anterior.</a:t>
          </a:r>
        </a:p>
        <a:p>
          <a:pPr algn="just" rtl="0">
            <a:defRPr sz="1000"/>
          </a:pPr>
          <a:endParaRPr lang="es-CL" sz="900" b="0" i="0" u="none" strike="noStrike" baseline="0">
            <a:solidFill>
              <a:srgbClr val="000000"/>
            </a:solidFill>
            <a:latin typeface="Arial"/>
            <a:ea typeface="+mn-ea"/>
            <a:cs typeface="Arial"/>
          </a:endParaRPr>
        </a:p>
        <a:p>
          <a:pPr algn="just" rtl="0">
            <a:defRPr sz="1000"/>
          </a:pPr>
          <a:endParaRPr lang="es-CL" sz="900" b="0" i="0" u="none" strike="noStrike" baseline="0">
            <a:solidFill>
              <a:srgbClr val="000000"/>
            </a:solidFill>
            <a:latin typeface="Arial"/>
            <a:ea typeface="+mn-ea"/>
            <a:cs typeface="Arial"/>
          </a:endParaRPr>
        </a:p>
        <a:p>
          <a:pPr algn="just" rtl="0">
            <a:defRPr sz="1000"/>
          </a:pPr>
          <a:endParaRPr lang="es-CL" sz="900" b="0" i="0" u="none" strike="noStrike" baseline="0">
            <a:solidFill>
              <a:srgbClr val="000000"/>
            </a:solidFill>
            <a:latin typeface="Arial"/>
            <a:ea typeface="+mn-ea"/>
            <a:cs typeface="Arial"/>
          </a:endParaRPr>
        </a:p>
        <a:p>
          <a:pPr algn="l" rtl="0">
            <a:lnSpc>
              <a:spcPts val="800"/>
            </a:lnSpc>
            <a:defRPr sz="1000"/>
          </a:pPr>
          <a:endParaRPr lang="es-CL" sz="9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1162050</xdr:colOff>
      <xdr:row>4</xdr:row>
      <xdr:rowOff>95250</xdr:rowOff>
    </xdr:to>
    <xdr:pic>
      <xdr:nvPicPr>
        <xdr:cNvPr id="2779" name="Picture 0" descr="SUBTEL_rgb.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7625"/>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1305674</xdr:colOff>
      <xdr:row>99</xdr:row>
      <xdr:rowOff>85618</xdr:rowOff>
    </xdr:from>
    <xdr:to>
      <xdr:col>5</xdr:col>
      <xdr:colOff>828675</xdr:colOff>
      <xdr:row>116</xdr:row>
      <xdr:rowOff>139129</xdr:rowOff>
    </xdr:to>
    <xdr:sp macro="" textlink="">
      <xdr:nvSpPr>
        <xdr:cNvPr id="6" name="Text Box 66"/>
        <xdr:cNvSpPr txBox="1">
          <a:spLocks noChangeArrowheads="1"/>
        </xdr:cNvSpPr>
      </xdr:nvSpPr>
      <xdr:spPr bwMode="auto">
        <a:xfrm>
          <a:off x="1305674" y="35804368"/>
          <a:ext cx="4247401" cy="2806236"/>
        </a:xfrm>
        <a:prstGeom prst="rect">
          <a:avLst/>
        </a:prstGeom>
        <a:solidFill>
          <a:srgbClr val="CCECFF"/>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locales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23/02/16.</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Penetración cada 100 hab., calculada como el número de líneas en servicio por habitante multiplicado por 100. Los valores de penetración por habitantes se han calculado en forma mensual, empleando para ello los datos proyectados de Población anual del Instituto Nacional de Estadísticas. Los valores mensuales se interpolaron linealmente.</a:t>
          </a:r>
        </a:p>
        <a:p>
          <a:pPr algn="just" rtl="0">
            <a:defRPr sz="1000"/>
          </a:pPr>
          <a:r>
            <a:rPr lang="es-CL" sz="900" b="1" i="0" u="none" strike="noStrike" baseline="0">
              <a:solidFill>
                <a:srgbClr val="000000"/>
              </a:solidFill>
              <a:latin typeface="Arial"/>
              <a:cs typeface="Arial"/>
            </a:rPr>
            <a:t>2/ </a:t>
          </a:r>
          <a:r>
            <a:rPr lang="es-CL" sz="900" b="0" i="0" u="none" strike="noStrike" baseline="0">
              <a:solidFill>
                <a:srgbClr val="000000"/>
              </a:solidFill>
              <a:latin typeface="Arial"/>
              <a:cs typeface="Arial"/>
            </a:rPr>
            <a:t>Los datos de líneas en servicio, corresponden al valor del último día hábil del mes informado.</a:t>
          </a:r>
        </a:p>
      </xdr:txBody>
    </xdr:sp>
    <xdr:clientData/>
  </xdr:twoCellAnchor>
  <xdr:twoCellAnchor>
    <xdr:from>
      <xdr:col>6</xdr:col>
      <xdr:colOff>95251</xdr:colOff>
      <xdr:row>99</xdr:row>
      <xdr:rowOff>74917</xdr:rowOff>
    </xdr:from>
    <xdr:to>
      <xdr:col>13</xdr:col>
      <xdr:colOff>333375</xdr:colOff>
      <xdr:row>116</xdr:row>
      <xdr:rowOff>149832</xdr:rowOff>
    </xdr:to>
    <xdr:sp macro="" textlink="">
      <xdr:nvSpPr>
        <xdr:cNvPr id="7" name="Text Box 66"/>
        <xdr:cNvSpPr txBox="1">
          <a:spLocks noChangeArrowheads="1"/>
        </xdr:cNvSpPr>
      </xdr:nvSpPr>
      <xdr:spPr bwMode="auto">
        <a:xfrm>
          <a:off x="5772151" y="35793667"/>
          <a:ext cx="3895724" cy="2827640"/>
        </a:xfrm>
        <a:prstGeom prst="rect">
          <a:avLst/>
        </a:prstGeom>
        <a:solidFill>
          <a:srgbClr val="CCECFF"/>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La empresa </a:t>
          </a:r>
          <a:r>
            <a:rPr lang="es-CL" sz="900" b="1" i="0" u="none" strike="noStrike" baseline="0">
              <a:solidFill>
                <a:srgbClr val="FF0000"/>
              </a:solidFill>
              <a:latin typeface="Arial"/>
              <a:cs typeface="Arial"/>
            </a:rPr>
            <a:t>Entelphone</a:t>
          </a:r>
          <a:r>
            <a:rPr lang="es-CL" sz="900" b="0" i="0" u="none" strike="noStrike" baseline="0">
              <a:solidFill>
                <a:srgbClr val="000000"/>
              </a:solidFill>
              <a:latin typeface="Arial"/>
              <a:cs typeface="Arial"/>
            </a:rPr>
            <a:t> reprocesó las líneas desde Enero 2014 hasta Agosto 2014 respecto a la publicación anterior.</a:t>
          </a:r>
        </a:p>
        <a:p>
          <a:pPr algn="just" rtl="0">
            <a:defRPr sz="1000"/>
          </a:pPr>
          <a:r>
            <a:rPr lang="es-CL" sz="900" b="0" i="0" u="none" strike="noStrike" baseline="0">
              <a:solidFill>
                <a:srgbClr val="000000"/>
              </a:solidFill>
              <a:latin typeface="Arial"/>
              <a:cs typeface="Arial"/>
            </a:rPr>
            <a:t> </a:t>
          </a:r>
        </a:p>
      </xdr:txBody>
    </xdr:sp>
    <xdr:clientData/>
  </xdr:twoCellAnchor>
  <xdr:twoCellAnchor>
    <xdr:from>
      <xdr:col>6</xdr:col>
      <xdr:colOff>876300</xdr:colOff>
      <xdr:row>1</xdr:row>
      <xdr:rowOff>0</xdr:rowOff>
    </xdr:from>
    <xdr:to>
      <xdr:col>16</xdr:col>
      <xdr:colOff>371475</xdr:colOff>
      <xdr:row>18</xdr:row>
      <xdr:rowOff>142875</xdr:rowOff>
    </xdr:to>
    <xdr:graphicFrame macro="">
      <xdr:nvGraphicFramePr>
        <xdr:cNvPr id="278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38100</xdr:rowOff>
    </xdr:from>
    <xdr:to>
      <xdr:col>0</xdr:col>
      <xdr:colOff>1171575</xdr:colOff>
      <xdr:row>3</xdr:row>
      <xdr:rowOff>266700</xdr:rowOff>
    </xdr:to>
    <xdr:pic>
      <xdr:nvPicPr>
        <xdr:cNvPr id="3657" name="Picture 0" descr="SUBTEL_rgb.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381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1285875</xdr:colOff>
      <xdr:row>100</xdr:row>
      <xdr:rowOff>122433</xdr:rowOff>
    </xdr:from>
    <xdr:to>
      <xdr:col>4</xdr:col>
      <xdr:colOff>958172</xdr:colOff>
      <xdr:row>122</xdr:row>
      <xdr:rowOff>26113</xdr:rowOff>
    </xdr:to>
    <xdr:sp macro="" textlink="">
      <xdr:nvSpPr>
        <xdr:cNvPr id="5" name="Text Box 66"/>
        <xdr:cNvSpPr txBox="1">
          <a:spLocks noChangeArrowheads="1"/>
        </xdr:cNvSpPr>
      </xdr:nvSpPr>
      <xdr:spPr bwMode="auto">
        <a:xfrm>
          <a:off x="1285875" y="31307283"/>
          <a:ext cx="3272747" cy="3427930"/>
        </a:xfrm>
        <a:prstGeom prst="rect">
          <a:avLst/>
        </a:prstGeom>
        <a:solidFill>
          <a:srgbClr val="CCECFF"/>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locales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23/02/16.</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Penetración cada 100 hab., calculada como el número de líneas en servicio por habitante multiplicado por 100. Los valores de penetración por habitantes se han calculado en forma mensual, empleando para ello los datos proyectados de Población anual del Instituto Nacional de Estadísticas. Los valores mensuales se interpolaron linealmente.</a:t>
          </a:r>
        </a:p>
        <a:p>
          <a:pPr algn="just" rtl="0">
            <a:defRPr sz="1000"/>
          </a:pPr>
          <a:r>
            <a:rPr lang="es-CL" sz="900" b="1" i="0" u="none" strike="noStrike" baseline="0">
              <a:solidFill>
                <a:srgbClr val="000000"/>
              </a:solidFill>
              <a:latin typeface="Arial"/>
              <a:cs typeface="Arial"/>
            </a:rPr>
            <a:t>2/ </a:t>
          </a:r>
          <a:r>
            <a:rPr lang="es-CL" sz="900" b="0" i="0" u="none" strike="noStrike" baseline="0">
              <a:solidFill>
                <a:srgbClr val="000000"/>
              </a:solidFill>
              <a:latin typeface="Arial"/>
              <a:cs typeface="Arial"/>
            </a:rPr>
            <a:t>Los datos de líneas en servicio, corresponden al valor del último día hábil del mes informado.</a:t>
          </a:r>
        </a:p>
      </xdr:txBody>
    </xdr:sp>
    <xdr:clientData/>
  </xdr:twoCellAnchor>
  <xdr:twoCellAnchor>
    <xdr:from>
      <xdr:col>5</xdr:col>
      <xdr:colOff>247650</xdr:colOff>
      <xdr:row>100</xdr:row>
      <xdr:rowOff>122433</xdr:rowOff>
    </xdr:from>
    <xdr:to>
      <xdr:col>8</xdr:col>
      <xdr:colOff>614095</xdr:colOff>
      <xdr:row>122</xdr:row>
      <xdr:rowOff>26113</xdr:rowOff>
    </xdr:to>
    <xdr:sp macro="" textlink="">
      <xdr:nvSpPr>
        <xdr:cNvPr id="6" name="Text Box 66"/>
        <xdr:cNvSpPr txBox="1">
          <a:spLocks noChangeArrowheads="1"/>
        </xdr:cNvSpPr>
      </xdr:nvSpPr>
      <xdr:spPr bwMode="auto">
        <a:xfrm>
          <a:off x="4829175" y="31307283"/>
          <a:ext cx="3271570" cy="3427930"/>
        </a:xfrm>
        <a:prstGeom prst="rect">
          <a:avLst/>
        </a:prstGeom>
        <a:solidFill>
          <a:srgbClr val="CCECFF"/>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2/ </a:t>
          </a:r>
          <a:r>
            <a:rPr kumimoji="0" lang="es-CL" sz="900" b="0" i="0" u="none" strike="noStrike" kern="0" cap="none" spc="0" normalizeH="0" baseline="0" noProof="0">
              <a:ln>
                <a:noFill/>
              </a:ln>
              <a:solidFill>
                <a:srgbClr val="000000"/>
              </a:solidFill>
              <a:effectLst/>
              <a:uLnTx/>
              <a:uFillTx/>
              <a:latin typeface="Arial"/>
              <a:cs typeface="Arial"/>
            </a:rPr>
            <a:t>La empresa </a:t>
          </a:r>
          <a:r>
            <a:rPr kumimoji="0" lang="es-CL" sz="900" b="1" i="0" u="none" strike="noStrike" kern="0" cap="none" spc="0" normalizeH="0" baseline="0" noProof="0">
              <a:ln>
                <a:noFill/>
              </a:ln>
              <a:solidFill>
                <a:srgbClr val="FF0000"/>
              </a:solidFill>
              <a:effectLst/>
              <a:uLnTx/>
              <a:uFillTx/>
              <a:latin typeface="Arial"/>
              <a:cs typeface="Arial"/>
            </a:rPr>
            <a:t>Entelphone</a:t>
          </a:r>
          <a:r>
            <a:rPr kumimoji="0" lang="es-CL" sz="900" b="0" i="0" u="none" strike="noStrike" kern="0" cap="none" spc="0" normalizeH="0" baseline="0" noProof="0">
              <a:ln>
                <a:noFill/>
              </a:ln>
              <a:solidFill>
                <a:srgbClr val="000000"/>
              </a:solidFill>
              <a:effectLst/>
              <a:uLnTx/>
              <a:uFillTx/>
              <a:latin typeface="Arial"/>
              <a:cs typeface="Arial"/>
            </a:rPr>
            <a:t> reprocesó las líneas desde Enero 2014 hasta Agosto 2014 respecto a la publicación anterior.</a:t>
          </a:r>
        </a:p>
        <a:p>
          <a:pPr algn="just" rtl="0">
            <a:defRPr sz="1000"/>
          </a:pPr>
          <a:endParaRPr lang="es-CL" sz="900" b="0" i="0" u="none" strike="noStrike" baseline="0">
            <a:solidFill>
              <a:srgbClr val="000000"/>
            </a:solidFill>
            <a:latin typeface="Arial"/>
            <a:cs typeface="Arial"/>
          </a:endParaRPr>
        </a:p>
        <a:p>
          <a:pPr algn="just" rtl="0">
            <a:defRPr sz="1000"/>
          </a:pPr>
          <a:endParaRPr lang="es-CL" sz="9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38100</xdr:rowOff>
    </xdr:from>
    <xdr:to>
      <xdr:col>0</xdr:col>
      <xdr:colOff>1133475</xdr:colOff>
      <xdr:row>3</xdr:row>
      <xdr:rowOff>266700</xdr:rowOff>
    </xdr:to>
    <xdr:pic>
      <xdr:nvPicPr>
        <xdr:cNvPr id="4681"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17807</xdr:colOff>
      <xdr:row>100</xdr:row>
      <xdr:rowOff>79098</xdr:rowOff>
    </xdr:from>
    <xdr:to>
      <xdr:col>5</xdr:col>
      <xdr:colOff>218121</xdr:colOff>
      <xdr:row>123</xdr:row>
      <xdr:rowOff>12423</xdr:rowOff>
    </xdr:to>
    <xdr:sp macro="" textlink="">
      <xdr:nvSpPr>
        <xdr:cNvPr id="5" name="Text Box 66"/>
        <xdr:cNvSpPr txBox="1">
          <a:spLocks noChangeArrowheads="1"/>
        </xdr:cNvSpPr>
      </xdr:nvSpPr>
      <xdr:spPr bwMode="auto">
        <a:xfrm>
          <a:off x="1363731" y="32132794"/>
          <a:ext cx="3275232" cy="3743325"/>
        </a:xfrm>
        <a:prstGeom prst="rect">
          <a:avLst/>
        </a:prstGeom>
        <a:solidFill>
          <a:srgbClr val="CCECFF"/>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locales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23/02/16.</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Penetración cada 100 hab., calculada como el número de líneas en servicio por habitante multiplicado por 100. Los valores de penetración por habitantes se han calculado en forma mensual, empleando para ello los datos proyectados de Población anual del Instituto Nacional de Estadísticas. Los valores mensuales se interpolaron linealmente.</a:t>
          </a:r>
        </a:p>
        <a:p>
          <a:pPr algn="just" rtl="0">
            <a:defRPr sz="1000"/>
          </a:pPr>
          <a:r>
            <a:rPr lang="es-CL" sz="900" b="1" i="0" u="none" strike="noStrike" baseline="0">
              <a:solidFill>
                <a:srgbClr val="000000"/>
              </a:solidFill>
              <a:latin typeface="Arial"/>
              <a:cs typeface="Arial"/>
            </a:rPr>
            <a:t>2/ </a:t>
          </a:r>
          <a:r>
            <a:rPr lang="es-CL" sz="900" b="0" i="0" u="none" strike="noStrike" baseline="0">
              <a:solidFill>
                <a:srgbClr val="000000"/>
              </a:solidFill>
              <a:latin typeface="Arial"/>
              <a:cs typeface="Arial"/>
            </a:rPr>
            <a:t>Los datos de líneas en servicio, corresponden al valor del último día hábil del mes informado.</a:t>
          </a:r>
        </a:p>
        <a:p>
          <a:pPr algn="just" rtl="0">
            <a:lnSpc>
              <a:spcPts val="900"/>
            </a:lnSpc>
            <a:defRPr sz="1000"/>
          </a:pPr>
          <a:r>
            <a:rPr lang="es-CL" sz="900" b="1" i="0" u="none" strike="noStrike" baseline="0">
              <a:solidFill>
                <a:srgbClr val="000000"/>
              </a:solidFill>
              <a:latin typeface="Arial"/>
              <a:cs typeface="Arial"/>
            </a:rPr>
            <a:t>3</a:t>
          </a:r>
          <a:r>
            <a:rPr lang="es-CL" sz="900" b="0" i="0" u="none" strike="noStrike" baseline="0">
              <a:solidFill>
                <a:srgbClr val="000000"/>
              </a:solidFill>
              <a:latin typeface="Arial"/>
              <a:cs typeface="Arial"/>
            </a:rPr>
            <a:t>/ La forma en que se ha definido la clasificación de los suscriptores corresponde a la siguiente: </a:t>
          </a:r>
          <a:r>
            <a:rPr lang="es-CL" sz="900" b="1" i="0" u="none" strike="noStrike" baseline="0">
              <a:solidFill>
                <a:srgbClr val="0000FF"/>
              </a:solidFill>
              <a:latin typeface="Arial"/>
              <a:cs typeface="Arial"/>
            </a:rPr>
            <a:t>Residencial:</a:t>
          </a:r>
          <a:r>
            <a:rPr lang="es-CL" sz="900" b="0" i="0" u="none" strike="noStrike" baseline="0">
              <a:solidFill>
                <a:srgbClr val="000000"/>
              </a:solidFill>
              <a:latin typeface="Arial"/>
              <a:cs typeface="Arial"/>
            </a:rPr>
            <a:t> suscriptores residenciales. </a:t>
          </a:r>
          <a:r>
            <a:rPr lang="es-CL" sz="900" b="1" i="0" u="none" strike="noStrike" baseline="0">
              <a:solidFill>
                <a:srgbClr val="0000FF"/>
              </a:solidFill>
              <a:latin typeface="Arial"/>
              <a:cs typeface="Arial"/>
            </a:rPr>
            <a:t>Comercial:</a:t>
          </a:r>
          <a:r>
            <a:rPr lang="es-CL" sz="900" b="0" i="0" u="none" strike="noStrike" baseline="0">
              <a:solidFill>
                <a:srgbClr val="000000"/>
              </a:solidFill>
              <a:latin typeface="Arial"/>
              <a:cs typeface="Arial"/>
            </a:rPr>
            <a:t> suscriptores comerciales, correspondientes a grandes empresas, a pequeñas y medianas empresas (PYME). La distinción entre suscriptores residenciales y comerciales dependerá de si el RUT del suscriptor corresponde a persona natural o jurídica respectivamente. </a:t>
          </a:r>
        </a:p>
        <a:p>
          <a:pPr algn="just" rtl="0">
            <a:defRPr sz="1000"/>
          </a:pPr>
          <a:r>
            <a:rPr lang="es-CL" sz="900" b="1" i="0" u="none" strike="noStrike" baseline="0">
              <a:solidFill>
                <a:srgbClr val="000000"/>
              </a:solidFill>
              <a:latin typeface="Arial"/>
              <a:cs typeface="Arial"/>
            </a:rPr>
            <a:t>4</a:t>
          </a:r>
          <a:r>
            <a:rPr lang="es-CL" sz="900" b="0" i="0" u="none" strike="noStrike" baseline="0">
              <a:solidFill>
                <a:srgbClr val="000000"/>
              </a:solidFill>
              <a:latin typeface="Arial"/>
              <a:cs typeface="Arial"/>
            </a:rPr>
            <a:t>/ Los datos de penetración por hogares  del período 2007-2010 fueron corregidos con el nuevo valor de hogares de la encuesta CASEN 2009.</a:t>
          </a:r>
        </a:p>
        <a:p>
          <a:pPr algn="l" rtl="0">
            <a:defRPr sz="1000"/>
          </a:pPr>
          <a:endParaRPr lang="es-CL" sz="900" b="0" i="0" u="none" strike="noStrike" baseline="0">
            <a:solidFill>
              <a:srgbClr val="000000"/>
            </a:solidFill>
            <a:latin typeface="Arial"/>
            <a:cs typeface="Arial"/>
          </a:endParaRPr>
        </a:p>
        <a:p>
          <a:pPr algn="l" rtl="0">
            <a:lnSpc>
              <a:spcPts val="900"/>
            </a:lnSpc>
            <a:defRPr sz="1000"/>
          </a:pPr>
          <a:endParaRPr lang="es-CL" sz="900" b="0" i="0" u="none" strike="noStrike" baseline="0">
            <a:solidFill>
              <a:srgbClr val="000000"/>
            </a:solidFill>
            <a:latin typeface="Arial"/>
            <a:cs typeface="Arial"/>
          </a:endParaRPr>
        </a:p>
      </xdr:txBody>
    </xdr:sp>
    <xdr:clientData/>
  </xdr:twoCellAnchor>
  <xdr:twoCellAnchor>
    <xdr:from>
      <xdr:col>5</xdr:col>
      <xdr:colOff>457675</xdr:colOff>
      <xdr:row>100</xdr:row>
      <xdr:rowOff>82826</xdr:rowOff>
    </xdr:from>
    <xdr:to>
      <xdr:col>10</xdr:col>
      <xdr:colOff>471881</xdr:colOff>
      <xdr:row>123</xdr:row>
      <xdr:rowOff>12424</xdr:rowOff>
    </xdr:to>
    <xdr:sp macro="" textlink="">
      <xdr:nvSpPr>
        <xdr:cNvPr id="6" name="Text Box 66"/>
        <xdr:cNvSpPr txBox="1">
          <a:spLocks noChangeArrowheads="1"/>
        </xdr:cNvSpPr>
      </xdr:nvSpPr>
      <xdr:spPr bwMode="auto">
        <a:xfrm>
          <a:off x="4879372" y="35989454"/>
          <a:ext cx="4374734" cy="3748337"/>
        </a:xfrm>
        <a:prstGeom prst="rect">
          <a:avLst/>
        </a:prstGeom>
        <a:solidFill>
          <a:srgbClr val="CCECFF"/>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2/ </a:t>
          </a:r>
          <a:r>
            <a:rPr kumimoji="0" lang="es-CL" sz="900" b="0" i="0" u="none" strike="noStrike" kern="0" cap="none" spc="0" normalizeH="0" baseline="0" noProof="0">
              <a:ln>
                <a:noFill/>
              </a:ln>
              <a:solidFill>
                <a:srgbClr val="000000"/>
              </a:solidFill>
              <a:effectLst/>
              <a:uLnTx/>
              <a:uFillTx/>
              <a:latin typeface="Arial"/>
              <a:cs typeface="Arial"/>
            </a:rPr>
            <a:t>La empresa </a:t>
          </a:r>
          <a:r>
            <a:rPr kumimoji="0" lang="es-CL" sz="900" b="1" i="0" u="none" strike="noStrike" kern="0" cap="none" spc="0" normalizeH="0" baseline="0" noProof="0">
              <a:ln>
                <a:noFill/>
              </a:ln>
              <a:solidFill>
                <a:srgbClr val="FF0000"/>
              </a:solidFill>
              <a:effectLst/>
              <a:uLnTx/>
              <a:uFillTx/>
              <a:latin typeface="Arial"/>
              <a:cs typeface="Arial"/>
            </a:rPr>
            <a:t>Entelphone</a:t>
          </a:r>
          <a:r>
            <a:rPr kumimoji="0" lang="es-CL" sz="900" b="0" i="0" u="none" strike="noStrike" kern="0" cap="none" spc="0" normalizeH="0" baseline="0" noProof="0">
              <a:ln>
                <a:noFill/>
              </a:ln>
              <a:solidFill>
                <a:srgbClr val="000000"/>
              </a:solidFill>
              <a:effectLst/>
              <a:uLnTx/>
              <a:uFillTx/>
              <a:latin typeface="Arial"/>
              <a:cs typeface="Arial"/>
            </a:rPr>
            <a:t> reprocesó las líneas desde Enero 2014 hasta Agosto 2014 respecto a la publicación anterior.</a:t>
          </a:r>
        </a:p>
        <a:p>
          <a:pPr algn="just" rtl="0">
            <a:defRPr sz="1000"/>
          </a:pPr>
          <a:endParaRPr lang="es-CL" sz="900" b="1" i="0" u="none" strike="noStrike" baseline="0">
            <a:solidFill>
              <a:srgbClr val="000000"/>
            </a:solidFill>
            <a:latin typeface="Arial"/>
            <a:cs typeface="Arial"/>
          </a:endParaRPr>
        </a:p>
        <a:p>
          <a:pPr algn="just" rtl="0">
            <a:defRPr sz="1000"/>
          </a:pPr>
          <a:endParaRPr lang="es-CL" sz="900" b="0" i="0" u="none" strike="noStrike" baseline="0">
            <a:solidFill>
              <a:srgbClr val="000000"/>
            </a:solidFill>
            <a:latin typeface="Arial"/>
            <a:cs typeface="Arial"/>
          </a:endParaRPr>
        </a:p>
        <a:p>
          <a:pPr algn="just" rtl="0">
            <a:defRPr sz="1000"/>
          </a:pPr>
          <a:endParaRPr lang="es-CL" sz="900" b="0" i="0" u="none" strike="noStrike" baseline="0">
            <a:solidFill>
              <a:srgbClr val="000000"/>
            </a:solidFill>
            <a:latin typeface="Arial"/>
            <a:cs typeface="Arial"/>
          </a:endParaRPr>
        </a:p>
        <a:p>
          <a:pPr algn="just" rtl="0">
            <a:defRPr sz="1000"/>
          </a:pPr>
          <a:endParaRPr lang="es-CL" sz="900" b="0" i="0" u="none" strike="noStrike" baseline="0">
            <a:solidFill>
              <a:srgbClr val="000000"/>
            </a:solidFill>
            <a:latin typeface="Arial"/>
            <a:cs typeface="Arial"/>
          </a:endParaRPr>
        </a:p>
      </xdr:txBody>
    </xdr:sp>
    <xdr:clientData/>
  </xdr:twoCellAnchor>
  <xdr:twoCellAnchor>
    <xdr:from>
      <xdr:col>10</xdr:col>
      <xdr:colOff>968229</xdr:colOff>
      <xdr:row>4</xdr:row>
      <xdr:rowOff>4717</xdr:rowOff>
    </xdr:from>
    <xdr:to>
      <xdr:col>11</xdr:col>
      <xdr:colOff>5251858</xdr:colOff>
      <xdr:row>20</xdr:row>
      <xdr:rowOff>26215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0</xdr:row>
      <xdr:rowOff>38100</xdr:rowOff>
    </xdr:from>
    <xdr:to>
      <xdr:col>0</xdr:col>
      <xdr:colOff>1133475</xdr:colOff>
      <xdr:row>3</xdr:row>
      <xdr:rowOff>266700</xdr:rowOff>
    </xdr:to>
    <xdr:pic>
      <xdr:nvPicPr>
        <xdr:cNvPr id="5705" name="Picture 0" descr="SUBTEL_rgb.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86339</xdr:colOff>
      <xdr:row>98</xdr:row>
      <xdr:rowOff>122902</xdr:rowOff>
    </xdr:from>
    <xdr:to>
      <xdr:col>5</xdr:col>
      <xdr:colOff>600729</xdr:colOff>
      <xdr:row>121</xdr:row>
      <xdr:rowOff>30725</xdr:rowOff>
    </xdr:to>
    <xdr:sp macro="" textlink="">
      <xdr:nvSpPr>
        <xdr:cNvPr id="5" name="Text Box 66"/>
        <xdr:cNvSpPr txBox="1">
          <a:spLocks noChangeArrowheads="1"/>
        </xdr:cNvSpPr>
      </xdr:nvSpPr>
      <xdr:spPr bwMode="auto">
        <a:xfrm>
          <a:off x="1397307" y="29783547"/>
          <a:ext cx="3259228" cy="3676855"/>
        </a:xfrm>
        <a:prstGeom prst="rect">
          <a:avLst/>
        </a:prstGeom>
        <a:solidFill>
          <a:srgbClr val="CCECFF"/>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locales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23/02/16.</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Los datos de líneas en servicio, corresponden al valor del último día hábil del mes informado.</a:t>
          </a:r>
        </a:p>
      </xdr:txBody>
    </xdr:sp>
    <xdr:clientData/>
  </xdr:twoCellAnchor>
  <xdr:twoCellAnchor>
    <xdr:from>
      <xdr:col>6</xdr:col>
      <xdr:colOff>19255</xdr:colOff>
      <xdr:row>98</xdr:row>
      <xdr:rowOff>133144</xdr:rowOff>
    </xdr:from>
    <xdr:to>
      <xdr:col>10</xdr:col>
      <xdr:colOff>204726</xdr:colOff>
      <xdr:row>121</xdr:row>
      <xdr:rowOff>20484</xdr:rowOff>
    </xdr:to>
    <xdr:sp macro="" textlink="">
      <xdr:nvSpPr>
        <xdr:cNvPr id="6" name="Text Box 66"/>
        <xdr:cNvSpPr txBox="1">
          <a:spLocks noChangeArrowheads="1"/>
        </xdr:cNvSpPr>
      </xdr:nvSpPr>
      <xdr:spPr bwMode="auto">
        <a:xfrm>
          <a:off x="4843207" y="29793789"/>
          <a:ext cx="3258051" cy="3656372"/>
        </a:xfrm>
        <a:prstGeom prst="rect">
          <a:avLst/>
        </a:prstGeom>
        <a:solidFill>
          <a:srgbClr val="CCECFF"/>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2/ </a:t>
          </a:r>
          <a:r>
            <a:rPr kumimoji="0" lang="es-CL" sz="900" b="0" i="0" u="none" strike="noStrike" kern="0" cap="none" spc="0" normalizeH="0" baseline="0" noProof="0">
              <a:ln>
                <a:noFill/>
              </a:ln>
              <a:solidFill>
                <a:srgbClr val="000000"/>
              </a:solidFill>
              <a:effectLst/>
              <a:uLnTx/>
              <a:uFillTx/>
              <a:latin typeface="Arial"/>
              <a:cs typeface="Arial"/>
            </a:rPr>
            <a:t>La empresa </a:t>
          </a:r>
          <a:r>
            <a:rPr kumimoji="0" lang="es-CL" sz="900" b="1" i="0" u="none" strike="noStrike" kern="0" cap="none" spc="0" normalizeH="0" baseline="0" noProof="0">
              <a:ln>
                <a:noFill/>
              </a:ln>
              <a:solidFill>
                <a:srgbClr val="FF0000"/>
              </a:solidFill>
              <a:effectLst/>
              <a:uLnTx/>
              <a:uFillTx/>
              <a:latin typeface="Arial"/>
              <a:cs typeface="Arial"/>
            </a:rPr>
            <a:t>Entelphone</a:t>
          </a:r>
          <a:r>
            <a:rPr kumimoji="0" lang="es-CL" sz="900" b="0" i="0" u="none" strike="noStrike" kern="0" cap="none" spc="0" normalizeH="0" baseline="0" noProof="0">
              <a:ln>
                <a:noFill/>
              </a:ln>
              <a:solidFill>
                <a:srgbClr val="000000"/>
              </a:solidFill>
              <a:effectLst/>
              <a:uLnTx/>
              <a:uFillTx/>
              <a:latin typeface="Arial"/>
              <a:cs typeface="Arial"/>
            </a:rPr>
            <a:t> reprocesó las líneas desde Enero 2014 hasta Agosto 2014 respecto a la publicación anterior.</a:t>
          </a:r>
        </a:p>
        <a:p>
          <a:pPr algn="just" rtl="0">
            <a:defRPr sz="1000"/>
          </a:pPr>
          <a:endParaRPr lang="es-CL" sz="900" b="0" i="0" u="none" strike="noStrike" baseline="0">
            <a:solidFill>
              <a:srgbClr val="000000"/>
            </a:solidFill>
            <a:latin typeface="Arial"/>
            <a:cs typeface="Arial"/>
          </a:endParaRPr>
        </a:p>
        <a:p>
          <a:pPr algn="just" rtl="0">
            <a:defRPr sz="1000"/>
          </a:pPr>
          <a:endParaRPr lang="es-CL" sz="900" b="0" i="0" u="none" strike="noStrike" baseline="0">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0</xdr:row>
      <xdr:rowOff>47625</xdr:rowOff>
    </xdr:from>
    <xdr:to>
      <xdr:col>0</xdr:col>
      <xdr:colOff>1143000</xdr:colOff>
      <xdr:row>3</xdr:row>
      <xdr:rowOff>276225</xdr:rowOff>
    </xdr:to>
    <xdr:pic>
      <xdr:nvPicPr>
        <xdr:cNvPr id="11849"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47625"/>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39490</xdr:colOff>
      <xdr:row>98</xdr:row>
      <xdr:rowOff>149831</xdr:rowOff>
    </xdr:from>
    <xdr:to>
      <xdr:col>6</xdr:col>
      <xdr:colOff>180974</xdr:colOff>
      <xdr:row>121</xdr:row>
      <xdr:rowOff>84547</xdr:rowOff>
    </xdr:to>
    <xdr:sp macro="" textlink="">
      <xdr:nvSpPr>
        <xdr:cNvPr id="7" name="Text Box 66"/>
        <xdr:cNvSpPr txBox="1">
          <a:spLocks noChangeArrowheads="1"/>
        </xdr:cNvSpPr>
      </xdr:nvSpPr>
      <xdr:spPr bwMode="auto">
        <a:xfrm>
          <a:off x="1377271" y="28960280"/>
          <a:ext cx="3266540" cy="3626992"/>
        </a:xfrm>
        <a:prstGeom prst="rect">
          <a:avLst/>
        </a:prstGeom>
        <a:solidFill>
          <a:srgbClr val="CCECFF"/>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locales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23/02/16.</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Los datos de líneas en servicio, corresponden al valor del último día hábil del mes informado.</a:t>
          </a:r>
        </a:p>
        <a:p>
          <a:pPr algn="just" rtl="0">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La forma en que se ha definido la clasificación de los suscriptores corresponde a la siguiente: </a:t>
          </a:r>
          <a:r>
            <a:rPr lang="es-CL" sz="900" b="1" i="0" u="none" strike="noStrike" baseline="0">
              <a:solidFill>
                <a:srgbClr val="0000FF"/>
              </a:solidFill>
              <a:latin typeface="Arial"/>
              <a:cs typeface="Arial"/>
            </a:rPr>
            <a:t>Residencial:</a:t>
          </a:r>
          <a:r>
            <a:rPr lang="es-CL" sz="900" b="0" i="0" u="none" strike="noStrike" baseline="0">
              <a:solidFill>
                <a:srgbClr val="000000"/>
              </a:solidFill>
              <a:latin typeface="Arial"/>
              <a:cs typeface="Arial"/>
            </a:rPr>
            <a:t> suscriptores residenciales. </a:t>
          </a:r>
          <a:r>
            <a:rPr lang="es-CL" sz="900" b="1" i="0" u="none" strike="noStrike" baseline="0">
              <a:solidFill>
                <a:srgbClr val="0000FF"/>
              </a:solidFill>
              <a:latin typeface="Arial"/>
              <a:cs typeface="Arial"/>
            </a:rPr>
            <a:t>Comercial:</a:t>
          </a:r>
          <a:r>
            <a:rPr lang="es-CL" sz="900" b="0" i="0" u="none" strike="noStrike" baseline="0">
              <a:solidFill>
                <a:srgbClr val="000000"/>
              </a:solidFill>
              <a:latin typeface="Arial"/>
              <a:cs typeface="Arial"/>
            </a:rPr>
            <a:t> suscriptores comerciales, correspondientes a grandes empresas, a pequeñas y medianas empresas (PYME). La distinción entre suscriptores residenciales y comerciales dependerá de si el RUT del suscriptor corresponde a persona natural o jurídica respectivamente. </a:t>
          </a:r>
        </a:p>
        <a:p>
          <a:pPr algn="l" rtl="0">
            <a:defRPr sz="1000"/>
          </a:pPr>
          <a:endParaRPr lang="es-CL" sz="900" b="0" i="0" u="none" strike="noStrike" baseline="0">
            <a:solidFill>
              <a:srgbClr val="000000"/>
            </a:solidFill>
            <a:latin typeface="Arial"/>
            <a:cs typeface="Arial"/>
          </a:endParaRPr>
        </a:p>
        <a:p>
          <a:pPr algn="l" rtl="0">
            <a:defRPr sz="1000"/>
          </a:pPr>
          <a:endParaRPr lang="es-CL" sz="900" b="0" i="0" u="none" strike="noStrike" baseline="0">
            <a:solidFill>
              <a:srgbClr val="000000"/>
            </a:solidFill>
            <a:latin typeface="Arial"/>
            <a:cs typeface="Arial"/>
          </a:endParaRPr>
        </a:p>
      </xdr:txBody>
    </xdr:sp>
    <xdr:clientData/>
  </xdr:twoCellAnchor>
  <xdr:twoCellAnchor>
    <xdr:from>
      <xdr:col>6</xdr:col>
      <xdr:colOff>406685</xdr:colOff>
      <xdr:row>99</xdr:row>
      <xdr:rowOff>0</xdr:rowOff>
    </xdr:from>
    <xdr:to>
      <xdr:col>11</xdr:col>
      <xdr:colOff>545601</xdr:colOff>
      <xdr:row>121</xdr:row>
      <xdr:rowOff>95250</xdr:rowOff>
    </xdr:to>
    <xdr:sp macro="" textlink="">
      <xdr:nvSpPr>
        <xdr:cNvPr id="8" name="Text Box 66"/>
        <xdr:cNvSpPr txBox="1">
          <a:spLocks noChangeArrowheads="1"/>
        </xdr:cNvSpPr>
      </xdr:nvSpPr>
      <xdr:spPr bwMode="auto">
        <a:xfrm>
          <a:off x="4869522" y="28970983"/>
          <a:ext cx="3263972" cy="3626992"/>
        </a:xfrm>
        <a:prstGeom prst="rect">
          <a:avLst/>
        </a:prstGeom>
        <a:solidFill>
          <a:srgbClr val="CCECFF"/>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2/ </a:t>
          </a:r>
          <a:r>
            <a:rPr kumimoji="0" lang="es-CL" sz="900" b="0" i="0" u="none" strike="noStrike" kern="0" cap="none" spc="0" normalizeH="0" baseline="0" noProof="0">
              <a:ln>
                <a:noFill/>
              </a:ln>
              <a:solidFill>
                <a:srgbClr val="000000"/>
              </a:solidFill>
              <a:effectLst/>
              <a:uLnTx/>
              <a:uFillTx/>
              <a:latin typeface="Arial"/>
              <a:cs typeface="Arial"/>
            </a:rPr>
            <a:t>La empresa </a:t>
          </a:r>
          <a:r>
            <a:rPr kumimoji="0" lang="es-CL" sz="900" b="1" i="0" u="none" strike="noStrike" kern="0" cap="none" spc="0" normalizeH="0" baseline="0" noProof="0">
              <a:ln>
                <a:noFill/>
              </a:ln>
              <a:solidFill>
                <a:srgbClr val="FF0000"/>
              </a:solidFill>
              <a:effectLst/>
              <a:uLnTx/>
              <a:uFillTx/>
              <a:latin typeface="Arial"/>
              <a:cs typeface="Arial"/>
            </a:rPr>
            <a:t>Entelphone</a:t>
          </a:r>
          <a:r>
            <a:rPr kumimoji="0" lang="es-CL" sz="900" b="0" i="0" u="none" strike="noStrike" kern="0" cap="none" spc="0" normalizeH="0" baseline="0" noProof="0">
              <a:ln>
                <a:noFill/>
              </a:ln>
              <a:solidFill>
                <a:srgbClr val="000000"/>
              </a:solidFill>
              <a:effectLst/>
              <a:uLnTx/>
              <a:uFillTx/>
              <a:latin typeface="Arial"/>
              <a:cs typeface="Arial"/>
            </a:rPr>
            <a:t> reprocesó las líneas desde Enero 2014 hasta Agosto 2014 respecto a la publicación anterior.</a:t>
          </a:r>
        </a:p>
        <a:p>
          <a:pPr algn="just" rtl="0">
            <a:defRPr sz="1000"/>
          </a:pPr>
          <a:endParaRPr lang="es-CL" sz="900" b="0" i="0" u="none" strike="noStrike" baseline="0">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xdr:colOff>
      <xdr:row>0</xdr:row>
      <xdr:rowOff>47625</xdr:rowOff>
    </xdr:from>
    <xdr:to>
      <xdr:col>0</xdr:col>
      <xdr:colOff>1123950</xdr:colOff>
      <xdr:row>3</xdr:row>
      <xdr:rowOff>238125</xdr:rowOff>
    </xdr:to>
    <xdr:pic>
      <xdr:nvPicPr>
        <xdr:cNvPr id="13897" name="Picture 0" descr="SUBTEL_rgb.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47625"/>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42986</xdr:colOff>
      <xdr:row>98</xdr:row>
      <xdr:rowOff>100352</xdr:rowOff>
    </xdr:from>
    <xdr:to>
      <xdr:col>6</xdr:col>
      <xdr:colOff>107169</xdr:colOff>
      <xdr:row>121</xdr:row>
      <xdr:rowOff>53841</xdr:rowOff>
    </xdr:to>
    <xdr:sp macro="" textlink="">
      <xdr:nvSpPr>
        <xdr:cNvPr id="5" name="Text Box 66"/>
        <xdr:cNvSpPr txBox="1">
          <a:spLocks noChangeArrowheads="1"/>
        </xdr:cNvSpPr>
      </xdr:nvSpPr>
      <xdr:spPr bwMode="auto">
        <a:xfrm>
          <a:off x="1352674" y="29770727"/>
          <a:ext cx="3278870" cy="3763489"/>
        </a:xfrm>
        <a:prstGeom prst="rect">
          <a:avLst/>
        </a:prstGeom>
        <a:solidFill>
          <a:srgbClr val="CCECFF"/>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l"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locales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23/02/16.</a:t>
          </a:r>
        </a:p>
        <a:p>
          <a:pPr algn="l" rtl="0">
            <a:defRPr sz="1000"/>
          </a:pPr>
          <a:r>
            <a:rPr lang="es-CL" sz="900" b="0" i="0" u="none" strike="noStrike" baseline="0">
              <a:solidFill>
                <a:srgbClr val="000000"/>
              </a:solidFill>
              <a:latin typeface="Arial"/>
              <a:cs typeface="Arial"/>
            </a:rPr>
            <a:t>Notas: </a:t>
          </a:r>
        </a:p>
        <a:p>
          <a:pPr algn="l"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Los datos de líneas en servicio, corresponden al valor del último día hábil del mes informado.</a:t>
          </a:r>
        </a:p>
        <a:p>
          <a:pPr algn="l" rtl="0">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La forma en que se ha definido la clasificación de los suscriptores corresponde a la siguiente: </a:t>
          </a:r>
          <a:r>
            <a:rPr lang="es-CL" sz="900" b="1" i="0" u="none" strike="noStrike" baseline="0">
              <a:solidFill>
                <a:srgbClr val="0000FF"/>
              </a:solidFill>
              <a:latin typeface="Arial"/>
              <a:cs typeface="Arial"/>
            </a:rPr>
            <a:t>Residencial:</a:t>
          </a:r>
          <a:r>
            <a:rPr lang="es-CL" sz="900" b="0" i="0" u="none" strike="noStrike" baseline="0">
              <a:solidFill>
                <a:srgbClr val="000000"/>
              </a:solidFill>
              <a:latin typeface="Arial"/>
              <a:cs typeface="Arial"/>
            </a:rPr>
            <a:t> suscriptores residenciales. </a:t>
          </a:r>
          <a:r>
            <a:rPr lang="es-CL" sz="900" b="1" i="0" u="none" strike="noStrike" baseline="0">
              <a:solidFill>
                <a:srgbClr val="0000FF"/>
              </a:solidFill>
              <a:latin typeface="Arial"/>
              <a:cs typeface="Arial"/>
            </a:rPr>
            <a:t>Comercial:</a:t>
          </a:r>
          <a:r>
            <a:rPr lang="es-CL" sz="900" b="0" i="0" u="none" strike="noStrike" baseline="0">
              <a:solidFill>
                <a:srgbClr val="000000"/>
              </a:solidFill>
              <a:latin typeface="Arial"/>
              <a:cs typeface="Arial"/>
            </a:rPr>
            <a:t> suscriptores comerciales, correspondientes a grandes empresas, a pequeñas y medianas empresas (PYME). La distinción entre suscriptores residenciales y comerciales dependerá de si el RUT del suscriptor corresponde a persona natural o jurídica respectivamente. </a:t>
          </a:r>
        </a:p>
        <a:p>
          <a:pPr algn="l" rtl="0">
            <a:defRPr sz="1000"/>
          </a:pPr>
          <a:endParaRPr lang="es-CL" sz="900" b="0" i="0" u="none" strike="noStrike" baseline="0">
            <a:solidFill>
              <a:srgbClr val="000000"/>
            </a:solidFill>
            <a:latin typeface="Arial"/>
            <a:cs typeface="Arial"/>
          </a:endParaRPr>
        </a:p>
        <a:p>
          <a:pPr algn="l" rtl="0">
            <a:defRPr sz="1000"/>
          </a:pPr>
          <a:endParaRPr lang="es-CL" sz="900" b="0" i="0" u="none" strike="noStrike" baseline="0">
            <a:solidFill>
              <a:srgbClr val="000000"/>
            </a:solidFill>
            <a:latin typeface="Arial"/>
            <a:cs typeface="Arial"/>
          </a:endParaRPr>
        </a:p>
      </xdr:txBody>
    </xdr:sp>
    <xdr:clientData/>
  </xdr:twoCellAnchor>
  <xdr:twoCellAnchor>
    <xdr:from>
      <xdr:col>6</xdr:col>
      <xdr:colOff>299573</xdr:colOff>
      <xdr:row>98</xdr:row>
      <xdr:rowOff>111331</xdr:rowOff>
    </xdr:from>
    <xdr:to>
      <xdr:col>11</xdr:col>
      <xdr:colOff>408782</xdr:colOff>
      <xdr:row>121</xdr:row>
      <xdr:rowOff>64820</xdr:rowOff>
    </xdr:to>
    <xdr:sp macro="" textlink="">
      <xdr:nvSpPr>
        <xdr:cNvPr id="6" name="Text Box 66"/>
        <xdr:cNvSpPr txBox="1">
          <a:spLocks noChangeArrowheads="1"/>
        </xdr:cNvSpPr>
      </xdr:nvSpPr>
      <xdr:spPr bwMode="auto">
        <a:xfrm>
          <a:off x="4823948" y="29781706"/>
          <a:ext cx="3300084" cy="3763489"/>
        </a:xfrm>
        <a:prstGeom prst="rect">
          <a:avLst/>
        </a:prstGeom>
        <a:solidFill>
          <a:srgbClr val="CCECFF"/>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l"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2/ </a:t>
          </a:r>
          <a:r>
            <a:rPr kumimoji="0" lang="es-CL" sz="900" b="0" i="0" u="none" strike="noStrike" kern="0" cap="none" spc="0" normalizeH="0" baseline="0" noProof="0">
              <a:ln>
                <a:noFill/>
              </a:ln>
              <a:solidFill>
                <a:srgbClr val="000000"/>
              </a:solidFill>
              <a:effectLst/>
              <a:uLnTx/>
              <a:uFillTx/>
              <a:latin typeface="Arial"/>
              <a:cs typeface="Arial"/>
            </a:rPr>
            <a:t>La empresa </a:t>
          </a:r>
          <a:r>
            <a:rPr kumimoji="0" lang="es-CL" sz="900" b="1" i="0" u="none" strike="noStrike" kern="0" cap="none" spc="0" normalizeH="0" baseline="0" noProof="0">
              <a:ln>
                <a:noFill/>
              </a:ln>
              <a:solidFill>
                <a:srgbClr val="FF0000"/>
              </a:solidFill>
              <a:effectLst/>
              <a:uLnTx/>
              <a:uFillTx/>
              <a:latin typeface="Arial"/>
              <a:cs typeface="Arial"/>
            </a:rPr>
            <a:t>Entelphone</a:t>
          </a:r>
          <a:r>
            <a:rPr kumimoji="0" lang="es-CL" sz="900" b="0" i="0" u="none" strike="noStrike" kern="0" cap="none" spc="0" normalizeH="0" baseline="0" noProof="0">
              <a:ln>
                <a:noFill/>
              </a:ln>
              <a:solidFill>
                <a:srgbClr val="000000"/>
              </a:solidFill>
              <a:effectLst/>
              <a:uLnTx/>
              <a:uFillTx/>
              <a:latin typeface="Arial"/>
              <a:cs typeface="Arial"/>
            </a:rPr>
            <a:t> reprocesó las líneas desde Enero 2014 hasta Agosto 2014 respecto a la publicación anterior.</a:t>
          </a:r>
        </a:p>
        <a:p>
          <a:pPr algn="l" rtl="0">
            <a:defRPr sz="1000"/>
          </a:pPr>
          <a:endParaRPr lang="es-CL" sz="900" b="0" i="0" u="none" strike="noStrike" baseline="0">
            <a:solidFill>
              <a:srgbClr val="000000"/>
            </a:solidFill>
            <a:latin typeface="Arial"/>
            <a:cs typeface="Arial"/>
          </a:endParaRPr>
        </a:p>
        <a:p>
          <a:pPr algn="l" rtl="0">
            <a:lnSpc>
              <a:spcPts val="700"/>
            </a:lnSpc>
            <a:defRPr sz="1000"/>
          </a:pPr>
          <a:endParaRPr lang="es-CL" sz="900" b="0" i="0" u="none" strike="noStrike" baseline="0">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0</xdr:row>
      <xdr:rowOff>66675</xdr:rowOff>
    </xdr:from>
    <xdr:to>
      <xdr:col>0</xdr:col>
      <xdr:colOff>1143000</xdr:colOff>
      <xdr:row>6</xdr:row>
      <xdr:rowOff>57150</xdr:rowOff>
    </xdr:to>
    <xdr:pic>
      <xdr:nvPicPr>
        <xdr:cNvPr id="14921" name="Picture 0" descr="SUBTEL_rgb.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66675"/>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98145</xdr:colOff>
      <xdr:row>98</xdr:row>
      <xdr:rowOff>47306</xdr:rowOff>
    </xdr:from>
    <xdr:to>
      <xdr:col>5</xdr:col>
      <xdr:colOff>462284</xdr:colOff>
      <xdr:row>119</xdr:row>
      <xdr:rowOff>149051</xdr:rowOff>
    </xdr:to>
    <xdr:sp macro="" textlink="">
      <xdr:nvSpPr>
        <xdr:cNvPr id="5" name="Text Box 66"/>
        <xdr:cNvSpPr txBox="1">
          <a:spLocks noChangeArrowheads="1"/>
        </xdr:cNvSpPr>
      </xdr:nvSpPr>
      <xdr:spPr bwMode="auto">
        <a:xfrm>
          <a:off x="1445584" y="56453891"/>
          <a:ext cx="3430724" cy="3516806"/>
        </a:xfrm>
        <a:prstGeom prst="rect">
          <a:avLst/>
        </a:prstGeom>
        <a:solidFill>
          <a:srgbClr val="CCECFF"/>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locales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23/02/16.</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Los datos de líneas en servicio, corresponden al valor del último día hábil del mes informado.</a:t>
          </a:r>
        </a:p>
      </xdr:txBody>
    </xdr:sp>
    <xdr:clientData/>
  </xdr:twoCellAnchor>
  <xdr:twoCellAnchor>
    <xdr:from>
      <xdr:col>6</xdr:col>
      <xdr:colOff>1072</xdr:colOff>
      <xdr:row>98</xdr:row>
      <xdr:rowOff>41389</xdr:rowOff>
    </xdr:from>
    <xdr:to>
      <xdr:col>10</xdr:col>
      <xdr:colOff>92926</xdr:colOff>
      <xdr:row>119</xdr:row>
      <xdr:rowOff>156387</xdr:rowOff>
    </xdr:to>
    <xdr:sp macro="" textlink="">
      <xdr:nvSpPr>
        <xdr:cNvPr id="6" name="Text Box 66"/>
        <xdr:cNvSpPr txBox="1">
          <a:spLocks noChangeArrowheads="1"/>
        </xdr:cNvSpPr>
      </xdr:nvSpPr>
      <xdr:spPr bwMode="auto">
        <a:xfrm>
          <a:off x="5181743" y="56447974"/>
          <a:ext cx="3297829" cy="3530059"/>
        </a:xfrm>
        <a:prstGeom prst="rect">
          <a:avLst/>
        </a:prstGeom>
        <a:solidFill>
          <a:srgbClr val="CCECFF"/>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2/ </a:t>
          </a:r>
          <a:r>
            <a:rPr kumimoji="0" lang="es-CL" sz="900" b="0" i="0" u="none" strike="noStrike" kern="0" cap="none" spc="0" normalizeH="0" baseline="0" noProof="0">
              <a:ln>
                <a:noFill/>
              </a:ln>
              <a:solidFill>
                <a:srgbClr val="000000"/>
              </a:solidFill>
              <a:effectLst/>
              <a:uLnTx/>
              <a:uFillTx/>
              <a:latin typeface="Arial"/>
              <a:cs typeface="Arial"/>
            </a:rPr>
            <a:t>La empresa </a:t>
          </a:r>
          <a:r>
            <a:rPr kumimoji="0" lang="es-CL" sz="900" b="1" i="0" u="none" strike="noStrike" kern="0" cap="none" spc="0" normalizeH="0" baseline="0" noProof="0">
              <a:ln>
                <a:noFill/>
              </a:ln>
              <a:solidFill>
                <a:srgbClr val="FF0000"/>
              </a:solidFill>
              <a:effectLst/>
              <a:uLnTx/>
              <a:uFillTx/>
              <a:latin typeface="Arial"/>
              <a:cs typeface="Arial"/>
            </a:rPr>
            <a:t>Entelphone</a:t>
          </a:r>
          <a:r>
            <a:rPr kumimoji="0" lang="es-CL" sz="900" b="0" i="0" u="none" strike="noStrike" kern="0" cap="none" spc="0" normalizeH="0" baseline="0" noProof="0">
              <a:ln>
                <a:noFill/>
              </a:ln>
              <a:solidFill>
                <a:srgbClr val="000000"/>
              </a:solidFill>
              <a:effectLst/>
              <a:uLnTx/>
              <a:uFillTx/>
              <a:latin typeface="Arial"/>
              <a:cs typeface="Arial"/>
            </a:rPr>
            <a:t> reprocesó las líneas desde Enero 2014 hasta Agosto 2014 respecto a la publicación anterior.</a:t>
          </a:r>
        </a:p>
        <a:p>
          <a:pPr algn="just" rtl="0">
            <a:defRPr sz="1000"/>
          </a:pPr>
          <a:endParaRPr lang="es-CL" sz="900" b="0" i="0" u="none" strike="noStrike" baseline="0">
            <a:solidFill>
              <a:srgbClr val="000000"/>
            </a:solidFill>
            <a:latin typeface="Arial"/>
            <a:cs typeface="Arial"/>
          </a:endParaRPr>
        </a:p>
        <a:p>
          <a:pPr algn="just" rtl="0">
            <a:defRPr sz="1000"/>
          </a:pPr>
          <a:endParaRPr lang="es-CL" sz="900" b="0" i="0" u="none" strike="noStrike" baseline="0">
            <a:solidFill>
              <a:srgbClr val="000000"/>
            </a:solidFill>
            <a:latin typeface="Arial"/>
            <a:cs typeface="Aria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123825</xdr:colOff>
      <xdr:row>3</xdr:row>
      <xdr:rowOff>161925</xdr:rowOff>
    </xdr:from>
    <xdr:to>
      <xdr:col>0</xdr:col>
      <xdr:colOff>1219200</xdr:colOff>
      <xdr:row>4</xdr:row>
      <xdr:rowOff>47625</xdr:rowOff>
    </xdr:to>
    <xdr:pic>
      <xdr:nvPicPr>
        <xdr:cNvPr id="16003"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942975"/>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59871</xdr:colOff>
      <xdr:row>94</xdr:row>
      <xdr:rowOff>27214</xdr:rowOff>
    </xdr:from>
    <xdr:to>
      <xdr:col>5</xdr:col>
      <xdr:colOff>480561</xdr:colOff>
      <xdr:row>116</xdr:row>
      <xdr:rowOff>6803</xdr:rowOff>
    </xdr:to>
    <xdr:sp macro="" textlink="">
      <xdr:nvSpPr>
        <xdr:cNvPr id="5" name="Text Box 66"/>
        <xdr:cNvSpPr txBox="1">
          <a:spLocks noChangeArrowheads="1"/>
        </xdr:cNvSpPr>
      </xdr:nvSpPr>
      <xdr:spPr bwMode="auto">
        <a:xfrm>
          <a:off x="1393371" y="29486678"/>
          <a:ext cx="3387047" cy="3571875"/>
        </a:xfrm>
        <a:prstGeom prst="rect">
          <a:avLst/>
        </a:prstGeom>
        <a:solidFill>
          <a:srgbClr val="CCECFF"/>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METODOLÓGICAS:</a:t>
          </a:r>
        </a:p>
        <a:p>
          <a:pPr algn="just"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locales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23/02/16.</a:t>
          </a:r>
        </a:p>
        <a:p>
          <a:pPr algn="just" rtl="0">
            <a:defRPr sz="1000"/>
          </a:pPr>
          <a:endPar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Los datos de líneas en servicio, corresponden al valor del último día hábil del mes informado.</a:t>
          </a:r>
        </a:p>
      </xdr:txBody>
    </xdr:sp>
    <xdr:clientData/>
  </xdr:twoCellAnchor>
  <xdr:twoCellAnchor>
    <xdr:from>
      <xdr:col>5</xdr:col>
      <xdr:colOff>748393</xdr:colOff>
      <xdr:row>94</xdr:row>
      <xdr:rowOff>27215</xdr:rowOff>
    </xdr:from>
    <xdr:to>
      <xdr:col>10</xdr:col>
      <xdr:colOff>544286</xdr:colOff>
      <xdr:row>116</xdr:row>
      <xdr:rowOff>6804</xdr:rowOff>
    </xdr:to>
    <xdr:sp macro="" textlink="">
      <xdr:nvSpPr>
        <xdr:cNvPr id="6" name="Text Box 66"/>
        <xdr:cNvSpPr txBox="1">
          <a:spLocks noChangeArrowheads="1"/>
        </xdr:cNvSpPr>
      </xdr:nvSpPr>
      <xdr:spPr bwMode="auto">
        <a:xfrm>
          <a:off x="5442857" y="29976536"/>
          <a:ext cx="3810000" cy="3571875"/>
        </a:xfrm>
        <a:prstGeom prst="rect">
          <a:avLst/>
        </a:prstGeom>
        <a:solidFill>
          <a:srgbClr val="CCECFF"/>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2/ </a:t>
          </a:r>
          <a:r>
            <a:rPr kumimoji="0" lang="es-CL" sz="900" b="0" i="0" u="none" strike="noStrike" kern="0" cap="none" spc="0" normalizeH="0" baseline="0" noProof="0">
              <a:ln>
                <a:noFill/>
              </a:ln>
              <a:solidFill>
                <a:srgbClr val="000000"/>
              </a:solidFill>
              <a:effectLst/>
              <a:uLnTx/>
              <a:uFillTx/>
              <a:latin typeface="Arial"/>
              <a:cs typeface="Arial"/>
            </a:rPr>
            <a:t>La empresa </a:t>
          </a:r>
          <a:r>
            <a:rPr kumimoji="0" lang="es-CL" sz="900" b="1" i="0" u="none" strike="noStrike" kern="0" cap="none" spc="0" normalizeH="0" baseline="0" noProof="0">
              <a:ln>
                <a:noFill/>
              </a:ln>
              <a:solidFill>
                <a:srgbClr val="FF0000"/>
              </a:solidFill>
              <a:effectLst/>
              <a:uLnTx/>
              <a:uFillTx/>
              <a:latin typeface="Arial"/>
              <a:cs typeface="Arial"/>
            </a:rPr>
            <a:t>Entelphone</a:t>
          </a:r>
          <a:r>
            <a:rPr kumimoji="0" lang="es-CL" sz="900" b="0" i="0" u="none" strike="noStrike" kern="0" cap="none" spc="0" normalizeH="0" baseline="0" noProof="0">
              <a:ln>
                <a:noFill/>
              </a:ln>
              <a:solidFill>
                <a:srgbClr val="000000"/>
              </a:solidFill>
              <a:effectLst/>
              <a:uLnTx/>
              <a:uFillTx/>
              <a:latin typeface="Arial"/>
              <a:cs typeface="Arial"/>
            </a:rPr>
            <a:t> reprocesó las líneas desde Enero 2014 hasta Agosto 2014 respecto a la publicación anterior.</a:t>
          </a:r>
        </a:p>
        <a:p>
          <a:pPr algn="just" rtl="0">
            <a:defRPr sz="1000"/>
          </a:pPr>
          <a:endParaRPr lang="es-CL" sz="900" b="0" i="0" u="none" strike="noStrike" baseline="0">
            <a:solidFill>
              <a:srgbClr val="000000"/>
            </a:solidFill>
            <a:latin typeface="Arial"/>
            <a:cs typeface="Arial"/>
          </a:endParaRPr>
        </a:p>
        <a:p>
          <a:pPr algn="just" rtl="0">
            <a:defRPr sz="1000"/>
          </a:pPr>
          <a:endParaRPr lang="es-CL" sz="900" b="0" i="0" u="none" strike="noStrike" baseline="0">
            <a:solidFill>
              <a:srgbClr val="000000"/>
            </a:solidFill>
            <a:latin typeface="Arial"/>
            <a:cs typeface="Arial"/>
          </a:endParaRPr>
        </a:p>
      </xdr:txBody>
    </xdr:sp>
    <xdr:clientData/>
  </xdr:twoCellAnchor>
  <xdr:twoCellAnchor>
    <xdr:from>
      <xdr:col>29</xdr:col>
      <xdr:colOff>409575</xdr:colOff>
      <xdr:row>93</xdr:row>
      <xdr:rowOff>76200</xdr:rowOff>
    </xdr:from>
    <xdr:to>
      <xdr:col>35</xdr:col>
      <xdr:colOff>352425</xdr:colOff>
      <xdr:row>110</xdr:row>
      <xdr:rowOff>66675</xdr:rowOff>
    </xdr:to>
    <xdr:graphicFrame macro="">
      <xdr:nvGraphicFramePr>
        <xdr:cNvPr id="16007"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ubtel.c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K34"/>
  <sheetViews>
    <sheetView showGridLines="0" zoomScale="85" zoomScaleNormal="100" zoomScaleSheetLayoutView="100" workbookViewId="0">
      <selection activeCell="H17" sqref="H17"/>
    </sheetView>
  </sheetViews>
  <sheetFormatPr baseColWidth="10" defaultColWidth="0" defaultRowHeight="12.75" zeroHeight="1" x14ac:dyDescent="0.2"/>
  <cols>
    <col min="1" max="1" width="20.5703125" style="2" customWidth="1"/>
    <col min="2" max="2" width="2" customWidth="1"/>
    <col min="3" max="3" width="5.42578125" customWidth="1"/>
    <col min="4" max="4" width="5.28515625" customWidth="1"/>
    <col min="5" max="5" width="16.42578125" customWidth="1"/>
    <col min="6" max="6" width="19.28515625" customWidth="1"/>
    <col min="7" max="7" width="20.5703125" customWidth="1"/>
    <col min="8" max="8" width="63.28515625" customWidth="1"/>
    <col min="9" max="9" width="4.28515625" customWidth="1"/>
    <col min="10" max="16384" width="11.42578125" hidden="1"/>
  </cols>
  <sheetData>
    <row r="1" spans="2:10" x14ac:dyDescent="0.2">
      <c r="B1" s="2"/>
      <c r="C1" s="2"/>
      <c r="D1" s="2"/>
      <c r="E1" s="2"/>
      <c r="F1" s="2"/>
      <c r="G1" s="2"/>
      <c r="H1" s="2"/>
      <c r="I1" s="2"/>
    </row>
    <row r="2" spans="2:10" ht="33.75" customHeight="1" x14ac:dyDescent="0.25">
      <c r="B2" s="97" t="s">
        <v>61</v>
      </c>
      <c r="C2" s="59"/>
      <c r="D2" s="6"/>
      <c r="E2" s="6"/>
      <c r="F2" s="6"/>
      <c r="G2" s="2"/>
      <c r="H2" s="2"/>
      <c r="I2" s="2"/>
      <c r="J2" s="2"/>
    </row>
    <row r="3" spans="2:10" ht="12.75" customHeight="1" x14ac:dyDescent="0.2">
      <c r="B3" s="60"/>
      <c r="C3" s="60"/>
      <c r="D3" s="6"/>
      <c r="E3" s="6"/>
      <c r="F3" s="6"/>
      <c r="G3" s="2"/>
      <c r="H3" s="2"/>
      <c r="I3" s="2"/>
      <c r="J3" s="2"/>
    </row>
    <row r="4" spans="2:10" ht="10.5" customHeight="1" x14ac:dyDescent="0.2">
      <c r="B4" s="6"/>
      <c r="C4" s="6"/>
      <c r="D4" s="6"/>
      <c r="E4" s="6"/>
      <c r="F4" s="6"/>
      <c r="G4" s="2"/>
      <c r="H4" s="2"/>
      <c r="I4" s="2"/>
      <c r="J4" s="2"/>
    </row>
    <row r="5" spans="2:10" ht="12.75" customHeight="1" x14ac:dyDescent="0.2">
      <c r="B5" s="2"/>
      <c r="C5" s="66" t="s">
        <v>58</v>
      </c>
      <c r="D5" s="2"/>
      <c r="E5" s="2"/>
      <c r="F5" s="2"/>
      <c r="G5" s="2"/>
      <c r="H5" s="2"/>
      <c r="I5" s="2"/>
      <c r="J5" s="2"/>
    </row>
    <row r="6" spans="2:10" x14ac:dyDescent="0.2">
      <c r="B6" s="7"/>
      <c r="C6" s="7"/>
      <c r="D6" s="2"/>
      <c r="E6" s="2"/>
      <c r="F6" s="2"/>
      <c r="G6" s="2"/>
      <c r="H6" s="2"/>
      <c r="I6" s="2"/>
      <c r="J6" s="2"/>
    </row>
    <row r="7" spans="2:10" x14ac:dyDescent="0.2">
      <c r="B7" s="61"/>
      <c r="C7" s="62"/>
      <c r="D7" s="62"/>
      <c r="E7" s="62"/>
      <c r="F7" s="62"/>
      <c r="G7" s="62"/>
      <c r="H7" s="62"/>
      <c r="I7" s="63"/>
      <c r="J7" s="3"/>
    </row>
    <row r="8" spans="2:10" x14ac:dyDescent="0.2">
      <c r="B8" s="182" t="s">
        <v>59</v>
      </c>
      <c r="C8" s="183" t="s">
        <v>129</v>
      </c>
      <c r="D8" s="63"/>
      <c r="E8" s="64"/>
      <c r="F8" s="2"/>
      <c r="G8" s="2"/>
      <c r="H8" s="2"/>
      <c r="I8" s="2"/>
    </row>
    <row r="9" spans="2:10" x14ac:dyDescent="0.2">
      <c r="B9" s="182" t="s">
        <v>59</v>
      </c>
      <c r="C9" s="183" t="s">
        <v>130</v>
      </c>
      <c r="D9" s="63"/>
      <c r="E9" s="64"/>
      <c r="F9" s="2"/>
      <c r="G9" s="2"/>
      <c r="H9" s="2"/>
      <c r="I9" s="2"/>
    </row>
    <row r="10" spans="2:10" x14ac:dyDescent="0.2">
      <c r="B10" s="182" t="s">
        <v>59</v>
      </c>
      <c r="C10" s="183" t="s">
        <v>131</v>
      </c>
      <c r="D10" s="63"/>
      <c r="E10" s="64"/>
      <c r="F10" s="2"/>
      <c r="G10" s="2"/>
      <c r="H10" s="2"/>
      <c r="I10" s="2"/>
    </row>
    <row r="11" spans="2:10" x14ac:dyDescent="0.2">
      <c r="B11" s="182" t="s">
        <v>59</v>
      </c>
      <c r="C11" s="183" t="s">
        <v>132</v>
      </c>
      <c r="D11" s="2"/>
      <c r="E11" s="64"/>
      <c r="F11" s="2"/>
      <c r="G11" s="2"/>
      <c r="H11" s="2"/>
      <c r="I11" s="2"/>
    </row>
    <row r="12" spans="2:10" x14ac:dyDescent="0.2">
      <c r="B12" s="182" t="s">
        <v>59</v>
      </c>
      <c r="C12" s="183" t="s">
        <v>133</v>
      </c>
      <c r="D12" s="2"/>
      <c r="E12" s="2"/>
      <c r="F12" s="2"/>
      <c r="G12" s="2"/>
      <c r="H12" s="2"/>
      <c r="I12" s="2"/>
    </row>
    <row r="13" spans="2:10" x14ac:dyDescent="0.2">
      <c r="B13" s="182" t="s">
        <v>59</v>
      </c>
      <c r="C13" s="183" t="s">
        <v>134</v>
      </c>
      <c r="D13" s="2"/>
      <c r="E13" s="2"/>
      <c r="F13" s="2"/>
      <c r="G13" s="2"/>
      <c r="H13" s="2"/>
      <c r="I13" s="2"/>
    </row>
    <row r="14" spans="2:10" x14ac:dyDescent="0.2">
      <c r="B14" s="182" t="s">
        <v>59</v>
      </c>
      <c r="C14" s="183" t="s">
        <v>135</v>
      </c>
      <c r="D14" s="2"/>
      <c r="E14" s="2"/>
      <c r="F14" s="2"/>
      <c r="G14" s="2"/>
      <c r="H14" s="2"/>
      <c r="I14" s="2"/>
    </row>
    <row r="15" spans="2:10" x14ac:dyDescent="0.2">
      <c r="B15" s="182" t="s">
        <v>59</v>
      </c>
      <c r="C15" s="183" t="s">
        <v>484</v>
      </c>
      <c r="D15" s="2"/>
      <c r="E15" s="2"/>
      <c r="F15" s="2"/>
      <c r="G15" s="2"/>
      <c r="H15" s="2"/>
      <c r="I15" s="2"/>
    </row>
    <row r="16" spans="2:10" x14ac:dyDescent="0.2">
      <c r="B16" s="182" t="s">
        <v>59</v>
      </c>
      <c r="C16" s="183" t="s">
        <v>136</v>
      </c>
      <c r="D16" s="2"/>
      <c r="E16" s="2"/>
      <c r="F16" s="2"/>
      <c r="G16" s="2"/>
      <c r="H16" s="2"/>
      <c r="I16" s="2"/>
    </row>
    <row r="17" spans="2:11" x14ac:dyDescent="0.2">
      <c r="B17" s="182" t="s">
        <v>59</v>
      </c>
      <c r="C17" s="184" t="s">
        <v>472</v>
      </c>
      <c r="D17" s="2"/>
      <c r="E17" s="2"/>
      <c r="F17" s="2"/>
      <c r="G17" s="2"/>
      <c r="H17" s="2"/>
      <c r="I17" s="2"/>
    </row>
    <row r="18" spans="2:11" x14ac:dyDescent="0.2">
      <c r="B18" s="185"/>
      <c r="C18" s="185"/>
      <c r="D18" s="2"/>
      <c r="E18" s="2"/>
      <c r="F18" s="2"/>
      <c r="G18" s="2"/>
      <c r="H18" s="2"/>
      <c r="I18" s="2"/>
      <c r="J18" s="4"/>
      <c r="K18" s="4"/>
    </row>
    <row r="19" spans="2:11" x14ac:dyDescent="0.2">
      <c r="B19" s="2"/>
      <c r="C19" s="2"/>
      <c r="D19" s="2"/>
      <c r="E19" s="2"/>
      <c r="F19" s="2"/>
      <c r="G19" s="65"/>
      <c r="H19" s="67" t="s">
        <v>60</v>
      </c>
      <c r="I19" s="2"/>
      <c r="J19" s="4"/>
      <c r="K19" s="4"/>
    </row>
    <row r="20" spans="2:11" x14ac:dyDescent="0.2">
      <c r="B20" s="2"/>
      <c r="C20" s="2"/>
      <c r="D20" s="2"/>
      <c r="E20" s="2"/>
      <c r="F20" s="2"/>
      <c r="G20" s="2"/>
      <c r="H20" s="2"/>
      <c r="I20" s="2"/>
      <c r="J20" s="4"/>
      <c r="K20" s="4"/>
    </row>
    <row r="21" spans="2:11" hidden="1" x14ac:dyDescent="0.2">
      <c r="B21" s="2"/>
      <c r="I21" s="5"/>
      <c r="J21" s="4"/>
      <c r="K21" s="4"/>
    </row>
    <row r="22" spans="2:11" hidden="1" x14ac:dyDescent="0.2"/>
    <row r="23" spans="2:11" hidden="1" x14ac:dyDescent="0.2"/>
    <row r="24" spans="2:11" hidden="1" x14ac:dyDescent="0.2"/>
    <row r="25" spans="2:11" hidden="1" x14ac:dyDescent="0.2"/>
    <row r="26" spans="2:11" hidden="1" x14ac:dyDescent="0.2"/>
    <row r="27" spans="2:11" hidden="1" x14ac:dyDescent="0.2"/>
    <row r="28" spans="2:11" x14ac:dyDescent="0.2"/>
    <row r="29" spans="2:11" x14ac:dyDescent="0.2"/>
    <row r="30" spans="2:11" x14ac:dyDescent="0.2"/>
    <row r="31" spans="2:11" x14ac:dyDescent="0.2"/>
    <row r="32" spans="2:11" x14ac:dyDescent="0.2"/>
    <row r="33" x14ac:dyDescent="0.2"/>
    <row r="34" x14ac:dyDescent="0.2"/>
  </sheetData>
  <phoneticPr fontId="0" type="noConversion"/>
  <hyperlinks>
    <hyperlink ref="H19" r:id="rId1"/>
    <hyperlink ref="C15" location="'18_Men_ZP_Lineas'!A1" display="Servicio público de Telefonía Fija: Número de líneas totales por Zona Primaria Mensual "/>
    <hyperlink ref="C8" location="'1.1_Mensual_Nac'!A1" display="Lineas totales en servicio a nivel nacional. Datos mensuales  "/>
    <hyperlink ref="C9" location="'1.2_Tipo de Servicio'!A1" display="Líneas totales en servicio por tipo de servicio a nivel nacional. Datos mensuales."/>
    <hyperlink ref="C10" location="'1.3_Tipo de Cliente'!A1" display="Líneas totales en servicio por tipo de cliente a nivel nacional. Datos mensuales."/>
    <hyperlink ref="C11" location="'1.4_Mensual_Reg_líneas'!A1" display="Lineas totales en servicios a nivel regional. Datos Mensuales "/>
    <hyperlink ref="C12" location="'1.10_Men_Reg_RE'!A1" display="Número de líneas de Telefonía Fija por tipo de suscriptor: servicio de Telefonía a Clientes Residenciales por región"/>
    <hyperlink ref="C13" location="'1.12_Men_Reg_CO'!A1" display="Número de líneas de Telefonía Fija por tipo de suscriptor: servicio de Telefonía a Clientes Comerciales por región Mensual "/>
    <hyperlink ref="C14" location="'1.13_Men_ZP_Lineas'!A1" display="Número de líneas totales por Zona Primaria Mensual "/>
    <hyperlink ref="C16" location="'1.16_Presencia_empresas'!A1" display="Presencia de Empresas por Zona Primaria y Región"/>
    <hyperlink ref="C15" location="'1.14_Men_Lineas_Emp'!A1" display="1.14. Número de líneas totales por empresa."/>
    <hyperlink ref="C17" location="'1.17_Líneas por comuna'!A1" display="1.17. Líneas totales en servicio por comuna y región."/>
  </hyperlinks>
  <printOptions horizontalCentered="1"/>
  <pageMargins left="0.78740157480314965" right="0.78740157480314965" top="0.98425196850393704" bottom="0.98425196850393704" header="0" footer="0"/>
  <pageSetup paperSize="9" scale="92"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XFC112"/>
  <sheetViews>
    <sheetView showGridLines="0" topLeftCell="C48" zoomScale="115" zoomScaleNormal="115" zoomScaleSheetLayoutView="100" workbookViewId="0">
      <selection activeCell="Q63" sqref="Q63"/>
    </sheetView>
  </sheetViews>
  <sheetFormatPr baseColWidth="10" defaultColWidth="0" defaultRowHeight="0" customHeight="1" zeroHeight="1" x14ac:dyDescent="0.2"/>
  <cols>
    <col min="1" max="1" width="20.140625" customWidth="1"/>
    <col min="2" max="2" width="20.42578125" customWidth="1"/>
    <col min="3" max="22" width="7.42578125" customWidth="1"/>
    <col min="23" max="23" width="18.7109375" bestFit="1" customWidth="1"/>
    <col min="24" max="24" width="19.5703125" style="2" customWidth="1"/>
    <col min="25" max="16374" width="28.42578125" style="2" hidden="1"/>
    <col min="16375" max="16375" width="14.7109375" style="2" hidden="1"/>
    <col min="16376" max="16376" width="13.28515625" style="2" hidden="1"/>
    <col min="16377" max="16377" width="18.42578125" style="2" hidden="1"/>
    <col min="16378" max="16378" width="32" style="2" hidden="1"/>
    <col min="16379" max="16379" width="22.7109375" style="2" hidden="1"/>
    <col min="16380" max="16380" width="12.140625" style="2" hidden="1"/>
    <col min="16381" max="16381" width="23.28515625" style="2" hidden="1"/>
    <col min="16382" max="16382" width="20.42578125" style="2" hidden="1"/>
    <col min="16383" max="16383" width="21.28515625" style="2" hidden="1"/>
    <col min="16384" max="16384" width="34.7109375" style="2" hidden="1"/>
  </cols>
  <sheetData>
    <row r="1" spans="1:23" ht="22.5" customHeight="1" x14ac:dyDescent="0.2">
      <c r="A1" s="2"/>
      <c r="B1" s="2"/>
      <c r="C1" s="2"/>
      <c r="D1" s="2"/>
      <c r="E1" s="2"/>
      <c r="F1" s="2"/>
      <c r="G1" s="2"/>
      <c r="H1" s="2"/>
      <c r="I1" s="2"/>
      <c r="J1" s="2"/>
      <c r="K1" s="2"/>
      <c r="L1" s="2"/>
      <c r="M1" s="2"/>
      <c r="N1" s="2"/>
      <c r="O1" s="2"/>
      <c r="P1" s="2"/>
      <c r="Q1" s="2"/>
      <c r="R1" s="2"/>
      <c r="S1" s="2"/>
      <c r="T1" s="2"/>
      <c r="U1" s="2"/>
      <c r="V1" s="2"/>
      <c r="W1" s="2"/>
    </row>
    <row r="2" spans="1:23" ht="22.5" customHeight="1" x14ac:dyDescent="0.2">
      <c r="A2" s="2"/>
      <c r="B2" s="2"/>
      <c r="C2" s="2"/>
      <c r="D2" s="2"/>
      <c r="E2" s="2"/>
      <c r="F2" s="2"/>
      <c r="G2" s="2"/>
      <c r="H2" s="2"/>
      <c r="I2" s="2"/>
      <c r="J2" s="2"/>
      <c r="K2" s="2"/>
      <c r="L2" s="2"/>
      <c r="M2" s="2"/>
      <c r="N2" s="2"/>
      <c r="O2" s="2"/>
      <c r="P2" s="2"/>
      <c r="Q2" s="2"/>
      <c r="R2" s="2"/>
      <c r="S2" s="2"/>
      <c r="T2" s="2"/>
      <c r="U2" s="2"/>
      <c r="V2" s="2"/>
      <c r="W2" s="2"/>
    </row>
    <row r="3" spans="1:23" ht="15" x14ac:dyDescent="0.25">
      <c r="A3" s="2"/>
      <c r="B3" s="97" t="s">
        <v>488</v>
      </c>
      <c r="C3" s="2"/>
      <c r="D3" s="2"/>
      <c r="E3" s="2"/>
      <c r="F3" s="2"/>
      <c r="G3" s="2"/>
      <c r="H3" s="2"/>
      <c r="I3" s="2"/>
      <c r="J3" s="2"/>
      <c r="K3" s="2"/>
      <c r="L3" s="2"/>
      <c r="M3" s="2"/>
      <c r="N3" s="2"/>
      <c r="O3" s="2"/>
      <c r="P3" s="2"/>
      <c r="Q3" s="2"/>
      <c r="R3" s="2"/>
      <c r="S3" s="2"/>
      <c r="T3" s="2"/>
      <c r="U3" s="2"/>
      <c r="V3" s="2"/>
      <c r="W3" s="2"/>
    </row>
    <row r="4" spans="1:23" ht="12.75" x14ac:dyDescent="0.2">
      <c r="A4" s="2"/>
      <c r="C4" s="2"/>
      <c r="D4" s="2"/>
      <c r="E4" s="2"/>
      <c r="F4" s="2"/>
      <c r="G4" s="2"/>
      <c r="H4" s="2"/>
      <c r="I4" s="2"/>
      <c r="J4" s="2"/>
      <c r="K4" s="2"/>
      <c r="L4" s="2"/>
      <c r="M4" s="2"/>
      <c r="N4" s="2"/>
      <c r="O4" s="2"/>
      <c r="P4" s="2"/>
      <c r="Q4" s="2"/>
      <c r="R4" s="2"/>
      <c r="S4" s="2"/>
      <c r="T4" s="2"/>
      <c r="U4" s="2"/>
      <c r="V4" s="2"/>
      <c r="W4" s="2"/>
    </row>
    <row r="5" spans="1:23" ht="12" customHeight="1" x14ac:dyDescent="0.2">
      <c r="A5" s="2"/>
      <c r="C5" s="2"/>
      <c r="D5" s="2"/>
      <c r="E5" s="2"/>
      <c r="F5" s="2"/>
      <c r="G5" s="2"/>
      <c r="H5" s="2"/>
      <c r="I5" s="2"/>
      <c r="J5" s="2"/>
      <c r="K5" s="2"/>
      <c r="L5" s="2"/>
      <c r="M5" s="2"/>
      <c r="N5" s="2"/>
      <c r="O5" s="2"/>
      <c r="P5" s="2"/>
      <c r="Q5" s="2"/>
      <c r="R5" s="2"/>
      <c r="S5" s="2"/>
      <c r="T5" s="2"/>
      <c r="U5" s="2"/>
      <c r="V5" s="2"/>
      <c r="W5" s="2"/>
    </row>
    <row r="6" spans="1:23" ht="12" customHeight="1" x14ac:dyDescent="0.2">
      <c r="A6" s="2"/>
      <c r="B6" s="2"/>
      <c r="C6" s="2"/>
      <c r="D6" s="2"/>
      <c r="E6" s="2"/>
      <c r="F6" s="2"/>
      <c r="G6" s="2"/>
      <c r="H6" s="2"/>
      <c r="I6" s="2"/>
      <c r="J6" s="2"/>
      <c r="K6" s="2"/>
      <c r="L6" s="2"/>
      <c r="M6" s="2"/>
      <c r="N6" s="2"/>
      <c r="O6" s="2"/>
      <c r="P6" s="2"/>
      <c r="Q6" s="2"/>
      <c r="R6" s="2"/>
      <c r="S6" s="2"/>
      <c r="T6" s="2"/>
      <c r="U6" s="2"/>
      <c r="V6" s="2"/>
      <c r="W6" s="2"/>
    </row>
    <row r="7" spans="1:23" ht="12" customHeight="1" thickBot="1" x14ac:dyDescent="0.25">
      <c r="A7" s="2"/>
      <c r="B7" s="76" t="s">
        <v>62</v>
      </c>
      <c r="C7" s="2"/>
      <c r="D7" s="2"/>
      <c r="E7" s="2"/>
      <c r="F7" s="2"/>
      <c r="G7" s="2"/>
      <c r="H7" s="2"/>
      <c r="I7" s="2"/>
      <c r="J7" s="2"/>
      <c r="K7" s="2"/>
      <c r="L7" s="2"/>
      <c r="M7" s="2"/>
      <c r="N7" s="2"/>
      <c r="O7" s="2"/>
      <c r="P7" s="2"/>
      <c r="Q7" s="2"/>
      <c r="R7" s="2"/>
      <c r="S7" s="2"/>
      <c r="T7" s="2"/>
      <c r="U7" s="2"/>
      <c r="V7" s="2"/>
      <c r="W7" s="2"/>
    </row>
    <row r="8" spans="1:23" ht="16.5" thickBot="1" x14ac:dyDescent="0.3">
      <c r="A8" s="2"/>
      <c r="B8" s="293" t="s">
        <v>504</v>
      </c>
      <c r="C8" s="294"/>
      <c r="D8" s="294"/>
      <c r="E8" s="294"/>
      <c r="F8" s="294"/>
      <c r="G8" s="294"/>
      <c r="H8" s="294"/>
      <c r="I8" s="294"/>
      <c r="J8" s="294"/>
      <c r="K8" s="294"/>
      <c r="L8" s="294"/>
      <c r="M8" s="294"/>
      <c r="N8" s="294"/>
      <c r="O8" s="294"/>
      <c r="P8" s="294"/>
      <c r="Q8" s="294"/>
      <c r="R8" s="294"/>
      <c r="S8" s="294"/>
      <c r="T8" s="294"/>
      <c r="U8" s="294"/>
      <c r="V8" s="294"/>
      <c r="W8" s="295"/>
    </row>
    <row r="9" spans="1:23" ht="69" customHeight="1" thickBot="1" x14ac:dyDescent="0.25">
      <c r="A9" s="2"/>
      <c r="B9" s="39" t="s">
        <v>477</v>
      </c>
      <c r="C9" s="40" t="s">
        <v>77</v>
      </c>
      <c r="D9" s="40" t="s">
        <v>96</v>
      </c>
      <c r="E9" s="40" t="s">
        <v>474</v>
      </c>
      <c r="F9" s="40" t="s">
        <v>97</v>
      </c>
      <c r="G9" s="40" t="s">
        <v>80</v>
      </c>
      <c r="H9" s="40" t="s">
        <v>124</v>
      </c>
      <c r="I9" s="40" t="s">
        <v>98</v>
      </c>
      <c r="J9" s="40" t="s">
        <v>127</v>
      </c>
      <c r="K9" s="40" t="s">
        <v>83</v>
      </c>
      <c r="L9" s="40" t="s">
        <v>495</v>
      </c>
      <c r="M9" s="40" t="s">
        <v>99</v>
      </c>
      <c r="N9" s="40" t="s">
        <v>486</v>
      </c>
      <c r="O9" s="40" t="s">
        <v>100</v>
      </c>
      <c r="P9" s="40" t="s">
        <v>101</v>
      </c>
      <c r="Q9" s="40" t="s">
        <v>87</v>
      </c>
      <c r="R9" s="40" t="s">
        <v>102</v>
      </c>
      <c r="S9" s="40" t="s">
        <v>103</v>
      </c>
      <c r="T9" s="40" t="s">
        <v>104</v>
      </c>
      <c r="U9" s="40" t="s">
        <v>105</v>
      </c>
      <c r="V9" s="40" t="s">
        <v>106</v>
      </c>
      <c r="W9" s="41" t="s">
        <v>107</v>
      </c>
    </row>
    <row r="10" spans="1:23" ht="12.75" x14ac:dyDescent="0.2">
      <c r="A10" s="2"/>
      <c r="B10" s="42" t="s">
        <v>35</v>
      </c>
      <c r="C10" s="43"/>
      <c r="D10" s="43"/>
      <c r="E10" s="43"/>
      <c r="F10" s="43"/>
      <c r="G10" s="48"/>
      <c r="H10" s="43"/>
      <c r="I10" s="43"/>
      <c r="J10" s="43"/>
      <c r="K10" s="43"/>
      <c r="L10" s="43"/>
      <c r="M10" s="43"/>
      <c r="N10" s="43"/>
      <c r="O10" s="44"/>
      <c r="P10" s="43"/>
      <c r="Q10" s="43"/>
      <c r="R10" s="43"/>
      <c r="S10" s="43"/>
      <c r="T10" s="43"/>
      <c r="U10" s="43"/>
      <c r="V10" s="43"/>
      <c r="W10" s="45">
        <v>18</v>
      </c>
    </row>
    <row r="11" spans="1:23" ht="12.75" x14ac:dyDescent="0.2">
      <c r="A11" s="2"/>
      <c r="B11" s="46" t="s">
        <v>108</v>
      </c>
      <c r="C11" s="47"/>
      <c r="D11" s="48"/>
      <c r="E11" s="43"/>
      <c r="F11" s="47"/>
      <c r="G11" s="48"/>
      <c r="H11" s="48"/>
      <c r="I11" s="47"/>
      <c r="J11" s="47"/>
      <c r="K11" s="47"/>
      <c r="L11" s="48"/>
      <c r="M11" s="48"/>
      <c r="N11" s="48"/>
      <c r="O11" s="48"/>
      <c r="P11" s="47"/>
      <c r="Q11" s="43"/>
      <c r="R11" s="48"/>
      <c r="S11" s="47"/>
      <c r="T11" s="48"/>
      <c r="U11" s="48"/>
      <c r="V11" s="48"/>
      <c r="W11" s="49">
        <v>9</v>
      </c>
    </row>
    <row r="12" spans="1:23" ht="12.75" x14ac:dyDescent="0.2">
      <c r="A12" s="2"/>
      <c r="B12" s="46" t="s">
        <v>37</v>
      </c>
      <c r="C12" s="47"/>
      <c r="D12" s="48"/>
      <c r="E12" s="43"/>
      <c r="F12" s="47"/>
      <c r="G12" s="48"/>
      <c r="H12" s="48"/>
      <c r="I12" s="47"/>
      <c r="J12" s="48"/>
      <c r="K12" s="47"/>
      <c r="L12" s="48"/>
      <c r="M12" s="48"/>
      <c r="N12" s="48"/>
      <c r="O12" s="48"/>
      <c r="P12" s="48"/>
      <c r="Q12" s="43"/>
      <c r="R12" s="48"/>
      <c r="S12" s="47"/>
      <c r="T12" s="48"/>
      <c r="U12" s="48"/>
      <c r="V12" s="48"/>
      <c r="W12" s="49">
        <v>7</v>
      </c>
    </row>
    <row r="13" spans="1:23" ht="12.75" x14ac:dyDescent="0.2">
      <c r="A13" s="2"/>
      <c r="B13" s="46" t="s">
        <v>38</v>
      </c>
      <c r="C13" s="47"/>
      <c r="D13" s="48"/>
      <c r="E13" s="179"/>
      <c r="F13" s="47"/>
      <c r="G13" s="48"/>
      <c r="H13" s="48"/>
      <c r="I13" s="47"/>
      <c r="J13" s="48"/>
      <c r="K13" s="47"/>
      <c r="L13" s="48"/>
      <c r="M13" s="48"/>
      <c r="N13" s="48"/>
      <c r="O13" s="48"/>
      <c r="P13" s="44"/>
      <c r="Q13" s="43"/>
      <c r="R13" s="48"/>
      <c r="S13" s="47"/>
      <c r="T13" s="48"/>
      <c r="U13" s="48"/>
      <c r="V13" s="48"/>
      <c r="W13" s="49">
        <v>7</v>
      </c>
    </row>
    <row r="14" spans="1:23" ht="12.75" x14ac:dyDescent="0.2">
      <c r="A14" s="2"/>
      <c r="B14" s="46" t="s">
        <v>109</v>
      </c>
      <c r="C14" s="47"/>
      <c r="D14" s="48"/>
      <c r="E14" s="179"/>
      <c r="F14" s="47"/>
      <c r="G14" s="48"/>
      <c r="H14" s="48"/>
      <c r="I14" s="47"/>
      <c r="J14" s="48"/>
      <c r="K14" s="47"/>
      <c r="L14" s="48"/>
      <c r="M14" s="48"/>
      <c r="N14" s="48"/>
      <c r="O14" s="48"/>
      <c r="P14" s="48"/>
      <c r="Q14" s="179"/>
      <c r="R14" s="48"/>
      <c r="S14" s="47"/>
      <c r="T14" s="48"/>
      <c r="U14" s="48"/>
      <c r="V14" s="48"/>
      <c r="W14" s="49">
        <v>7</v>
      </c>
    </row>
    <row r="15" spans="1:23" ht="12.75" x14ac:dyDescent="0.2">
      <c r="A15" s="2"/>
      <c r="B15" s="46" t="s">
        <v>110</v>
      </c>
      <c r="C15" s="47"/>
      <c r="D15" s="47"/>
      <c r="E15" s="47"/>
      <c r="F15" s="47"/>
      <c r="G15" s="48"/>
      <c r="H15" s="48"/>
      <c r="I15" s="47"/>
      <c r="J15" s="48"/>
      <c r="K15" s="47"/>
      <c r="L15" s="48"/>
      <c r="M15" s="48"/>
      <c r="N15" s="48"/>
      <c r="O15" s="48"/>
      <c r="P15" s="47"/>
      <c r="Q15" s="47"/>
      <c r="R15" s="48"/>
      <c r="S15" s="47"/>
      <c r="T15" s="48"/>
      <c r="U15" s="48"/>
      <c r="V15" s="48"/>
      <c r="W15" s="49">
        <v>9</v>
      </c>
    </row>
    <row r="16" spans="1:23" ht="12.75" x14ac:dyDescent="0.2">
      <c r="A16" s="2"/>
      <c r="B16" s="46" t="s">
        <v>111</v>
      </c>
      <c r="C16" s="47"/>
      <c r="D16" s="47"/>
      <c r="E16" s="47"/>
      <c r="F16" s="47"/>
      <c r="G16" s="47"/>
      <c r="H16" s="48"/>
      <c r="I16" s="47"/>
      <c r="J16" s="48"/>
      <c r="K16" s="47"/>
      <c r="L16" s="48"/>
      <c r="M16" s="48"/>
      <c r="N16" s="48"/>
      <c r="O16" s="48"/>
      <c r="P16" s="48"/>
      <c r="Q16" s="47"/>
      <c r="R16" s="48"/>
      <c r="S16" s="47"/>
      <c r="T16" s="48"/>
      <c r="U16" s="48"/>
      <c r="V16" s="48"/>
      <c r="W16" s="49">
        <v>9</v>
      </c>
    </row>
    <row r="17" spans="1:23" ht="12.75" x14ac:dyDescent="0.2">
      <c r="A17" s="2"/>
      <c r="B17" s="46" t="s">
        <v>42</v>
      </c>
      <c r="C17" s="47"/>
      <c r="D17" s="47"/>
      <c r="E17" s="47"/>
      <c r="F17" s="47"/>
      <c r="G17" s="47"/>
      <c r="H17" s="48"/>
      <c r="I17" s="47"/>
      <c r="J17" s="48"/>
      <c r="K17" s="47"/>
      <c r="L17" s="48"/>
      <c r="M17" s="48"/>
      <c r="N17" s="48"/>
      <c r="O17" s="48"/>
      <c r="P17" s="48"/>
      <c r="Q17" s="47"/>
      <c r="R17" s="48"/>
      <c r="S17" s="47"/>
      <c r="T17" s="48"/>
      <c r="U17" s="48"/>
      <c r="V17" s="48"/>
      <c r="W17" s="49">
        <v>9</v>
      </c>
    </row>
    <row r="18" spans="1:23" ht="12.75" x14ac:dyDescent="0.2">
      <c r="A18" s="2"/>
      <c r="B18" s="46" t="s">
        <v>112</v>
      </c>
      <c r="C18" s="48"/>
      <c r="D18" s="47"/>
      <c r="E18" s="47"/>
      <c r="F18" s="47"/>
      <c r="G18" s="47"/>
      <c r="H18" s="48"/>
      <c r="I18" s="47"/>
      <c r="J18" s="48"/>
      <c r="K18" s="47"/>
      <c r="L18" s="48"/>
      <c r="M18" s="48"/>
      <c r="N18" s="48"/>
      <c r="O18" s="48"/>
      <c r="P18" s="47"/>
      <c r="Q18" s="47"/>
      <c r="R18" s="48"/>
      <c r="S18" s="47"/>
      <c r="T18" s="48"/>
      <c r="U18" s="48"/>
      <c r="V18" s="48"/>
      <c r="W18" s="49">
        <v>9</v>
      </c>
    </row>
    <row r="19" spans="1:23" ht="12.75" x14ac:dyDescent="0.2">
      <c r="A19" s="2"/>
      <c r="B19" s="46" t="s">
        <v>113</v>
      </c>
      <c r="C19" s="48"/>
      <c r="D19" s="48"/>
      <c r="E19" s="47"/>
      <c r="F19" s="47"/>
      <c r="G19" s="48"/>
      <c r="H19" s="48"/>
      <c r="I19" s="47"/>
      <c r="J19" s="48"/>
      <c r="K19" s="47"/>
      <c r="L19" s="48"/>
      <c r="M19" s="48"/>
      <c r="N19" s="48"/>
      <c r="O19" s="48"/>
      <c r="P19" s="48"/>
      <c r="Q19" s="47"/>
      <c r="R19" s="48"/>
      <c r="S19" s="47"/>
      <c r="T19" s="48"/>
      <c r="U19" s="48"/>
      <c r="V19" s="48"/>
      <c r="W19" s="49">
        <v>6</v>
      </c>
    </row>
    <row r="20" spans="1:23" ht="12.75" x14ac:dyDescent="0.2">
      <c r="A20" s="2"/>
      <c r="B20" s="46" t="s">
        <v>46</v>
      </c>
      <c r="C20" s="48"/>
      <c r="D20" s="48"/>
      <c r="E20" s="179"/>
      <c r="F20" s="47"/>
      <c r="G20" s="48"/>
      <c r="H20" s="48"/>
      <c r="I20" s="47"/>
      <c r="J20" s="48"/>
      <c r="K20" s="47"/>
      <c r="L20" s="48"/>
      <c r="M20" s="48"/>
      <c r="N20" s="48"/>
      <c r="O20" s="48"/>
      <c r="P20" s="48"/>
      <c r="Q20" s="47"/>
      <c r="R20" s="48"/>
      <c r="S20" s="47"/>
      <c r="T20" s="48"/>
      <c r="U20" s="48"/>
      <c r="V20" s="48"/>
      <c r="W20" s="49">
        <v>6</v>
      </c>
    </row>
    <row r="21" spans="1:23" ht="12.75" x14ac:dyDescent="0.2">
      <c r="A21" s="2"/>
      <c r="B21" s="46" t="s">
        <v>114</v>
      </c>
      <c r="C21" s="48"/>
      <c r="D21" s="48"/>
      <c r="E21" s="179"/>
      <c r="F21" s="47"/>
      <c r="G21" s="48"/>
      <c r="H21" s="48"/>
      <c r="I21" s="47"/>
      <c r="J21" s="48"/>
      <c r="K21" s="47"/>
      <c r="L21" s="48"/>
      <c r="M21" s="48"/>
      <c r="N21" s="48"/>
      <c r="O21" s="48"/>
      <c r="P21" s="48"/>
      <c r="Q21" s="48"/>
      <c r="R21" s="48"/>
      <c r="S21" s="47"/>
      <c r="T21" s="48"/>
      <c r="U21" s="48"/>
      <c r="V21" s="48"/>
      <c r="W21" s="49">
        <v>5</v>
      </c>
    </row>
    <row r="22" spans="1:23" ht="12.75" x14ac:dyDescent="0.2">
      <c r="A22" s="2"/>
      <c r="B22" s="46" t="s">
        <v>115</v>
      </c>
      <c r="C22" s="48"/>
      <c r="D22" s="48"/>
      <c r="E22" s="47"/>
      <c r="F22" s="47"/>
      <c r="G22" s="48"/>
      <c r="H22" s="48"/>
      <c r="I22" s="47"/>
      <c r="J22" s="48"/>
      <c r="K22" s="47"/>
      <c r="L22" s="48"/>
      <c r="M22" s="48"/>
      <c r="N22" s="48"/>
      <c r="O22" s="48"/>
      <c r="P22" s="47"/>
      <c r="Q22" s="47"/>
      <c r="R22" s="48"/>
      <c r="S22" s="47"/>
      <c r="T22" s="48"/>
      <c r="U22" s="48"/>
      <c r="V22" s="48"/>
      <c r="W22" s="49">
        <v>7</v>
      </c>
    </row>
    <row r="23" spans="1:23" ht="12.75" x14ac:dyDescent="0.2">
      <c r="A23" s="2"/>
      <c r="B23" s="46" t="s">
        <v>116</v>
      </c>
      <c r="C23" s="48"/>
      <c r="D23" s="48"/>
      <c r="E23" s="47"/>
      <c r="F23" s="47"/>
      <c r="G23" s="48"/>
      <c r="H23" s="48"/>
      <c r="I23" s="47"/>
      <c r="J23" s="48"/>
      <c r="K23" s="47"/>
      <c r="L23" s="48"/>
      <c r="M23" s="48"/>
      <c r="N23" s="48"/>
      <c r="O23" s="48"/>
      <c r="P23" s="47"/>
      <c r="Q23" s="47"/>
      <c r="R23" s="48"/>
      <c r="S23" s="47"/>
      <c r="T23" s="48"/>
      <c r="U23" s="48"/>
      <c r="V23" s="48"/>
      <c r="W23" s="49">
        <v>7</v>
      </c>
    </row>
    <row r="24" spans="1:23" ht="12.75" x14ac:dyDescent="0.2">
      <c r="A24" s="2"/>
      <c r="B24" s="46" t="s">
        <v>117</v>
      </c>
      <c r="C24" s="48"/>
      <c r="D24" s="48"/>
      <c r="E24" s="47"/>
      <c r="F24" s="47"/>
      <c r="G24" s="48"/>
      <c r="H24" s="48"/>
      <c r="I24" s="47"/>
      <c r="J24" s="48"/>
      <c r="K24" s="47"/>
      <c r="L24" s="48"/>
      <c r="M24" s="48"/>
      <c r="N24" s="48"/>
      <c r="O24" s="48"/>
      <c r="P24" s="48"/>
      <c r="Q24" s="47"/>
      <c r="R24" s="48"/>
      <c r="S24" s="47"/>
      <c r="T24" s="48"/>
      <c r="U24" s="48"/>
      <c r="V24" s="48"/>
      <c r="W24" s="49">
        <v>6</v>
      </c>
    </row>
    <row r="25" spans="1:23" ht="12.75" x14ac:dyDescent="0.2">
      <c r="A25" s="2"/>
      <c r="B25" s="46" t="s">
        <v>118</v>
      </c>
      <c r="C25" s="48"/>
      <c r="D25" s="48"/>
      <c r="E25" s="179"/>
      <c r="F25" s="47"/>
      <c r="G25" s="48"/>
      <c r="H25" s="48"/>
      <c r="I25" s="47"/>
      <c r="J25" s="48"/>
      <c r="K25" s="47"/>
      <c r="L25" s="48"/>
      <c r="M25" s="48"/>
      <c r="N25" s="48"/>
      <c r="O25" s="48"/>
      <c r="P25" s="48"/>
      <c r="Q25" s="48"/>
      <c r="R25" s="48"/>
      <c r="S25" s="47"/>
      <c r="T25" s="48"/>
      <c r="U25" s="48"/>
      <c r="V25" s="48"/>
      <c r="W25" s="49">
        <v>5</v>
      </c>
    </row>
    <row r="26" spans="1:23" ht="12.75" x14ac:dyDescent="0.2">
      <c r="A26" s="2"/>
      <c r="B26" s="46" t="s">
        <v>119</v>
      </c>
      <c r="C26" s="48"/>
      <c r="D26" s="47"/>
      <c r="E26" s="47"/>
      <c r="F26" s="47"/>
      <c r="G26" s="47"/>
      <c r="H26" s="48"/>
      <c r="I26" s="47"/>
      <c r="J26" s="48"/>
      <c r="K26" s="47"/>
      <c r="L26" s="48"/>
      <c r="M26" s="48"/>
      <c r="N26" s="48"/>
      <c r="O26" s="48"/>
      <c r="P26" s="48"/>
      <c r="Q26" s="47"/>
      <c r="R26" s="48"/>
      <c r="S26" s="47"/>
      <c r="T26" s="48"/>
      <c r="U26" s="48"/>
      <c r="V26" s="48"/>
      <c r="W26" s="49">
        <v>8</v>
      </c>
    </row>
    <row r="27" spans="1:23" ht="12.75" x14ac:dyDescent="0.2">
      <c r="A27" s="2"/>
      <c r="B27" s="46" t="s">
        <v>120</v>
      </c>
      <c r="C27" s="48"/>
      <c r="D27" s="47"/>
      <c r="E27" s="47"/>
      <c r="F27" s="47"/>
      <c r="G27" s="47"/>
      <c r="H27" s="48"/>
      <c r="I27" s="47"/>
      <c r="J27" s="48"/>
      <c r="K27" s="47"/>
      <c r="L27" s="48"/>
      <c r="M27" s="48"/>
      <c r="N27" s="48"/>
      <c r="O27" s="48"/>
      <c r="P27" s="48"/>
      <c r="Q27" s="47"/>
      <c r="R27" s="48"/>
      <c r="S27" s="47"/>
      <c r="T27" s="48"/>
      <c r="U27" s="48"/>
      <c r="V27" s="48"/>
      <c r="W27" s="49">
        <v>8</v>
      </c>
    </row>
    <row r="28" spans="1:23" ht="12.75" x14ac:dyDescent="0.2">
      <c r="A28" s="2"/>
      <c r="B28" s="46" t="s">
        <v>51</v>
      </c>
      <c r="C28" s="48"/>
      <c r="D28" s="47"/>
      <c r="E28" s="47"/>
      <c r="F28" s="47"/>
      <c r="G28" s="47"/>
      <c r="H28" s="48"/>
      <c r="I28" s="47"/>
      <c r="J28" s="48"/>
      <c r="K28" s="47"/>
      <c r="L28" s="48"/>
      <c r="M28" s="48"/>
      <c r="N28" s="48"/>
      <c r="O28" s="48"/>
      <c r="P28" s="48"/>
      <c r="Q28" s="47"/>
      <c r="R28" s="48"/>
      <c r="S28" s="47"/>
      <c r="T28" s="48"/>
      <c r="U28" s="48"/>
      <c r="V28" s="48"/>
      <c r="W28" s="49">
        <v>8</v>
      </c>
    </row>
    <row r="29" spans="1:23" ht="12.75" x14ac:dyDescent="0.2">
      <c r="A29" s="2"/>
      <c r="B29" s="46" t="s">
        <v>121</v>
      </c>
      <c r="C29" s="48"/>
      <c r="D29" s="48"/>
      <c r="E29" s="47"/>
      <c r="F29" s="47"/>
      <c r="G29" s="48"/>
      <c r="H29" s="48"/>
      <c r="I29" s="47"/>
      <c r="J29" s="48"/>
      <c r="K29" s="47"/>
      <c r="L29" s="48"/>
      <c r="M29" s="48"/>
      <c r="N29" s="48"/>
      <c r="O29" s="47"/>
      <c r="P29" s="48"/>
      <c r="Q29" s="48"/>
      <c r="R29" s="48"/>
      <c r="S29" s="47"/>
      <c r="T29" s="48"/>
      <c r="U29" s="48"/>
      <c r="V29" s="48"/>
      <c r="W29" s="49">
        <v>6</v>
      </c>
    </row>
    <row r="30" spans="1:23" ht="12.75" x14ac:dyDescent="0.2">
      <c r="A30" s="2"/>
      <c r="B30" s="46" t="s">
        <v>52</v>
      </c>
      <c r="C30" s="47"/>
      <c r="D30" s="48"/>
      <c r="E30" s="179"/>
      <c r="F30" s="47"/>
      <c r="G30" s="47"/>
      <c r="H30" s="48"/>
      <c r="I30" s="47"/>
      <c r="J30" s="48"/>
      <c r="K30" s="47"/>
      <c r="L30" s="48"/>
      <c r="M30" s="48"/>
      <c r="N30" s="48"/>
      <c r="O30" s="48"/>
      <c r="P30" s="48"/>
      <c r="Q30" s="47"/>
      <c r="R30" s="48"/>
      <c r="S30" s="47"/>
      <c r="T30" s="48"/>
      <c r="U30" s="48"/>
      <c r="V30" s="48"/>
      <c r="W30" s="49">
        <v>8</v>
      </c>
    </row>
    <row r="31" spans="1:23" ht="12.75" x14ac:dyDescent="0.2">
      <c r="A31" s="2"/>
      <c r="B31" s="46" t="s">
        <v>53</v>
      </c>
      <c r="C31" s="47"/>
      <c r="D31" s="48"/>
      <c r="E31" s="47"/>
      <c r="F31" s="47"/>
      <c r="G31" s="48"/>
      <c r="H31" s="48"/>
      <c r="I31" s="47"/>
      <c r="J31" s="48"/>
      <c r="K31" s="47"/>
      <c r="L31" s="48"/>
      <c r="M31" s="48"/>
      <c r="N31" s="48"/>
      <c r="O31" s="48"/>
      <c r="P31" s="48"/>
      <c r="Q31" s="47"/>
      <c r="R31" s="48"/>
      <c r="S31" s="47"/>
      <c r="T31" s="48"/>
      <c r="U31" s="48"/>
      <c r="V31" s="48"/>
      <c r="W31" s="49">
        <v>7</v>
      </c>
    </row>
    <row r="32" spans="1:23" ht="12.75" x14ac:dyDescent="0.2">
      <c r="A32" s="2"/>
      <c r="B32" s="46" t="s">
        <v>122</v>
      </c>
      <c r="C32" s="47"/>
      <c r="D32" s="48"/>
      <c r="E32" s="47"/>
      <c r="F32" s="47"/>
      <c r="G32" s="47"/>
      <c r="H32" s="48"/>
      <c r="I32" s="47"/>
      <c r="J32" s="48"/>
      <c r="K32" s="47"/>
      <c r="L32" s="48"/>
      <c r="M32" s="48"/>
      <c r="N32" s="48"/>
      <c r="O32" s="48"/>
      <c r="P32" s="48"/>
      <c r="Q32" s="48"/>
      <c r="R32" s="48"/>
      <c r="S32" s="47"/>
      <c r="T32" s="48"/>
      <c r="U32" s="48"/>
      <c r="V32" s="48"/>
      <c r="W32" s="49">
        <v>7</v>
      </c>
    </row>
    <row r="33" spans="1:23" ht="13.5" thickBot="1" x14ac:dyDescent="0.25">
      <c r="A33" s="2"/>
      <c r="B33" s="50" t="s">
        <v>54</v>
      </c>
      <c r="C33" s="51"/>
      <c r="D33" s="52"/>
      <c r="E33" s="51"/>
      <c r="F33" s="51"/>
      <c r="G33" s="51"/>
      <c r="H33" s="52"/>
      <c r="I33" s="51"/>
      <c r="J33" s="52"/>
      <c r="K33" s="51"/>
      <c r="L33" s="52"/>
      <c r="M33" s="52"/>
      <c r="N33" s="52"/>
      <c r="O33" s="52"/>
      <c r="P33" s="52"/>
      <c r="Q33" s="51"/>
      <c r="R33" s="52"/>
      <c r="S33" s="51"/>
      <c r="T33" s="52"/>
      <c r="U33" s="52"/>
      <c r="V33" s="52"/>
      <c r="W33" s="53">
        <v>8</v>
      </c>
    </row>
    <row r="34" spans="1:23" s="234" customFormat="1" ht="12.75" x14ac:dyDescent="0.2">
      <c r="B34" s="235"/>
      <c r="C34" s="233"/>
      <c r="D34" s="233"/>
      <c r="E34" s="233"/>
      <c r="F34" s="233"/>
      <c r="G34" s="233"/>
      <c r="H34" s="233"/>
      <c r="I34" s="233"/>
      <c r="J34" s="233"/>
      <c r="K34" s="233"/>
      <c r="L34" s="233"/>
      <c r="M34" s="233"/>
      <c r="N34" s="233"/>
      <c r="O34" s="233"/>
      <c r="P34" s="233"/>
      <c r="Q34" s="233"/>
      <c r="R34" s="233"/>
      <c r="S34" s="233"/>
      <c r="T34" s="233"/>
      <c r="U34" s="233"/>
      <c r="V34" s="233"/>
      <c r="W34" s="236"/>
    </row>
    <row r="35" spans="1:23" s="234" customFormat="1" ht="12.75" x14ac:dyDescent="0.2">
      <c r="B35" s="235"/>
      <c r="C35" s="233"/>
      <c r="D35" s="233"/>
      <c r="E35" s="233"/>
      <c r="F35" s="233"/>
      <c r="G35" s="233"/>
      <c r="H35" s="233"/>
      <c r="I35" s="233"/>
      <c r="J35" s="233"/>
      <c r="K35" s="233"/>
      <c r="L35" s="233"/>
      <c r="M35" s="233"/>
      <c r="N35" s="233"/>
      <c r="O35" s="233"/>
      <c r="P35" s="233"/>
      <c r="Q35" s="233"/>
      <c r="R35" s="233"/>
      <c r="S35" s="233"/>
      <c r="T35" s="233"/>
      <c r="U35" s="233"/>
      <c r="V35" s="233"/>
      <c r="W35" s="236"/>
    </row>
    <row r="36" spans="1:23" s="234" customFormat="1" ht="12.75" x14ac:dyDescent="0.2">
      <c r="B36" s="235"/>
      <c r="C36" s="233"/>
      <c r="D36" s="233"/>
      <c r="E36" s="233"/>
      <c r="F36" s="233"/>
      <c r="G36" s="233"/>
      <c r="H36" s="233"/>
      <c r="I36" s="233"/>
      <c r="J36" s="233"/>
      <c r="K36" s="233"/>
      <c r="L36" s="233"/>
      <c r="M36" s="233"/>
      <c r="N36" s="233"/>
      <c r="O36" s="233"/>
      <c r="P36" s="233"/>
      <c r="Q36" s="233"/>
      <c r="R36" s="233"/>
      <c r="S36" s="233"/>
      <c r="T36" s="233"/>
      <c r="U36" s="233"/>
      <c r="V36" s="233"/>
      <c r="W36" s="236"/>
    </row>
    <row r="37" spans="1:23" s="234" customFormat="1" ht="12.75" x14ac:dyDescent="0.2">
      <c r="B37" s="235"/>
      <c r="C37" s="233"/>
      <c r="D37" s="233"/>
      <c r="E37" s="233"/>
      <c r="F37" s="233"/>
      <c r="G37" s="233"/>
      <c r="H37" s="233"/>
      <c r="I37" s="233"/>
      <c r="J37" s="233"/>
      <c r="K37" s="233"/>
      <c r="L37" s="233"/>
      <c r="M37" s="233"/>
      <c r="N37" s="233"/>
      <c r="O37" s="233"/>
      <c r="P37" s="233"/>
      <c r="Q37" s="233"/>
      <c r="R37" s="233"/>
      <c r="S37" s="233"/>
      <c r="T37" s="233"/>
      <c r="U37" s="233"/>
      <c r="V37" s="233"/>
      <c r="W37" s="236"/>
    </row>
    <row r="38" spans="1:23" s="234" customFormat="1" ht="12.75" x14ac:dyDescent="0.2">
      <c r="B38" s="235"/>
      <c r="C38" s="233"/>
      <c r="D38" s="233"/>
      <c r="E38" s="233"/>
      <c r="F38" s="233"/>
      <c r="G38" s="233"/>
      <c r="H38" s="233"/>
      <c r="I38" s="233"/>
      <c r="J38" s="233"/>
      <c r="K38" s="233"/>
      <c r="L38" s="233"/>
      <c r="M38" s="233"/>
      <c r="N38" s="233"/>
      <c r="O38" s="233"/>
      <c r="P38" s="233"/>
      <c r="Q38" s="233"/>
      <c r="R38" s="233"/>
      <c r="S38" s="233"/>
      <c r="T38" s="233"/>
      <c r="U38" s="233"/>
      <c r="V38" s="233"/>
      <c r="W38" s="236"/>
    </row>
    <row r="39" spans="1:23" ht="12.75" x14ac:dyDescent="0.2">
      <c r="A39" s="2"/>
      <c r="B39" s="191"/>
      <c r="C39" s="233"/>
      <c r="D39" s="233"/>
      <c r="E39" s="233"/>
      <c r="F39" s="233"/>
      <c r="G39" s="233"/>
      <c r="H39" s="233"/>
      <c r="I39" s="233"/>
      <c r="J39" s="233"/>
      <c r="K39" s="233"/>
      <c r="L39" s="233"/>
      <c r="M39" s="233"/>
      <c r="N39" s="233"/>
      <c r="O39" s="233"/>
      <c r="P39" s="233"/>
      <c r="Q39" s="233"/>
      <c r="R39" s="233"/>
      <c r="S39" s="233"/>
      <c r="T39" s="233"/>
      <c r="U39" s="232"/>
      <c r="V39" s="232"/>
      <c r="W39" s="229"/>
    </row>
    <row r="40" spans="1:23" ht="12.75" customHeight="1" thickBot="1" x14ac:dyDescent="0.25">
      <c r="A40" s="2"/>
      <c r="B40" s="2"/>
      <c r="C40" s="2"/>
      <c r="D40" s="2"/>
      <c r="E40" s="2"/>
      <c r="F40" s="2"/>
      <c r="G40" s="2"/>
      <c r="H40" s="2"/>
      <c r="I40" s="2"/>
      <c r="J40" s="2"/>
      <c r="K40" s="2"/>
      <c r="L40" s="2"/>
      <c r="M40" s="2"/>
      <c r="N40" s="2"/>
      <c r="O40" s="2"/>
      <c r="P40" s="2"/>
      <c r="Q40" s="2"/>
      <c r="R40" s="2"/>
      <c r="S40" s="2"/>
      <c r="T40" s="2"/>
      <c r="U40" s="2"/>
      <c r="V40" s="2"/>
      <c r="W40" s="2"/>
    </row>
    <row r="41" spans="1:23" ht="16.5" thickBot="1" x14ac:dyDescent="0.3">
      <c r="A41" s="2"/>
      <c r="B41" s="296" t="s">
        <v>505</v>
      </c>
      <c r="C41" s="294"/>
      <c r="D41" s="294"/>
      <c r="E41" s="294"/>
      <c r="F41" s="294"/>
      <c r="G41" s="294"/>
      <c r="H41" s="294"/>
      <c r="I41" s="294"/>
      <c r="J41" s="294"/>
      <c r="K41" s="294"/>
      <c r="L41" s="294"/>
      <c r="M41" s="294"/>
      <c r="N41" s="294"/>
      <c r="O41" s="294"/>
      <c r="P41" s="294"/>
      <c r="Q41" s="294"/>
      <c r="R41" s="294"/>
      <c r="S41" s="294"/>
      <c r="T41" s="294"/>
      <c r="U41" s="294"/>
      <c r="V41" s="294"/>
      <c r="W41" s="295"/>
    </row>
    <row r="42" spans="1:23" ht="70.5" customHeight="1" thickBot="1" x14ac:dyDescent="0.25">
      <c r="A42" s="2"/>
      <c r="B42" s="39" t="s">
        <v>478</v>
      </c>
      <c r="C42" s="40" t="s">
        <v>77</v>
      </c>
      <c r="D42" s="40" t="s">
        <v>96</v>
      </c>
      <c r="E42" s="40" t="s">
        <v>474</v>
      </c>
      <c r="F42" s="40" t="s">
        <v>97</v>
      </c>
      <c r="G42" s="40" t="s">
        <v>80</v>
      </c>
      <c r="H42" s="40" t="s">
        <v>124</v>
      </c>
      <c r="I42" s="40" t="s">
        <v>98</v>
      </c>
      <c r="J42" s="40" t="s">
        <v>127</v>
      </c>
      <c r="K42" s="40" t="s">
        <v>83</v>
      </c>
      <c r="L42" s="40" t="s">
        <v>495</v>
      </c>
      <c r="M42" s="40" t="s">
        <v>99</v>
      </c>
      <c r="N42" s="40" t="s">
        <v>486</v>
      </c>
      <c r="O42" s="40" t="s">
        <v>100</v>
      </c>
      <c r="P42" s="40" t="s">
        <v>101</v>
      </c>
      <c r="Q42" s="40" t="s">
        <v>87</v>
      </c>
      <c r="R42" s="40" t="s">
        <v>102</v>
      </c>
      <c r="S42" s="40" t="s">
        <v>103</v>
      </c>
      <c r="T42" s="40" t="s">
        <v>104</v>
      </c>
      <c r="U42" s="40" t="s">
        <v>105</v>
      </c>
      <c r="V42" s="40" t="s">
        <v>106</v>
      </c>
      <c r="W42" s="41" t="s">
        <v>123</v>
      </c>
    </row>
    <row r="43" spans="1:23" ht="12.75" x14ac:dyDescent="0.2">
      <c r="A43" s="2"/>
      <c r="B43" s="238" t="s">
        <v>34</v>
      </c>
      <c r="C43" s="239"/>
      <c r="D43" s="239"/>
      <c r="E43" s="240"/>
      <c r="F43" s="241"/>
      <c r="G43" s="239"/>
      <c r="H43" s="239"/>
      <c r="I43" s="241"/>
      <c r="J43" s="239"/>
      <c r="K43" s="241"/>
      <c r="L43" s="239"/>
      <c r="M43" s="239"/>
      <c r="N43" s="239"/>
      <c r="O43" s="239"/>
      <c r="P43" s="241"/>
      <c r="Q43" s="241"/>
      <c r="R43" s="239"/>
      <c r="S43" s="241"/>
      <c r="T43" s="239"/>
      <c r="U43" s="239"/>
      <c r="V43" s="239"/>
      <c r="W43" s="242">
        <v>7</v>
      </c>
    </row>
    <row r="44" spans="1:23" ht="12.75" x14ac:dyDescent="0.2">
      <c r="A44" s="2"/>
      <c r="B44" s="46" t="s">
        <v>23</v>
      </c>
      <c r="C44" s="48"/>
      <c r="D44" s="48"/>
      <c r="E44" s="179"/>
      <c r="F44" s="47"/>
      <c r="G44" s="48"/>
      <c r="H44" s="48"/>
      <c r="I44" s="47"/>
      <c r="J44" s="48"/>
      <c r="K44" s="47"/>
      <c r="L44" s="48"/>
      <c r="M44" s="48"/>
      <c r="N44" s="48"/>
      <c r="O44" s="48"/>
      <c r="P44" s="47"/>
      <c r="Q44" s="47"/>
      <c r="R44" s="48"/>
      <c r="S44" s="47"/>
      <c r="T44" s="48"/>
      <c r="U44" s="48"/>
      <c r="V44" s="48"/>
      <c r="W44" s="49">
        <v>7</v>
      </c>
    </row>
    <row r="45" spans="1:23" ht="12.75" x14ac:dyDescent="0.2">
      <c r="A45" s="2"/>
      <c r="B45" s="46" t="s">
        <v>24</v>
      </c>
      <c r="C45" s="48"/>
      <c r="D45" s="48"/>
      <c r="E45" s="179"/>
      <c r="F45" s="47"/>
      <c r="G45" s="48"/>
      <c r="H45" s="48"/>
      <c r="I45" s="47"/>
      <c r="J45" s="48"/>
      <c r="K45" s="47"/>
      <c r="L45" s="48"/>
      <c r="M45" s="48"/>
      <c r="N45" s="48"/>
      <c r="O45" s="48"/>
      <c r="P45" s="48"/>
      <c r="Q45" s="47"/>
      <c r="R45" s="48"/>
      <c r="S45" s="47"/>
      <c r="T45" s="48"/>
      <c r="U45" s="48"/>
      <c r="V45" s="48"/>
      <c r="W45" s="49">
        <v>6</v>
      </c>
    </row>
    <row r="46" spans="1:23" ht="12.75" x14ac:dyDescent="0.2">
      <c r="A46" s="2"/>
      <c r="B46" s="46" t="s">
        <v>25</v>
      </c>
      <c r="C46" s="48"/>
      <c r="D46" s="48"/>
      <c r="E46" s="179"/>
      <c r="F46" s="47"/>
      <c r="G46" s="48"/>
      <c r="H46" s="48"/>
      <c r="I46" s="47"/>
      <c r="J46" s="48"/>
      <c r="K46" s="47"/>
      <c r="L46" s="48"/>
      <c r="M46" s="48"/>
      <c r="N46" s="48"/>
      <c r="O46" s="48"/>
      <c r="P46" s="48"/>
      <c r="Q46" s="47"/>
      <c r="R46" s="48"/>
      <c r="S46" s="47"/>
      <c r="T46" s="48"/>
      <c r="U46" s="48"/>
      <c r="V46" s="48"/>
      <c r="W46" s="49">
        <v>6</v>
      </c>
    </row>
    <row r="47" spans="1:23" ht="12.75" x14ac:dyDescent="0.2">
      <c r="A47" s="2"/>
      <c r="B47" s="46" t="s">
        <v>26</v>
      </c>
      <c r="C47" s="47"/>
      <c r="D47" s="48"/>
      <c r="E47" s="179"/>
      <c r="F47" s="47"/>
      <c r="G47" s="48"/>
      <c r="H47" s="48"/>
      <c r="I47" s="47"/>
      <c r="J47" s="47"/>
      <c r="K47" s="47"/>
      <c r="L47" s="48"/>
      <c r="M47" s="48"/>
      <c r="N47" s="48"/>
      <c r="O47" s="48"/>
      <c r="P47" s="47"/>
      <c r="Q47" s="47"/>
      <c r="R47" s="48"/>
      <c r="S47" s="47"/>
      <c r="T47" s="48"/>
      <c r="U47" s="48"/>
      <c r="V47" s="48"/>
      <c r="W47" s="49">
        <v>9</v>
      </c>
    </row>
    <row r="48" spans="1:23" ht="12.75" x14ac:dyDescent="0.2">
      <c r="A48" s="2"/>
      <c r="B48" s="46" t="s">
        <v>27</v>
      </c>
      <c r="C48" s="47"/>
      <c r="D48" s="48"/>
      <c r="E48" s="179"/>
      <c r="F48" s="47"/>
      <c r="G48" s="48"/>
      <c r="H48" s="48"/>
      <c r="I48" s="47"/>
      <c r="J48" s="48"/>
      <c r="K48" s="47"/>
      <c r="L48" s="48"/>
      <c r="M48" s="48"/>
      <c r="N48" s="48"/>
      <c r="O48" s="48"/>
      <c r="P48" s="48"/>
      <c r="Q48" s="47"/>
      <c r="R48" s="48"/>
      <c r="S48" s="47"/>
      <c r="T48" s="48"/>
      <c r="U48" s="48"/>
      <c r="V48" s="48"/>
      <c r="W48" s="49">
        <v>7</v>
      </c>
    </row>
    <row r="49" spans="1:257" ht="12.75" x14ac:dyDescent="0.2">
      <c r="A49" s="2"/>
      <c r="B49" s="46" t="s">
        <v>28</v>
      </c>
      <c r="C49" s="47"/>
      <c r="D49" s="48"/>
      <c r="E49" s="179"/>
      <c r="F49" s="47"/>
      <c r="G49" s="47"/>
      <c r="H49" s="48"/>
      <c r="I49" s="47"/>
      <c r="J49" s="48"/>
      <c r="K49" s="47"/>
      <c r="L49" s="48"/>
      <c r="M49" s="48"/>
      <c r="N49" s="48"/>
      <c r="O49" s="48"/>
      <c r="P49" s="48"/>
      <c r="Q49" s="47"/>
      <c r="R49" s="48"/>
      <c r="S49" s="47"/>
      <c r="T49" s="48"/>
      <c r="U49" s="48"/>
      <c r="V49" s="48"/>
      <c r="W49" s="49">
        <v>8</v>
      </c>
    </row>
    <row r="50" spans="1:257" ht="12.75" x14ac:dyDescent="0.2">
      <c r="A50" s="2"/>
      <c r="B50" s="46" t="s">
        <v>29</v>
      </c>
      <c r="C50" s="47"/>
      <c r="D50" s="47"/>
      <c r="E50" s="47"/>
      <c r="F50" s="47"/>
      <c r="G50" s="47"/>
      <c r="H50" s="48"/>
      <c r="I50" s="47"/>
      <c r="J50" s="48"/>
      <c r="K50" s="47"/>
      <c r="L50" s="48"/>
      <c r="M50" s="48"/>
      <c r="N50" s="48"/>
      <c r="O50" s="48"/>
      <c r="P50" s="47"/>
      <c r="Q50" s="47"/>
      <c r="R50" s="48"/>
      <c r="S50" s="47"/>
      <c r="T50" s="48"/>
      <c r="U50" s="48"/>
      <c r="V50" s="48"/>
      <c r="W50" s="49">
        <v>10</v>
      </c>
    </row>
    <row r="51" spans="1:257" ht="12.75" x14ac:dyDescent="0.2">
      <c r="A51" s="2"/>
      <c r="B51" s="46" t="s">
        <v>30</v>
      </c>
      <c r="C51" s="48"/>
      <c r="D51" s="47"/>
      <c r="E51" s="47"/>
      <c r="F51" s="47"/>
      <c r="G51" s="47"/>
      <c r="H51" s="48"/>
      <c r="I51" s="47"/>
      <c r="J51" s="48"/>
      <c r="K51" s="47"/>
      <c r="L51" s="48"/>
      <c r="M51" s="48"/>
      <c r="N51" s="48"/>
      <c r="O51" s="48"/>
      <c r="P51" s="47"/>
      <c r="Q51" s="47"/>
      <c r="R51" s="48"/>
      <c r="S51" s="47"/>
      <c r="T51" s="48"/>
      <c r="U51" s="48"/>
      <c r="V51" s="48"/>
      <c r="W51" s="49">
        <v>9</v>
      </c>
    </row>
    <row r="52" spans="1:257" ht="12.75" x14ac:dyDescent="0.2">
      <c r="A52" s="2"/>
      <c r="B52" s="46" t="s">
        <v>31</v>
      </c>
      <c r="C52" s="48"/>
      <c r="D52" s="47"/>
      <c r="E52" s="47"/>
      <c r="F52" s="47"/>
      <c r="G52" s="47"/>
      <c r="H52" s="48"/>
      <c r="I52" s="47"/>
      <c r="J52" s="48"/>
      <c r="K52" s="47"/>
      <c r="L52" s="48"/>
      <c r="M52" s="48"/>
      <c r="N52" s="48"/>
      <c r="O52" s="48"/>
      <c r="P52" s="48"/>
      <c r="Q52" s="47"/>
      <c r="R52" s="48"/>
      <c r="S52" s="47"/>
      <c r="T52" s="48"/>
      <c r="U52" s="48"/>
      <c r="V52" s="48"/>
      <c r="W52" s="49">
        <v>8</v>
      </c>
    </row>
    <row r="53" spans="1:257" ht="12.75" x14ac:dyDescent="0.2">
      <c r="A53" s="2"/>
      <c r="B53" s="46" t="s">
        <v>32</v>
      </c>
      <c r="C53" s="48"/>
      <c r="D53" s="48"/>
      <c r="E53" s="47"/>
      <c r="F53" s="47"/>
      <c r="G53" s="48"/>
      <c r="H53" s="48"/>
      <c r="I53" s="47"/>
      <c r="J53" s="48"/>
      <c r="K53" s="47"/>
      <c r="L53" s="48"/>
      <c r="M53" s="48"/>
      <c r="N53" s="48"/>
      <c r="O53" s="47"/>
      <c r="P53" s="48"/>
      <c r="Q53" s="48"/>
      <c r="R53" s="48"/>
      <c r="S53" s="47"/>
      <c r="T53" s="48"/>
      <c r="U53" s="48"/>
      <c r="V53" s="48"/>
      <c r="W53" s="49">
        <v>6</v>
      </c>
    </row>
    <row r="54" spans="1:257" ht="12.75" x14ac:dyDescent="0.2">
      <c r="A54" s="55"/>
      <c r="B54" s="46" t="s">
        <v>33</v>
      </c>
      <c r="C54" s="48"/>
      <c r="D54" s="48"/>
      <c r="E54" s="179"/>
      <c r="F54" s="47"/>
      <c r="G54" s="48"/>
      <c r="H54" s="48"/>
      <c r="I54" s="47"/>
      <c r="J54" s="48"/>
      <c r="K54" s="47"/>
      <c r="L54" s="48"/>
      <c r="M54" s="48"/>
      <c r="N54" s="48"/>
      <c r="O54" s="48"/>
      <c r="P54" s="48"/>
      <c r="Q54" s="48"/>
      <c r="R54" s="48"/>
      <c r="S54" s="47"/>
      <c r="T54" s="48"/>
      <c r="U54" s="48"/>
      <c r="V54" s="48"/>
      <c r="W54" s="49">
        <v>5</v>
      </c>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c r="DD54" s="55"/>
      <c r="DE54" s="55"/>
      <c r="DF54" s="55"/>
      <c r="DG54" s="55"/>
      <c r="DH54" s="55"/>
      <c r="DI54" s="55"/>
      <c r="DJ54" s="55"/>
      <c r="DK54" s="55"/>
      <c r="DL54" s="55"/>
      <c r="DM54" s="55"/>
      <c r="DN54" s="55"/>
      <c r="DO54" s="55"/>
      <c r="DP54" s="55"/>
      <c r="DQ54" s="55"/>
      <c r="DR54" s="55"/>
      <c r="DS54" s="55"/>
      <c r="DT54" s="55"/>
      <c r="DU54" s="55"/>
      <c r="DV54" s="55"/>
      <c r="DW54" s="55"/>
      <c r="DX54" s="55"/>
      <c r="DY54" s="55"/>
      <c r="DZ54" s="55"/>
      <c r="EA54" s="55"/>
      <c r="EB54" s="55"/>
      <c r="EC54" s="55"/>
      <c r="ED54" s="55"/>
      <c r="EE54" s="55"/>
      <c r="EF54" s="55"/>
      <c r="EG54" s="55"/>
      <c r="EH54" s="55"/>
      <c r="EI54" s="55"/>
      <c r="EJ54" s="55"/>
      <c r="EK54" s="55"/>
      <c r="EL54" s="55"/>
      <c r="EM54" s="55"/>
      <c r="EN54" s="55"/>
      <c r="EO54" s="55"/>
      <c r="EP54" s="55"/>
      <c r="EQ54" s="55"/>
      <c r="ER54" s="55"/>
      <c r="ES54" s="55"/>
      <c r="ET54" s="55"/>
      <c r="EU54" s="55"/>
      <c r="EV54" s="55"/>
      <c r="EW54" s="55"/>
      <c r="EX54" s="55"/>
      <c r="EY54" s="55"/>
      <c r="EZ54" s="55"/>
      <c r="FA54" s="55"/>
      <c r="FB54" s="55"/>
      <c r="FC54" s="55"/>
      <c r="FD54" s="55"/>
      <c r="FE54" s="55"/>
      <c r="FF54" s="55"/>
      <c r="FG54" s="55"/>
      <c r="FH54" s="55"/>
      <c r="FI54" s="55"/>
      <c r="FJ54" s="55"/>
      <c r="FK54" s="55"/>
      <c r="FL54" s="55"/>
      <c r="FM54" s="55"/>
      <c r="FN54" s="55"/>
      <c r="FO54" s="55"/>
      <c r="FP54" s="55"/>
      <c r="FQ54" s="55"/>
      <c r="FR54" s="55"/>
      <c r="FS54" s="55"/>
      <c r="FT54" s="55"/>
      <c r="FU54" s="55"/>
      <c r="FV54" s="55"/>
      <c r="FW54" s="55"/>
      <c r="FX54" s="55"/>
      <c r="FY54" s="55"/>
      <c r="FZ54" s="55"/>
      <c r="GA54" s="55"/>
      <c r="GB54" s="55"/>
      <c r="GC54" s="55"/>
      <c r="GD54" s="55"/>
      <c r="GE54" s="55"/>
      <c r="GF54" s="55"/>
      <c r="GG54" s="55"/>
      <c r="GH54" s="55"/>
      <c r="GI54" s="55"/>
      <c r="GJ54" s="55"/>
      <c r="GK54" s="55"/>
      <c r="GL54" s="55"/>
      <c r="GM54" s="55"/>
      <c r="GN54" s="55"/>
      <c r="GO54" s="55"/>
      <c r="GP54" s="55"/>
      <c r="GQ54" s="55"/>
      <c r="GR54" s="55"/>
      <c r="GS54" s="55"/>
      <c r="GT54" s="55"/>
      <c r="GU54" s="55"/>
      <c r="GV54" s="55"/>
      <c r="GW54" s="55"/>
      <c r="GX54" s="55"/>
      <c r="GY54" s="55"/>
      <c r="GZ54" s="55"/>
      <c r="HA54" s="55"/>
      <c r="HB54" s="55"/>
      <c r="HC54" s="55"/>
      <c r="HD54" s="55"/>
      <c r="HE54" s="55"/>
      <c r="HF54" s="55"/>
      <c r="HG54" s="55"/>
      <c r="HH54" s="55"/>
      <c r="HI54" s="55"/>
      <c r="HJ54" s="55"/>
      <c r="HK54" s="55"/>
      <c r="HL54" s="55"/>
      <c r="HM54" s="55"/>
      <c r="HN54" s="55"/>
      <c r="HO54" s="55"/>
      <c r="HP54" s="55"/>
      <c r="HQ54" s="55"/>
      <c r="HR54" s="55"/>
      <c r="HS54" s="55"/>
      <c r="HT54" s="55"/>
      <c r="HU54" s="55"/>
      <c r="HV54" s="55"/>
      <c r="HW54" s="55"/>
      <c r="HX54" s="55"/>
      <c r="HY54" s="55"/>
      <c r="HZ54" s="55"/>
      <c r="IA54" s="55"/>
      <c r="IB54" s="55"/>
      <c r="IC54" s="55"/>
      <c r="ID54" s="55"/>
      <c r="IE54" s="55"/>
      <c r="IF54" s="55"/>
      <c r="IG54" s="55"/>
      <c r="IH54" s="55"/>
      <c r="II54" s="55"/>
      <c r="IJ54" s="55"/>
      <c r="IK54" s="55"/>
      <c r="IL54" s="55"/>
      <c r="IM54" s="55"/>
      <c r="IN54" s="55"/>
      <c r="IO54" s="55"/>
      <c r="IP54" s="55"/>
      <c r="IQ54" s="55"/>
      <c r="IR54" s="55"/>
      <c r="IS54" s="55"/>
      <c r="IT54" s="55"/>
      <c r="IU54" s="55"/>
      <c r="IV54" s="55"/>
      <c r="IW54" s="55"/>
    </row>
    <row r="55" spans="1:257" ht="12.75" x14ac:dyDescent="0.2">
      <c r="A55" s="55"/>
      <c r="B55" s="46" t="s">
        <v>17</v>
      </c>
      <c r="C55" s="47"/>
      <c r="D55" s="47"/>
      <c r="E55" s="47"/>
      <c r="F55" s="47"/>
      <c r="G55" s="48"/>
      <c r="H55" s="47"/>
      <c r="I55" s="47"/>
      <c r="J55" s="47"/>
      <c r="K55" s="47"/>
      <c r="L55" s="47"/>
      <c r="M55" s="47"/>
      <c r="N55" s="47"/>
      <c r="O55" s="48"/>
      <c r="P55" s="47"/>
      <c r="Q55" s="47"/>
      <c r="R55" s="47"/>
      <c r="S55" s="47"/>
      <c r="T55" s="47"/>
      <c r="U55" s="47"/>
      <c r="V55" s="47"/>
      <c r="W55" s="49">
        <v>18</v>
      </c>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5"/>
      <c r="CE55" s="55"/>
      <c r="CF55" s="55"/>
      <c r="CG55" s="55"/>
      <c r="CH55" s="55"/>
      <c r="CI55" s="55"/>
      <c r="CJ55" s="55"/>
      <c r="CK55" s="55"/>
      <c r="CL55" s="55"/>
      <c r="CM55" s="55"/>
      <c r="CN55" s="55"/>
      <c r="CO55" s="55"/>
      <c r="CP55" s="55"/>
      <c r="CQ55" s="55"/>
      <c r="CR55" s="55"/>
      <c r="CS55" s="55"/>
      <c r="CT55" s="55"/>
      <c r="CU55" s="55"/>
      <c r="CV55" s="55"/>
      <c r="CW55" s="55"/>
      <c r="CX55" s="55"/>
      <c r="CY55" s="55"/>
      <c r="CZ55" s="55"/>
      <c r="DA55" s="55"/>
      <c r="DB55" s="55"/>
      <c r="DC55" s="55"/>
      <c r="DD55" s="55"/>
      <c r="DE55" s="55"/>
      <c r="DF55" s="55"/>
      <c r="DG55" s="55"/>
      <c r="DH55" s="55"/>
      <c r="DI55" s="55"/>
      <c r="DJ55" s="55"/>
      <c r="DK55" s="55"/>
      <c r="DL55" s="55"/>
      <c r="DM55" s="55"/>
      <c r="DN55" s="55"/>
      <c r="DO55" s="55"/>
      <c r="DP55" s="55"/>
      <c r="DQ55" s="55"/>
      <c r="DR55" s="55"/>
      <c r="DS55" s="55"/>
      <c r="DT55" s="55"/>
      <c r="DU55" s="55"/>
      <c r="DV55" s="55"/>
      <c r="DW55" s="55"/>
      <c r="DX55" s="55"/>
      <c r="DY55" s="55"/>
      <c r="DZ55" s="55"/>
      <c r="EA55" s="55"/>
      <c r="EB55" s="55"/>
      <c r="EC55" s="55"/>
      <c r="ED55" s="55"/>
      <c r="EE55" s="55"/>
      <c r="EF55" s="55"/>
      <c r="EG55" s="55"/>
      <c r="EH55" s="55"/>
      <c r="EI55" s="55"/>
      <c r="EJ55" s="55"/>
      <c r="EK55" s="55"/>
      <c r="EL55" s="55"/>
      <c r="EM55" s="55"/>
      <c r="EN55" s="55"/>
      <c r="EO55" s="55"/>
      <c r="EP55" s="55"/>
      <c r="EQ55" s="55"/>
      <c r="ER55" s="55"/>
      <c r="ES55" s="55"/>
      <c r="ET55" s="55"/>
      <c r="EU55" s="55"/>
      <c r="EV55" s="55"/>
      <c r="EW55" s="55"/>
      <c r="EX55" s="55"/>
      <c r="EY55" s="55"/>
      <c r="EZ55" s="55"/>
      <c r="FA55" s="55"/>
      <c r="FB55" s="55"/>
      <c r="FC55" s="55"/>
      <c r="FD55" s="55"/>
      <c r="FE55" s="55"/>
      <c r="FF55" s="55"/>
      <c r="FG55" s="55"/>
      <c r="FH55" s="55"/>
      <c r="FI55" s="55"/>
      <c r="FJ55" s="55"/>
      <c r="FK55" s="55"/>
      <c r="FL55" s="55"/>
      <c r="FM55" s="55"/>
      <c r="FN55" s="55"/>
      <c r="FO55" s="55"/>
      <c r="FP55" s="55"/>
      <c r="FQ55" s="55"/>
      <c r="FR55" s="55"/>
      <c r="FS55" s="55"/>
      <c r="FT55" s="55"/>
      <c r="FU55" s="55"/>
      <c r="FV55" s="55"/>
      <c r="FW55" s="55"/>
      <c r="FX55" s="55"/>
      <c r="FY55" s="55"/>
      <c r="FZ55" s="55"/>
      <c r="GA55" s="55"/>
      <c r="GB55" s="55"/>
      <c r="GC55" s="55"/>
      <c r="GD55" s="55"/>
      <c r="GE55" s="55"/>
      <c r="GF55" s="55"/>
      <c r="GG55" s="55"/>
      <c r="GH55" s="55"/>
      <c r="GI55" s="55"/>
      <c r="GJ55" s="55"/>
      <c r="GK55" s="55"/>
      <c r="GL55" s="55"/>
      <c r="GM55" s="55"/>
      <c r="GN55" s="55"/>
      <c r="GO55" s="55"/>
      <c r="GP55" s="55"/>
      <c r="GQ55" s="55"/>
      <c r="GR55" s="55"/>
      <c r="GS55" s="55"/>
      <c r="GT55" s="55"/>
      <c r="GU55" s="55"/>
      <c r="GV55" s="55"/>
      <c r="GW55" s="55"/>
      <c r="GX55" s="55"/>
      <c r="GY55" s="55"/>
      <c r="GZ55" s="55"/>
      <c r="HA55" s="55"/>
      <c r="HB55" s="55"/>
      <c r="HC55" s="55"/>
      <c r="HD55" s="55"/>
      <c r="HE55" s="55"/>
      <c r="HF55" s="55"/>
      <c r="HG55" s="55"/>
      <c r="HH55" s="55"/>
      <c r="HI55" s="55"/>
      <c r="HJ55" s="55"/>
      <c r="HK55" s="55"/>
      <c r="HL55" s="55"/>
      <c r="HM55" s="55"/>
      <c r="HN55" s="55"/>
      <c r="HO55" s="55"/>
      <c r="HP55" s="55"/>
      <c r="HQ55" s="55"/>
      <c r="HR55" s="55"/>
      <c r="HS55" s="55"/>
      <c r="HT55" s="55"/>
      <c r="HU55" s="55"/>
      <c r="HV55" s="55"/>
      <c r="HW55" s="55"/>
      <c r="HX55" s="55"/>
      <c r="HY55" s="55"/>
      <c r="HZ55" s="55"/>
      <c r="IA55" s="55"/>
      <c r="IB55" s="55"/>
      <c r="IC55" s="55"/>
      <c r="ID55" s="55"/>
      <c r="IE55" s="55"/>
      <c r="IF55" s="55"/>
      <c r="IG55" s="55"/>
      <c r="IH55" s="55"/>
      <c r="II55" s="55"/>
      <c r="IJ55" s="55"/>
      <c r="IK55" s="55"/>
      <c r="IL55" s="55"/>
      <c r="IM55" s="55"/>
      <c r="IN55" s="55"/>
      <c r="IO55" s="55"/>
      <c r="IP55" s="55"/>
      <c r="IQ55" s="55"/>
      <c r="IR55" s="55"/>
      <c r="IS55" s="55"/>
      <c r="IT55" s="55"/>
      <c r="IU55" s="55"/>
      <c r="IV55" s="55"/>
      <c r="IW55" s="55"/>
    </row>
    <row r="56" spans="1:257" ht="12.75" x14ac:dyDescent="0.2">
      <c r="A56" s="55"/>
      <c r="B56" s="46" t="s">
        <v>74</v>
      </c>
      <c r="C56" s="48"/>
      <c r="D56" s="47"/>
      <c r="E56" s="47"/>
      <c r="F56" s="47"/>
      <c r="G56" s="47"/>
      <c r="H56" s="48"/>
      <c r="I56" s="47"/>
      <c r="J56" s="48"/>
      <c r="K56" s="47"/>
      <c r="L56" s="48"/>
      <c r="M56" s="48"/>
      <c r="N56" s="48"/>
      <c r="O56" s="48"/>
      <c r="P56" s="48"/>
      <c r="Q56" s="47"/>
      <c r="R56" s="48"/>
      <c r="S56" s="47"/>
      <c r="T56" s="48"/>
      <c r="U56" s="48"/>
      <c r="V56" s="48"/>
      <c r="W56" s="49">
        <v>8</v>
      </c>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c r="CC56" s="55"/>
      <c r="CD56" s="55"/>
      <c r="CE56" s="55"/>
      <c r="CF56" s="55"/>
      <c r="CG56" s="55"/>
      <c r="CH56" s="55"/>
      <c r="CI56" s="55"/>
      <c r="CJ56" s="55"/>
      <c r="CK56" s="55"/>
      <c r="CL56" s="55"/>
      <c r="CM56" s="55"/>
      <c r="CN56" s="55"/>
      <c r="CO56" s="55"/>
      <c r="CP56" s="55"/>
      <c r="CQ56" s="55"/>
      <c r="CR56" s="55"/>
      <c r="CS56" s="55"/>
      <c r="CT56" s="55"/>
      <c r="CU56" s="55"/>
      <c r="CV56" s="55"/>
      <c r="CW56" s="55"/>
      <c r="CX56" s="55"/>
      <c r="CY56" s="55"/>
      <c r="CZ56" s="55"/>
      <c r="DA56" s="55"/>
      <c r="DB56" s="55"/>
      <c r="DC56" s="55"/>
      <c r="DD56" s="55"/>
      <c r="DE56" s="55"/>
      <c r="DF56" s="55"/>
      <c r="DG56" s="55"/>
      <c r="DH56" s="55"/>
      <c r="DI56" s="55"/>
      <c r="DJ56" s="55"/>
      <c r="DK56" s="55"/>
      <c r="DL56" s="55"/>
      <c r="DM56" s="55"/>
      <c r="DN56" s="55"/>
      <c r="DO56" s="55"/>
      <c r="DP56" s="55"/>
      <c r="DQ56" s="55"/>
      <c r="DR56" s="55"/>
      <c r="DS56" s="55"/>
      <c r="DT56" s="55"/>
      <c r="DU56" s="55"/>
      <c r="DV56" s="55"/>
      <c r="DW56" s="55"/>
      <c r="DX56" s="55"/>
      <c r="DY56" s="55"/>
      <c r="DZ56" s="55"/>
      <c r="EA56" s="55"/>
      <c r="EB56" s="55"/>
      <c r="EC56" s="55"/>
      <c r="ED56" s="55"/>
      <c r="EE56" s="55"/>
      <c r="EF56" s="55"/>
      <c r="EG56" s="55"/>
      <c r="EH56" s="55"/>
      <c r="EI56" s="55"/>
      <c r="EJ56" s="55"/>
      <c r="EK56" s="55"/>
      <c r="EL56" s="55"/>
      <c r="EM56" s="55"/>
      <c r="EN56" s="55"/>
      <c r="EO56" s="55"/>
      <c r="EP56" s="55"/>
      <c r="EQ56" s="55"/>
      <c r="ER56" s="55"/>
      <c r="ES56" s="55"/>
      <c r="ET56" s="55"/>
      <c r="EU56" s="55"/>
      <c r="EV56" s="55"/>
      <c r="EW56" s="55"/>
      <c r="EX56" s="55"/>
      <c r="EY56" s="55"/>
      <c r="EZ56" s="55"/>
      <c r="FA56" s="55"/>
      <c r="FB56" s="55"/>
      <c r="FC56" s="55"/>
      <c r="FD56" s="55"/>
      <c r="FE56" s="55"/>
      <c r="FF56" s="55"/>
      <c r="FG56" s="55"/>
      <c r="FH56" s="55"/>
      <c r="FI56" s="55"/>
      <c r="FJ56" s="55"/>
      <c r="FK56" s="55"/>
      <c r="FL56" s="55"/>
      <c r="FM56" s="55"/>
      <c r="FN56" s="55"/>
      <c r="FO56" s="55"/>
      <c r="FP56" s="55"/>
      <c r="FQ56" s="55"/>
      <c r="FR56" s="55"/>
      <c r="FS56" s="55"/>
      <c r="FT56" s="55"/>
      <c r="FU56" s="55"/>
      <c r="FV56" s="55"/>
      <c r="FW56" s="55"/>
      <c r="FX56" s="55"/>
      <c r="FY56" s="55"/>
      <c r="FZ56" s="55"/>
      <c r="GA56" s="55"/>
      <c r="GB56" s="55"/>
      <c r="GC56" s="55"/>
      <c r="GD56" s="55"/>
      <c r="GE56" s="55"/>
      <c r="GF56" s="55"/>
      <c r="GG56" s="55"/>
      <c r="GH56" s="55"/>
      <c r="GI56" s="55"/>
      <c r="GJ56" s="55"/>
      <c r="GK56" s="55"/>
      <c r="GL56" s="55"/>
      <c r="GM56" s="55"/>
      <c r="GN56" s="55"/>
      <c r="GO56" s="55"/>
      <c r="GP56" s="55"/>
      <c r="GQ56" s="55"/>
      <c r="GR56" s="55"/>
      <c r="GS56" s="55"/>
      <c r="GT56" s="55"/>
      <c r="GU56" s="55"/>
      <c r="GV56" s="55"/>
      <c r="GW56" s="55"/>
      <c r="GX56" s="55"/>
      <c r="GY56" s="55"/>
      <c r="GZ56" s="55"/>
      <c r="HA56" s="55"/>
      <c r="HB56" s="55"/>
      <c r="HC56" s="55"/>
      <c r="HD56" s="55"/>
      <c r="HE56" s="55"/>
      <c r="HF56" s="55"/>
      <c r="HG56" s="55"/>
      <c r="HH56" s="55"/>
      <c r="HI56" s="55"/>
      <c r="HJ56" s="55"/>
      <c r="HK56" s="55"/>
      <c r="HL56" s="55"/>
      <c r="HM56" s="55"/>
      <c r="HN56" s="55"/>
      <c r="HO56" s="55"/>
      <c r="HP56" s="55"/>
      <c r="HQ56" s="55"/>
      <c r="HR56" s="55"/>
      <c r="HS56" s="55"/>
      <c r="HT56" s="55"/>
      <c r="HU56" s="55"/>
      <c r="HV56" s="55"/>
      <c r="HW56" s="55"/>
      <c r="HX56" s="55"/>
      <c r="HY56" s="55"/>
      <c r="HZ56" s="55"/>
      <c r="IA56" s="55"/>
      <c r="IB56" s="55"/>
      <c r="IC56" s="55"/>
      <c r="ID56" s="55"/>
      <c r="IE56" s="55"/>
      <c r="IF56" s="55"/>
      <c r="IG56" s="55"/>
      <c r="IH56" s="55"/>
      <c r="II56" s="55"/>
      <c r="IJ56" s="55"/>
      <c r="IK56" s="55"/>
      <c r="IL56" s="55"/>
      <c r="IM56" s="55"/>
      <c r="IN56" s="55"/>
      <c r="IO56" s="55"/>
      <c r="IP56" s="55"/>
      <c r="IQ56" s="55"/>
      <c r="IR56" s="55"/>
      <c r="IS56" s="55"/>
      <c r="IT56" s="55"/>
      <c r="IU56" s="55"/>
      <c r="IV56" s="55"/>
      <c r="IW56" s="55"/>
    </row>
    <row r="57" spans="1:257" ht="13.5" thickBot="1" x14ac:dyDescent="0.25">
      <c r="A57" s="55"/>
      <c r="B57" s="50" t="s">
        <v>75</v>
      </c>
      <c r="C57" s="52"/>
      <c r="D57" s="52"/>
      <c r="E57" s="51"/>
      <c r="F57" s="51"/>
      <c r="G57" s="52"/>
      <c r="H57" s="52"/>
      <c r="I57" s="51"/>
      <c r="J57" s="52"/>
      <c r="K57" s="51"/>
      <c r="L57" s="52"/>
      <c r="M57" s="52"/>
      <c r="N57" s="52"/>
      <c r="O57" s="52"/>
      <c r="P57" s="52"/>
      <c r="Q57" s="51"/>
      <c r="R57" s="52"/>
      <c r="S57" s="51"/>
      <c r="T57" s="52"/>
      <c r="U57" s="52"/>
      <c r="V57" s="52"/>
      <c r="W57" s="53">
        <v>6</v>
      </c>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c r="CC57" s="55"/>
      <c r="CD57" s="55"/>
      <c r="CE57" s="55"/>
      <c r="CF57" s="55"/>
      <c r="CG57" s="55"/>
      <c r="CH57" s="55"/>
      <c r="CI57" s="55"/>
      <c r="CJ57" s="55"/>
      <c r="CK57" s="55"/>
      <c r="CL57" s="55"/>
      <c r="CM57" s="55"/>
      <c r="CN57" s="55"/>
      <c r="CO57" s="55"/>
      <c r="CP57" s="55"/>
      <c r="CQ57" s="55"/>
      <c r="CR57" s="55"/>
      <c r="CS57" s="55"/>
      <c r="CT57" s="55"/>
      <c r="CU57" s="55"/>
      <c r="CV57" s="55"/>
      <c r="CW57" s="55"/>
      <c r="CX57" s="55"/>
      <c r="CY57" s="55"/>
      <c r="CZ57" s="55"/>
      <c r="DA57" s="55"/>
      <c r="DB57" s="55"/>
      <c r="DC57" s="55"/>
      <c r="DD57" s="55"/>
      <c r="DE57" s="55"/>
      <c r="DF57" s="55"/>
      <c r="DG57" s="55"/>
      <c r="DH57" s="55"/>
      <c r="DI57" s="55"/>
      <c r="DJ57" s="55"/>
      <c r="DK57" s="55"/>
      <c r="DL57" s="55"/>
      <c r="DM57" s="55"/>
      <c r="DN57" s="55"/>
      <c r="DO57" s="55"/>
      <c r="DP57" s="55"/>
      <c r="DQ57" s="55"/>
      <c r="DR57" s="55"/>
      <c r="DS57" s="55"/>
      <c r="DT57" s="55"/>
      <c r="DU57" s="55"/>
      <c r="DV57" s="55"/>
      <c r="DW57" s="55"/>
      <c r="DX57" s="55"/>
      <c r="DY57" s="55"/>
      <c r="DZ57" s="55"/>
      <c r="EA57" s="55"/>
      <c r="EB57" s="55"/>
      <c r="EC57" s="55"/>
      <c r="ED57" s="55"/>
      <c r="EE57" s="55"/>
      <c r="EF57" s="55"/>
      <c r="EG57" s="55"/>
      <c r="EH57" s="55"/>
      <c r="EI57" s="55"/>
      <c r="EJ57" s="55"/>
      <c r="EK57" s="55"/>
      <c r="EL57" s="55"/>
      <c r="EM57" s="55"/>
      <c r="EN57" s="55"/>
      <c r="EO57" s="55"/>
      <c r="EP57" s="55"/>
      <c r="EQ57" s="55"/>
      <c r="ER57" s="55"/>
      <c r="ES57" s="55"/>
      <c r="ET57" s="55"/>
      <c r="EU57" s="55"/>
      <c r="EV57" s="55"/>
      <c r="EW57" s="55"/>
      <c r="EX57" s="55"/>
      <c r="EY57" s="55"/>
      <c r="EZ57" s="55"/>
      <c r="FA57" s="55"/>
      <c r="FB57" s="55"/>
      <c r="FC57" s="55"/>
      <c r="FD57" s="55"/>
      <c r="FE57" s="55"/>
      <c r="FF57" s="55"/>
      <c r="FG57" s="55"/>
      <c r="FH57" s="55"/>
      <c r="FI57" s="55"/>
      <c r="FJ57" s="55"/>
      <c r="FK57" s="55"/>
      <c r="FL57" s="55"/>
      <c r="FM57" s="55"/>
      <c r="FN57" s="55"/>
      <c r="FO57" s="55"/>
      <c r="FP57" s="55"/>
      <c r="FQ57" s="55"/>
      <c r="FR57" s="55"/>
      <c r="FS57" s="55"/>
      <c r="FT57" s="55"/>
      <c r="FU57" s="55"/>
      <c r="FV57" s="55"/>
      <c r="FW57" s="55"/>
      <c r="FX57" s="55"/>
      <c r="FY57" s="55"/>
      <c r="FZ57" s="55"/>
      <c r="GA57" s="55"/>
      <c r="GB57" s="55"/>
      <c r="GC57" s="55"/>
      <c r="GD57" s="55"/>
      <c r="GE57" s="55"/>
      <c r="GF57" s="55"/>
      <c r="GG57" s="55"/>
      <c r="GH57" s="55"/>
      <c r="GI57" s="55"/>
      <c r="GJ57" s="55"/>
      <c r="GK57" s="55"/>
      <c r="GL57" s="55"/>
      <c r="GM57" s="55"/>
      <c r="GN57" s="55"/>
      <c r="GO57" s="55"/>
      <c r="GP57" s="55"/>
      <c r="GQ57" s="55"/>
      <c r="GR57" s="55"/>
      <c r="GS57" s="55"/>
      <c r="GT57" s="55"/>
      <c r="GU57" s="55"/>
      <c r="GV57" s="55"/>
      <c r="GW57" s="55"/>
      <c r="GX57" s="55"/>
      <c r="GY57" s="55"/>
      <c r="GZ57" s="55"/>
      <c r="HA57" s="55"/>
      <c r="HB57" s="55"/>
      <c r="HC57" s="55"/>
      <c r="HD57" s="55"/>
      <c r="HE57" s="55"/>
      <c r="HF57" s="55"/>
      <c r="HG57" s="55"/>
      <c r="HH57" s="55"/>
      <c r="HI57" s="55"/>
      <c r="HJ57" s="55"/>
      <c r="HK57" s="55"/>
      <c r="HL57" s="55"/>
      <c r="HM57" s="55"/>
      <c r="HN57" s="55"/>
      <c r="HO57" s="55"/>
      <c r="HP57" s="55"/>
      <c r="HQ57" s="55"/>
      <c r="HR57" s="55"/>
      <c r="HS57" s="55"/>
      <c r="HT57" s="55"/>
      <c r="HU57" s="55"/>
      <c r="HV57" s="55"/>
      <c r="HW57" s="55"/>
      <c r="HX57" s="55"/>
      <c r="HY57" s="55"/>
      <c r="HZ57" s="55"/>
      <c r="IA57" s="55"/>
      <c r="IB57" s="55"/>
      <c r="IC57" s="55"/>
      <c r="ID57" s="55"/>
      <c r="IE57" s="55"/>
      <c r="IF57" s="55"/>
      <c r="IG57" s="55"/>
      <c r="IH57" s="55"/>
      <c r="II57" s="55"/>
      <c r="IJ57" s="55"/>
      <c r="IK57" s="55"/>
      <c r="IL57" s="55"/>
      <c r="IM57" s="55"/>
      <c r="IN57" s="55"/>
      <c r="IO57" s="55"/>
      <c r="IP57" s="55"/>
      <c r="IQ57" s="55"/>
      <c r="IR57" s="55"/>
      <c r="IS57" s="55"/>
      <c r="IT57" s="55"/>
      <c r="IU57" s="55"/>
      <c r="IV57" s="55"/>
      <c r="IW57" s="55"/>
    </row>
    <row r="58" spans="1:257" s="234" customFormat="1" ht="12.75" x14ac:dyDescent="0.2">
      <c r="A58" s="237"/>
      <c r="B58" s="235"/>
      <c r="C58" s="233"/>
      <c r="D58" s="233"/>
      <c r="E58" s="233"/>
      <c r="F58" s="233"/>
      <c r="G58" s="233"/>
      <c r="H58" s="233"/>
      <c r="I58" s="233"/>
      <c r="J58" s="233"/>
      <c r="K58" s="233"/>
      <c r="L58" s="233"/>
      <c r="M58" s="233"/>
      <c r="N58" s="233"/>
      <c r="O58" s="233"/>
      <c r="P58" s="233"/>
      <c r="Q58" s="233"/>
      <c r="R58" s="233"/>
      <c r="S58" s="233"/>
      <c r="T58" s="233"/>
      <c r="U58" s="233"/>
      <c r="V58" s="233"/>
      <c r="W58" s="236"/>
      <c r="Y58" s="237"/>
      <c r="Z58" s="237"/>
      <c r="AA58" s="237"/>
      <c r="AB58" s="237"/>
      <c r="AC58" s="237"/>
      <c r="AD58" s="237"/>
      <c r="AE58" s="237"/>
      <c r="AF58" s="237"/>
      <c r="AG58" s="237"/>
      <c r="AH58" s="237"/>
      <c r="AI58" s="237"/>
      <c r="AJ58" s="237"/>
      <c r="AK58" s="237"/>
      <c r="AL58" s="237"/>
      <c r="AM58" s="237"/>
      <c r="AN58" s="237"/>
      <c r="AO58" s="237"/>
      <c r="AP58" s="237"/>
      <c r="AQ58" s="237"/>
      <c r="AR58" s="237"/>
      <c r="AS58" s="237"/>
      <c r="AT58" s="237"/>
      <c r="AU58" s="237"/>
      <c r="AV58" s="237"/>
      <c r="AW58" s="237"/>
      <c r="AX58" s="237"/>
      <c r="AY58" s="237"/>
      <c r="AZ58" s="237"/>
      <c r="BA58" s="237"/>
      <c r="BB58" s="237"/>
      <c r="BC58" s="237"/>
      <c r="BD58" s="237"/>
      <c r="BE58" s="237"/>
      <c r="BF58" s="237"/>
      <c r="BG58" s="237"/>
      <c r="BH58" s="237"/>
      <c r="BI58" s="237"/>
      <c r="BJ58" s="237"/>
      <c r="BK58" s="237"/>
      <c r="BL58" s="237"/>
      <c r="BM58" s="237"/>
      <c r="BN58" s="237"/>
      <c r="BO58" s="237"/>
      <c r="BP58" s="237"/>
      <c r="BQ58" s="237"/>
      <c r="BR58" s="237"/>
      <c r="BS58" s="237"/>
      <c r="BT58" s="237"/>
      <c r="BU58" s="237"/>
      <c r="BV58" s="237"/>
      <c r="BW58" s="237"/>
      <c r="BX58" s="237"/>
      <c r="BY58" s="237"/>
      <c r="BZ58" s="237"/>
      <c r="CA58" s="237"/>
      <c r="CB58" s="237"/>
      <c r="CC58" s="237"/>
      <c r="CD58" s="237"/>
      <c r="CE58" s="237"/>
      <c r="CF58" s="237"/>
      <c r="CG58" s="237"/>
      <c r="CH58" s="237"/>
      <c r="CI58" s="237"/>
      <c r="CJ58" s="237"/>
      <c r="CK58" s="237"/>
      <c r="CL58" s="237"/>
      <c r="CM58" s="237"/>
      <c r="CN58" s="237"/>
      <c r="CO58" s="237"/>
      <c r="CP58" s="237"/>
      <c r="CQ58" s="237"/>
      <c r="CR58" s="237"/>
      <c r="CS58" s="237"/>
      <c r="CT58" s="237"/>
      <c r="CU58" s="237"/>
      <c r="CV58" s="237"/>
      <c r="CW58" s="237"/>
      <c r="CX58" s="237"/>
      <c r="CY58" s="237"/>
      <c r="CZ58" s="237"/>
      <c r="DA58" s="237"/>
      <c r="DB58" s="237"/>
      <c r="DC58" s="237"/>
      <c r="DD58" s="237"/>
      <c r="DE58" s="237"/>
      <c r="DF58" s="237"/>
      <c r="DG58" s="237"/>
      <c r="DH58" s="237"/>
      <c r="DI58" s="237"/>
      <c r="DJ58" s="237"/>
      <c r="DK58" s="237"/>
      <c r="DL58" s="237"/>
      <c r="DM58" s="237"/>
      <c r="DN58" s="237"/>
      <c r="DO58" s="237"/>
      <c r="DP58" s="237"/>
      <c r="DQ58" s="237"/>
      <c r="DR58" s="237"/>
      <c r="DS58" s="237"/>
      <c r="DT58" s="237"/>
      <c r="DU58" s="237"/>
      <c r="DV58" s="237"/>
      <c r="DW58" s="237"/>
      <c r="DX58" s="237"/>
      <c r="DY58" s="237"/>
      <c r="DZ58" s="237"/>
      <c r="EA58" s="237"/>
      <c r="EB58" s="237"/>
      <c r="EC58" s="237"/>
      <c r="ED58" s="237"/>
      <c r="EE58" s="237"/>
      <c r="EF58" s="237"/>
      <c r="EG58" s="237"/>
      <c r="EH58" s="237"/>
      <c r="EI58" s="237"/>
      <c r="EJ58" s="237"/>
      <c r="EK58" s="237"/>
      <c r="EL58" s="237"/>
      <c r="EM58" s="237"/>
      <c r="EN58" s="237"/>
      <c r="EO58" s="237"/>
      <c r="EP58" s="237"/>
      <c r="EQ58" s="237"/>
      <c r="ER58" s="237"/>
      <c r="ES58" s="237"/>
      <c r="ET58" s="237"/>
      <c r="EU58" s="237"/>
      <c r="EV58" s="237"/>
      <c r="EW58" s="237"/>
      <c r="EX58" s="237"/>
      <c r="EY58" s="237"/>
      <c r="EZ58" s="237"/>
      <c r="FA58" s="237"/>
      <c r="FB58" s="237"/>
      <c r="FC58" s="237"/>
      <c r="FD58" s="237"/>
      <c r="FE58" s="237"/>
      <c r="FF58" s="237"/>
      <c r="FG58" s="237"/>
      <c r="FH58" s="237"/>
      <c r="FI58" s="237"/>
      <c r="FJ58" s="237"/>
      <c r="FK58" s="237"/>
      <c r="FL58" s="237"/>
      <c r="FM58" s="237"/>
      <c r="FN58" s="237"/>
      <c r="FO58" s="237"/>
      <c r="FP58" s="237"/>
      <c r="FQ58" s="237"/>
      <c r="FR58" s="237"/>
      <c r="FS58" s="237"/>
      <c r="FT58" s="237"/>
      <c r="FU58" s="237"/>
      <c r="FV58" s="237"/>
      <c r="FW58" s="237"/>
      <c r="FX58" s="237"/>
      <c r="FY58" s="237"/>
      <c r="FZ58" s="237"/>
      <c r="GA58" s="237"/>
      <c r="GB58" s="237"/>
      <c r="GC58" s="237"/>
      <c r="GD58" s="237"/>
      <c r="GE58" s="237"/>
      <c r="GF58" s="237"/>
      <c r="GG58" s="237"/>
      <c r="GH58" s="237"/>
      <c r="GI58" s="237"/>
      <c r="GJ58" s="237"/>
      <c r="GK58" s="237"/>
      <c r="GL58" s="237"/>
      <c r="GM58" s="237"/>
      <c r="GN58" s="237"/>
      <c r="GO58" s="237"/>
      <c r="GP58" s="237"/>
      <c r="GQ58" s="237"/>
      <c r="GR58" s="237"/>
      <c r="GS58" s="237"/>
      <c r="GT58" s="237"/>
      <c r="GU58" s="237"/>
      <c r="GV58" s="237"/>
      <c r="GW58" s="237"/>
      <c r="GX58" s="237"/>
      <c r="GY58" s="237"/>
      <c r="GZ58" s="237"/>
      <c r="HA58" s="237"/>
      <c r="HB58" s="237"/>
      <c r="HC58" s="237"/>
      <c r="HD58" s="237"/>
      <c r="HE58" s="237"/>
      <c r="HF58" s="237"/>
      <c r="HG58" s="237"/>
      <c r="HH58" s="237"/>
      <c r="HI58" s="237"/>
      <c r="HJ58" s="237"/>
      <c r="HK58" s="237"/>
      <c r="HL58" s="237"/>
      <c r="HM58" s="237"/>
      <c r="HN58" s="237"/>
      <c r="HO58" s="237"/>
      <c r="HP58" s="237"/>
      <c r="HQ58" s="237"/>
      <c r="HR58" s="237"/>
      <c r="HS58" s="237"/>
      <c r="HT58" s="237"/>
      <c r="HU58" s="237"/>
      <c r="HV58" s="237"/>
      <c r="HW58" s="237"/>
      <c r="HX58" s="237"/>
      <c r="HY58" s="237"/>
      <c r="HZ58" s="237"/>
      <c r="IA58" s="237"/>
      <c r="IB58" s="237"/>
      <c r="IC58" s="237"/>
      <c r="ID58" s="237"/>
      <c r="IE58" s="237"/>
      <c r="IF58" s="237"/>
      <c r="IG58" s="237"/>
      <c r="IH58" s="237"/>
      <c r="II58" s="237"/>
      <c r="IJ58" s="237"/>
      <c r="IK58" s="237"/>
      <c r="IL58" s="237"/>
      <c r="IM58" s="237"/>
      <c r="IN58" s="237"/>
      <c r="IO58" s="237"/>
      <c r="IP58" s="237"/>
      <c r="IQ58" s="237"/>
      <c r="IR58" s="237"/>
      <c r="IS58" s="237"/>
      <c r="IT58" s="237"/>
      <c r="IU58" s="237"/>
      <c r="IV58" s="237"/>
      <c r="IW58" s="237"/>
    </row>
    <row r="59" spans="1:257" s="234" customFormat="1" ht="12.75" x14ac:dyDescent="0.2">
      <c r="A59" s="237"/>
      <c r="B59" s="235"/>
      <c r="C59" s="233"/>
      <c r="D59" s="233"/>
      <c r="E59" s="233"/>
      <c r="F59" s="233"/>
      <c r="G59" s="233"/>
      <c r="H59" s="233"/>
      <c r="I59" s="233"/>
      <c r="J59" s="233"/>
      <c r="K59" s="233"/>
      <c r="L59" s="233"/>
      <c r="M59" s="233"/>
      <c r="N59" s="233"/>
      <c r="O59" s="233"/>
      <c r="P59" s="233"/>
      <c r="Q59" s="233"/>
      <c r="R59" s="233"/>
      <c r="S59" s="233"/>
      <c r="T59" s="233"/>
      <c r="U59" s="233"/>
      <c r="V59" s="233"/>
      <c r="W59" s="236"/>
      <c r="Y59" s="237"/>
      <c r="Z59" s="237"/>
      <c r="AA59" s="237"/>
      <c r="AB59" s="237"/>
      <c r="AC59" s="237"/>
      <c r="AD59" s="237"/>
      <c r="AE59" s="237"/>
      <c r="AF59" s="237"/>
      <c r="AG59" s="237"/>
      <c r="AH59" s="237"/>
      <c r="AI59" s="237"/>
      <c r="AJ59" s="237"/>
      <c r="AK59" s="237"/>
      <c r="AL59" s="237"/>
      <c r="AM59" s="237"/>
      <c r="AN59" s="237"/>
      <c r="AO59" s="237"/>
      <c r="AP59" s="237"/>
      <c r="AQ59" s="237"/>
      <c r="AR59" s="237"/>
      <c r="AS59" s="237"/>
      <c r="AT59" s="237"/>
      <c r="AU59" s="237"/>
      <c r="AV59" s="237"/>
      <c r="AW59" s="237"/>
      <c r="AX59" s="237"/>
      <c r="AY59" s="237"/>
      <c r="AZ59" s="237"/>
      <c r="BA59" s="237"/>
      <c r="BB59" s="237"/>
      <c r="BC59" s="237"/>
      <c r="BD59" s="237"/>
      <c r="BE59" s="237"/>
      <c r="BF59" s="237"/>
      <c r="BG59" s="237"/>
      <c r="BH59" s="237"/>
      <c r="BI59" s="237"/>
      <c r="BJ59" s="237"/>
      <c r="BK59" s="237"/>
      <c r="BL59" s="237"/>
      <c r="BM59" s="237"/>
      <c r="BN59" s="237"/>
      <c r="BO59" s="237"/>
      <c r="BP59" s="237"/>
      <c r="BQ59" s="237"/>
      <c r="BR59" s="237"/>
      <c r="BS59" s="237"/>
      <c r="BT59" s="237"/>
      <c r="BU59" s="237"/>
      <c r="BV59" s="237"/>
      <c r="BW59" s="237"/>
      <c r="BX59" s="237"/>
      <c r="BY59" s="237"/>
      <c r="BZ59" s="237"/>
      <c r="CA59" s="237"/>
      <c r="CB59" s="237"/>
      <c r="CC59" s="237"/>
      <c r="CD59" s="237"/>
      <c r="CE59" s="237"/>
      <c r="CF59" s="237"/>
      <c r="CG59" s="237"/>
      <c r="CH59" s="237"/>
      <c r="CI59" s="237"/>
      <c r="CJ59" s="237"/>
      <c r="CK59" s="237"/>
      <c r="CL59" s="237"/>
      <c r="CM59" s="237"/>
      <c r="CN59" s="237"/>
      <c r="CO59" s="237"/>
      <c r="CP59" s="237"/>
      <c r="CQ59" s="237"/>
      <c r="CR59" s="237"/>
      <c r="CS59" s="237"/>
      <c r="CT59" s="237"/>
      <c r="CU59" s="237"/>
      <c r="CV59" s="237"/>
      <c r="CW59" s="237"/>
      <c r="CX59" s="237"/>
      <c r="CY59" s="237"/>
      <c r="CZ59" s="237"/>
      <c r="DA59" s="237"/>
      <c r="DB59" s="237"/>
      <c r="DC59" s="237"/>
      <c r="DD59" s="237"/>
      <c r="DE59" s="237"/>
      <c r="DF59" s="237"/>
      <c r="DG59" s="237"/>
      <c r="DH59" s="237"/>
      <c r="DI59" s="237"/>
      <c r="DJ59" s="237"/>
      <c r="DK59" s="237"/>
      <c r="DL59" s="237"/>
      <c r="DM59" s="237"/>
      <c r="DN59" s="237"/>
      <c r="DO59" s="237"/>
      <c r="DP59" s="237"/>
      <c r="DQ59" s="237"/>
      <c r="DR59" s="237"/>
      <c r="DS59" s="237"/>
      <c r="DT59" s="237"/>
      <c r="DU59" s="237"/>
      <c r="DV59" s="237"/>
      <c r="DW59" s="237"/>
      <c r="DX59" s="237"/>
      <c r="DY59" s="237"/>
      <c r="DZ59" s="237"/>
      <c r="EA59" s="237"/>
      <c r="EB59" s="237"/>
      <c r="EC59" s="237"/>
      <c r="ED59" s="237"/>
      <c r="EE59" s="237"/>
      <c r="EF59" s="237"/>
      <c r="EG59" s="237"/>
      <c r="EH59" s="237"/>
      <c r="EI59" s="237"/>
      <c r="EJ59" s="237"/>
      <c r="EK59" s="237"/>
      <c r="EL59" s="237"/>
      <c r="EM59" s="237"/>
      <c r="EN59" s="237"/>
      <c r="EO59" s="237"/>
      <c r="EP59" s="237"/>
      <c r="EQ59" s="237"/>
      <c r="ER59" s="237"/>
      <c r="ES59" s="237"/>
      <c r="ET59" s="237"/>
      <c r="EU59" s="237"/>
      <c r="EV59" s="237"/>
      <c r="EW59" s="237"/>
      <c r="EX59" s="237"/>
      <c r="EY59" s="237"/>
      <c r="EZ59" s="237"/>
      <c r="FA59" s="237"/>
      <c r="FB59" s="237"/>
      <c r="FC59" s="237"/>
      <c r="FD59" s="237"/>
      <c r="FE59" s="237"/>
      <c r="FF59" s="237"/>
      <c r="FG59" s="237"/>
      <c r="FH59" s="237"/>
      <c r="FI59" s="237"/>
      <c r="FJ59" s="237"/>
      <c r="FK59" s="237"/>
      <c r="FL59" s="237"/>
      <c r="FM59" s="237"/>
      <c r="FN59" s="237"/>
      <c r="FO59" s="237"/>
      <c r="FP59" s="237"/>
      <c r="FQ59" s="237"/>
      <c r="FR59" s="237"/>
      <c r="FS59" s="237"/>
      <c r="FT59" s="237"/>
      <c r="FU59" s="237"/>
      <c r="FV59" s="237"/>
      <c r="FW59" s="237"/>
      <c r="FX59" s="237"/>
      <c r="FY59" s="237"/>
      <c r="FZ59" s="237"/>
      <c r="GA59" s="237"/>
      <c r="GB59" s="237"/>
      <c r="GC59" s="237"/>
      <c r="GD59" s="237"/>
      <c r="GE59" s="237"/>
      <c r="GF59" s="237"/>
      <c r="GG59" s="237"/>
      <c r="GH59" s="237"/>
      <c r="GI59" s="237"/>
      <c r="GJ59" s="237"/>
      <c r="GK59" s="237"/>
      <c r="GL59" s="237"/>
      <c r="GM59" s="237"/>
      <c r="GN59" s="237"/>
      <c r="GO59" s="237"/>
      <c r="GP59" s="237"/>
      <c r="GQ59" s="237"/>
      <c r="GR59" s="237"/>
      <c r="GS59" s="237"/>
      <c r="GT59" s="237"/>
      <c r="GU59" s="237"/>
      <c r="GV59" s="237"/>
      <c r="GW59" s="237"/>
      <c r="GX59" s="237"/>
      <c r="GY59" s="237"/>
      <c r="GZ59" s="237"/>
      <c r="HA59" s="237"/>
      <c r="HB59" s="237"/>
      <c r="HC59" s="237"/>
      <c r="HD59" s="237"/>
      <c r="HE59" s="237"/>
      <c r="HF59" s="237"/>
      <c r="HG59" s="237"/>
      <c r="HH59" s="237"/>
      <c r="HI59" s="237"/>
      <c r="HJ59" s="237"/>
      <c r="HK59" s="237"/>
      <c r="HL59" s="237"/>
      <c r="HM59" s="237"/>
      <c r="HN59" s="237"/>
      <c r="HO59" s="237"/>
      <c r="HP59" s="237"/>
      <c r="HQ59" s="237"/>
      <c r="HR59" s="237"/>
      <c r="HS59" s="237"/>
      <c r="HT59" s="237"/>
      <c r="HU59" s="237"/>
      <c r="HV59" s="237"/>
      <c r="HW59" s="237"/>
      <c r="HX59" s="237"/>
      <c r="HY59" s="237"/>
      <c r="HZ59" s="237"/>
      <c r="IA59" s="237"/>
      <c r="IB59" s="237"/>
      <c r="IC59" s="237"/>
      <c r="ID59" s="237"/>
      <c r="IE59" s="237"/>
      <c r="IF59" s="237"/>
      <c r="IG59" s="237"/>
      <c r="IH59" s="237"/>
      <c r="II59" s="237"/>
      <c r="IJ59" s="237"/>
      <c r="IK59" s="237"/>
      <c r="IL59" s="237"/>
      <c r="IM59" s="237"/>
      <c r="IN59" s="237"/>
      <c r="IO59" s="237"/>
      <c r="IP59" s="237"/>
      <c r="IQ59" s="237"/>
      <c r="IR59" s="237"/>
      <c r="IS59" s="237"/>
      <c r="IT59" s="237"/>
      <c r="IU59" s="237"/>
      <c r="IV59" s="237"/>
      <c r="IW59" s="237"/>
    </row>
    <row r="60" spans="1:257" s="234" customFormat="1" ht="12.75" x14ac:dyDescent="0.2">
      <c r="A60" s="237"/>
      <c r="B60" s="235"/>
      <c r="C60" s="233"/>
      <c r="D60" s="233"/>
      <c r="E60" s="233"/>
      <c r="F60" s="233"/>
      <c r="G60" s="233"/>
      <c r="H60" s="233"/>
      <c r="I60" s="233"/>
      <c r="J60" s="233"/>
      <c r="K60" s="233"/>
      <c r="L60" s="233"/>
      <c r="M60" s="233"/>
      <c r="N60" s="233"/>
      <c r="O60" s="233"/>
      <c r="P60" s="233"/>
      <c r="Q60" s="233"/>
      <c r="R60" s="233"/>
      <c r="S60" s="233"/>
      <c r="T60" s="233"/>
      <c r="U60" s="233"/>
      <c r="V60" s="233"/>
      <c r="W60" s="236"/>
      <c r="Y60" s="237"/>
      <c r="Z60" s="237"/>
      <c r="AA60" s="237"/>
      <c r="AB60" s="237"/>
      <c r="AC60" s="237"/>
      <c r="AD60" s="237"/>
      <c r="AE60" s="237"/>
      <c r="AF60" s="237"/>
      <c r="AG60" s="237"/>
      <c r="AH60" s="237"/>
      <c r="AI60" s="237"/>
      <c r="AJ60" s="237"/>
      <c r="AK60" s="237"/>
      <c r="AL60" s="237"/>
      <c r="AM60" s="237"/>
      <c r="AN60" s="237"/>
      <c r="AO60" s="237"/>
      <c r="AP60" s="237"/>
      <c r="AQ60" s="237"/>
      <c r="AR60" s="237"/>
      <c r="AS60" s="237"/>
      <c r="AT60" s="237"/>
      <c r="AU60" s="237"/>
      <c r="AV60" s="237"/>
      <c r="AW60" s="237"/>
      <c r="AX60" s="237"/>
      <c r="AY60" s="237"/>
      <c r="AZ60" s="237"/>
      <c r="BA60" s="237"/>
      <c r="BB60" s="237"/>
      <c r="BC60" s="237"/>
      <c r="BD60" s="237"/>
      <c r="BE60" s="237"/>
      <c r="BF60" s="237"/>
      <c r="BG60" s="237"/>
      <c r="BH60" s="237"/>
      <c r="BI60" s="237"/>
      <c r="BJ60" s="237"/>
      <c r="BK60" s="237"/>
      <c r="BL60" s="237"/>
      <c r="BM60" s="237"/>
      <c r="BN60" s="237"/>
      <c r="BO60" s="237"/>
      <c r="BP60" s="237"/>
      <c r="BQ60" s="237"/>
      <c r="BR60" s="237"/>
      <c r="BS60" s="237"/>
      <c r="BT60" s="237"/>
      <c r="BU60" s="237"/>
      <c r="BV60" s="237"/>
      <c r="BW60" s="237"/>
      <c r="BX60" s="237"/>
      <c r="BY60" s="237"/>
      <c r="BZ60" s="237"/>
      <c r="CA60" s="237"/>
      <c r="CB60" s="237"/>
      <c r="CC60" s="237"/>
      <c r="CD60" s="237"/>
      <c r="CE60" s="237"/>
      <c r="CF60" s="237"/>
      <c r="CG60" s="237"/>
      <c r="CH60" s="237"/>
      <c r="CI60" s="237"/>
      <c r="CJ60" s="237"/>
      <c r="CK60" s="237"/>
      <c r="CL60" s="237"/>
      <c r="CM60" s="237"/>
      <c r="CN60" s="237"/>
      <c r="CO60" s="237"/>
      <c r="CP60" s="237"/>
      <c r="CQ60" s="237"/>
      <c r="CR60" s="237"/>
      <c r="CS60" s="237"/>
      <c r="CT60" s="237"/>
      <c r="CU60" s="237"/>
      <c r="CV60" s="237"/>
      <c r="CW60" s="237"/>
      <c r="CX60" s="237"/>
      <c r="CY60" s="237"/>
      <c r="CZ60" s="237"/>
      <c r="DA60" s="237"/>
      <c r="DB60" s="237"/>
      <c r="DC60" s="237"/>
      <c r="DD60" s="237"/>
      <c r="DE60" s="237"/>
      <c r="DF60" s="237"/>
      <c r="DG60" s="237"/>
      <c r="DH60" s="237"/>
      <c r="DI60" s="237"/>
      <c r="DJ60" s="237"/>
      <c r="DK60" s="237"/>
      <c r="DL60" s="237"/>
      <c r="DM60" s="237"/>
      <c r="DN60" s="237"/>
      <c r="DO60" s="237"/>
      <c r="DP60" s="237"/>
      <c r="DQ60" s="237"/>
      <c r="DR60" s="237"/>
      <c r="DS60" s="237"/>
      <c r="DT60" s="237"/>
      <c r="DU60" s="237"/>
      <c r="DV60" s="237"/>
      <c r="DW60" s="237"/>
      <c r="DX60" s="237"/>
      <c r="DY60" s="237"/>
      <c r="DZ60" s="237"/>
      <c r="EA60" s="237"/>
      <c r="EB60" s="237"/>
      <c r="EC60" s="237"/>
      <c r="ED60" s="237"/>
      <c r="EE60" s="237"/>
      <c r="EF60" s="237"/>
      <c r="EG60" s="237"/>
      <c r="EH60" s="237"/>
      <c r="EI60" s="237"/>
      <c r="EJ60" s="237"/>
      <c r="EK60" s="237"/>
      <c r="EL60" s="237"/>
      <c r="EM60" s="237"/>
      <c r="EN60" s="237"/>
      <c r="EO60" s="237"/>
      <c r="EP60" s="237"/>
      <c r="EQ60" s="237"/>
      <c r="ER60" s="237"/>
      <c r="ES60" s="237"/>
      <c r="ET60" s="237"/>
      <c r="EU60" s="237"/>
      <c r="EV60" s="237"/>
      <c r="EW60" s="237"/>
      <c r="EX60" s="237"/>
      <c r="EY60" s="237"/>
      <c r="EZ60" s="237"/>
      <c r="FA60" s="237"/>
      <c r="FB60" s="237"/>
      <c r="FC60" s="237"/>
      <c r="FD60" s="237"/>
      <c r="FE60" s="237"/>
      <c r="FF60" s="237"/>
      <c r="FG60" s="237"/>
      <c r="FH60" s="237"/>
      <c r="FI60" s="237"/>
      <c r="FJ60" s="237"/>
      <c r="FK60" s="237"/>
      <c r="FL60" s="237"/>
      <c r="FM60" s="237"/>
      <c r="FN60" s="237"/>
      <c r="FO60" s="237"/>
      <c r="FP60" s="237"/>
      <c r="FQ60" s="237"/>
      <c r="FR60" s="237"/>
      <c r="FS60" s="237"/>
      <c r="FT60" s="237"/>
      <c r="FU60" s="237"/>
      <c r="FV60" s="237"/>
      <c r="FW60" s="237"/>
      <c r="FX60" s="237"/>
      <c r="FY60" s="237"/>
      <c r="FZ60" s="237"/>
      <c r="GA60" s="237"/>
      <c r="GB60" s="237"/>
      <c r="GC60" s="237"/>
      <c r="GD60" s="237"/>
      <c r="GE60" s="237"/>
      <c r="GF60" s="237"/>
      <c r="GG60" s="237"/>
      <c r="GH60" s="237"/>
      <c r="GI60" s="237"/>
      <c r="GJ60" s="237"/>
      <c r="GK60" s="237"/>
      <c r="GL60" s="237"/>
      <c r="GM60" s="237"/>
      <c r="GN60" s="237"/>
      <c r="GO60" s="237"/>
      <c r="GP60" s="237"/>
      <c r="GQ60" s="237"/>
      <c r="GR60" s="237"/>
      <c r="GS60" s="237"/>
      <c r="GT60" s="237"/>
      <c r="GU60" s="237"/>
      <c r="GV60" s="237"/>
      <c r="GW60" s="237"/>
      <c r="GX60" s="237"/>
      <c r="GY60" s="237"/>
      <c r="GZ60" s="237"/>
      <c r="HA60" s="237"/>
      <c r="HB60" s="237"/>
      <c r="HC60" s="237"/>
      <c r="HD60" s="237"/>
      <c r="HE60" s="237"/>
      <c r="HF60" s="237"/>
      <c r="HG60" s="237"/>
      <c r="HH60" s="237"/>
      <c r="HI60" s="237"/>
      <c r="HJ60" s="237"/>
      <c r="HK60" s="237"/>
      <c r="HL60" s="237"/>
      <c r="HM60" s="237"/>
      <c r="HN60" s="237"/>
      <c r="HO60" s="237"/>
      <c r="HP60" s="237"/>
      <c r="HQ60" s="237"/>
      <c r="HR60" s="237"/>
      <c r="HS60" s="237"/>
      <c r="HT60" s="237"/>
      <c r="HU60" s="237"/>
      <c r="HV60" s="237"/>
      <c r="HW60" s="237"/>
      <c r="HX60" s="237"/>
      <c r="HY60" s="237"/>
      <c r="HZ60" s="237"/>
      <c r="IA60" s="237"/>
      <c r="IB60" s="237"/>
      <c r="IC60" s="237"/>
      <c r="ID60" s="237"/>
      <c r="IE60" s="237"/>
      <c r="IF60" s="237"/>
      <c r="IG60" s="237"/>
      <c r="IH60" s="237"/>
      <c r="II60" s="237"/>
      <c r="IJ60" s="237"/>
      <c r="IK60" s="237"/>
      <c r="IL60" s="237"/>
      <c r="IM60" s="237"/>
      <c r="IN60" s="237"/>
      <c r="IO60" s="237"/>
      <c r="IP60" s="237"/>
      <c r="IQ60" s="237"/>
      <c r="IR60" s="237"/>
      <c r="IS60" s="237"/>
      <c r="IT60" s="237"/>
      <c r="IU60" s="237"/>
      <c r="IV60" s="237"/>
      <c r="IW60" s="237"/>
    </row>
    <row r="61" spans="1:257" s="234" customFormat="1" ht="12.75" x14ac:dyDescent="0.2">
      <c r="A61" s="237"/>
      <c r="B61" s="235"/>
      <c r="C61" s="233"/>
      <c r="D61" s="233"/>
      <c r="E61" s="233"/>
      <c r="F61" s="233"/>
      <c r="G61" s="233"/>
      <c r="H61" s="233"/>
      <c r="I61" s="233"/>
      <c r="J61" s="233"/>
      <c r="K61" s="233"/>
      <c r="L61" s="233"/>
      <c r="M61" s="233"/>
      <c r="N61" s="233"/>
      <c r="O61" s="233"/>
      <c r="P61" s="233"/>
      <c r="Q61" s="233"/>
      <c r="R61" s="233"/>
      <c r="S61" s="233"/>
      <c r="T61" s="233"/>
      <c r="U61" s="233"/>
      <c r="V61" s="233"/>
      <c r="W61" s="236"/>
      <c r="Y61" s="237"/>
      <c r="Z61" s="237"/>
      <c r="AA61" s="237"/>
      <c r="AB61" s="237"/>
      <c r="AC61" s="237"/>
      <c r="AD61" s="237"/>
      <c r="AE61" s="237"/>
      <c r="AF61" s="237"/>
      <c r="AG61" s="237"/>
      <c r="AH61" s="237"/>
      <c r="AI61" s="237"/>
      <c r="AJ61" s="237"/>
      <c r="AK61" s="237"/>
      <c r="AL61" s="237"/>
      <c r="AM61" s="237"/>
      <c r="AN61" s="237"/>
      <c r="AO61" s="237"/>
      <c r="AP61" s="237"/>
      <c r="AQ61" s="237"/>
      <c r="AR61" s="237"/>
      <c r="AS61" s="237"/>
      <c r="AT61" s="237"/>
      <c r="AU61" s="237"/>
      <c r="AV61" s="237"/>
      <c r="AW61" s="237"/>
      <c r="AX61" s="237"/>
      <c r="AY61" s="237"/>
      <c r="AZ61" s="237"/>
      <c r="BA61" s="237"/>
      <c r="BB61" s="237"/>
      <c r="BC61" s="237"/>
      <c r="BD61" s="237"/>
      <c r="BE61" s="237"/>
      <c r="BF61" s="237"/>
      <c r="BG61" s="237"/>
      <c r="BH61" s="237"/>
      <c r="BI61" s="237"/>
      <c r="BJ61" s="237"/>
      <c r="BK61" s="237"/>
      <c r="BL61" s="237"/>
      <c r="BM61" s="237"/>
      <c r="BN61" s="237"/>
      <c r="BO61" s="237"/>
      <c r="BP61" s="237"/>
      <c r="BQ61" s="237"/>
      <c r="BR61" s="237"/>
      <c r="BS61" s="237"/>
      <c r="BT61" s="237"/>
      <c r="BU61" s="237"/>
      <c r="BV61" s="237"/>
      <c r="BW61" s="237"/>
      <c r="BX61" s="237"/>
      <c r="BY61" s="237"/>
      <c r="BZ61" s="237"/>
      <c r="CA61" s="237"/>
      <c r="CB61" s="237"/>
      <c r="CC61" s="237"/>
      <c r="CD61" s="237"/>
      <c r="CE61" s="237"/>
      <c r="CF61" s="237"/>
      <c r="CG61" s="237"/>
      <c r="CH61" s="237"/>
      <c r="CI61" s="237"/>
      <c r="CJ61" s="237"/>
      <c r="CK61" s="237"/>
      <c r="CL61" s="237"/>
      <c r="CM61" s="237"/>
      <c r="CN61" s="237"/>
      <c r="CO61" s="237"/>
      <c r="CP61" s="237"/>
      <c r="CQ61" s="237"/>
      <c r="CR61" s="237"/>
      <c r="CS61" s="237"/>
      <c r="CT61" s="237"/>
      <c r="CU61" s="237"/>
      <c r="CV61" s="237"/>
      <c r="CW61" s="237"/>
      <c r="CX61" s="237"/>
      <c r="CY61" s="237"/>
      <c r="CZ61" s="237"/>
      <c r="DA61" s="237"/>
      <c r="DB61" s="237"/>
      <c r="DC61" s="237"/>
      <c r="DD61" s="237"/>
      <c r="DE61" s="237"/>
      <c r="DF61" s="237"/>
      <c r="DG61" s="237"/>
      <c r="DH61" s="237"/>
      <c r="DI61" s="237"/>
      <c r="DJ61" s="237"/>
      <c r="DK61" s="237"/>
      <c r="DL61" s="237"/>
      <c r="DM61" s="237"/>
      <c r="DN61" s="237"/>
      <c r="DO61" s="237"/>
      <c r="DP61" s="237"/>
      <c r="DQ61" s="237"/>
      <c r="DR61" s="237"/>
      <c r="DS61" s="237"/>
      <c r="DT61" s="237"/>
      <c r="DU61" s="237"/>
      <c r="DV61" s="237"/>
      <c r="DW61" s="237"/>
      <c r="DX61" s="237"/>
      <c r="DY61" s="237"/>
      <c r="DZ61" s="237"/>
      <c r="EA61" s="237"/>
      <c r="EB61" s="237"/>
      <c r="EC61" s="237"/>
      <c r="ED61" s="237"/>
      <c r="EE61" s="237"/>
      <c r="EF61" s="237"/>
      <c r="EG61" s="237"/>
      <c r="EH61" s="237"/>
      <c r="EI61" s="237"/>
      <c r="EJ61" s="237"/>
      <c r="EK61" s="237"/>
      <c r="EL61" s="237"/>
      <c r="EM61" s="237"/>
      <c r="EN61" s="237"/>
      <c r="EO61" s="237"/>
      <c r="EP61" s="237"/>
      <c r="EQ61" s="237"/>
      <c r="ER61" s="237"/>
      <c r="ES61" s="237"/>
      <c r="ET61" s="237"/>
      <c r="EU61" s="237"/>
      <c r="EV61" s="237"/>
      <c r="EW61" s="237"/>
      <c r="EX61" s="237"/>
      <c r="EY61" s="237"/>
      <c r="EZ61" s="237"/>
      <c r="FA61" s="237"/>
      <c r="FB61" s="237"/>
      <c r="FC61" s="237"/>
      <c r="FD61" s="237"/>
      <c r="FE61" s="237"/>
      <c r="FF61" s="237"/>
      <c r="FG61" s="237"/>
      <c r="FH61" s="237"/>
      <c r="FI61" s="237"/>
      <c r="FJ61" s="237"/>
      <c r="FK61" s="237"/>
      <c r="FL61" s="237"/>
      <c r="FM61" s="237"/>
      <c r="FN61" s="237"/>
      <c r="FO61" s="237"/>
      <c r="FP61" s="237"/>
      <c r="FQ61" s="237"/>
      <c r="FR61" s="237"/>
      <c r="FS61" s="237"/>
      <c r="FT61" s="237"/>
      <c r="FU61" s="237"/>
      <c r="FV61" s="237"/>
      <c r="FW61" s="237"/>
      <c r="FX61" s="237"/>
      <c r="FY61" s="237"/>
      <c r="FZ61" s="237"/>
      <c r="GA61" s="237"/>
      <c r="GB61" s="237"/>
      <c r="GC61" s="237"/>
      <c r="GD61" s="237"/>
      <c r="GE61" s="237"/>
      <c r="GF61" s="237"/>
      <c r="GG61" s="237"/>
      <c r="GH61" s="237"/>
      <c r="GI61" s="237"/>
      <c r="GJ61" s="237"/>
      <c r="GK61" s="237"/>
      <c r="GL61" s="237"/>
      <c r="GM61" s="237"/>
      <c r="GN61" s="237"/>
      <c r="GO61" s="237"/>
      <c r="GP61" s="237"/>
      <c r="GQ61" s="237"/>
      <c r="GR61" s="237"/>
      <c r="GS61" s="237"/>
      <c r="GT61" s="237"/>
      <c r="GU61" s="237"/>
      <c r="GV61" s="237"/>
      <c r="GW61" s="237"/>
      <c r="GX61" s="237"/>
      <c r="GY61" s="237"/>
      <c r="GZ61" s="237"/>
      <c r="HA61" s="237"/>
      <c r="HB61" s="237"/>
      <c r="HC61" s="237"/>
      <c r="HD61" s="237"/>
      <c r="HE61" s="237"/>
      <c r="HF61" s="237"/>
      <c r="HG61" s="237"/>
      <c r="HH61" s="237"/>
      <c r="HI61" s="237"/>
      <c r="HJ61" s="237"/>
      <c r="HK61" s="237"/>
      <c r="HL61" s="237"/>
      <c r="HM61" s="237"/>
      <c r="HN61" s="237"/>
      <c r="HO61" s="237"/>
      <c r="HP61" s="237"/>
      <c r="HQ61" s="237"/>
      <c r="HR61" s="237"/>
      <c r="HS61" s="237"/>
      <c r="HT61" s="237"/>
      <c r="HU61" s="237"/>
      <c r="HV61" s="237"/>
      <c r="HW61" s="237"/>
      <c r="HX61" s="237"/>
      <c r="HY61" s="237"/>
      <c r="HZ61" s="237"/>
      <c r="IA61" s="237"/>
      <c r="IB61" s="237"/>
      <c r="IC61" s="237"/>
      <c r="ID61" s="237"/>
      <c r="IE61" s="237"/>
      <c r="IF61" s="237"/>
      <c r="IG61" s="237"/>
      <c r="IH61" s="237"/>
      <c r="II61" s="237"/>
      <c r="IJ61" s="237"/>
      <c r="IK61" s="237"/>
      <c r="IL61" s="237"/>
      <c r="IM61" s="237"/>
      <c r="IN61" s="237"/>
      <c r="IO61" s="237"/>
      <c r="IP61" s="237"/>
      <c r="IQ61" s="237"/>
      <c r="IR61" s="237"/>
      <c r="IS61" s="237"/>
      <c r="IT61" s="237"/>
      <c r="IU61" s="237"/>
      <c r="IV61" s="237"/>
      <c r="IW61" s="237"/>
    </row>
    <row r="62" spans="1:257" s="234" customFormat="1" ht="12.75" x14ac:dyDescent="0.2">
      <c r="A62" s="237"/>
      <c r="B62" s="235"/>
      <c r="C62" s="233"/>
      <c r="D62" s="233"/>
      <c r="E62" s="233"/>
      <c r="F62" s="233"/>
      <c r="G62" s="233"/>
      <c r="H62" s="233"/>
      <c r="I62" s="233"/>
      <c r="J62" s="233"/>
      <c r="K62" s="233"/>
      <c r="L62" s="233"/>
      <c r="M62" s="233"/>
      <c r="N62" s="233"/>
      <c r="O62" s="233"/>
      <c r="P62" s="233"/>
      <c r="Q62" s="233"/>
      <c r="R62" s="233"/>
      <c r="S62" s="233"/>
      <c r="T62" s="233"/>
      <c r="U62" s="233"/>
      <c r="V62" s="233"/>
      <c r="W62" s="236"/>
      <c r="Y62" s="237"/>
      <c r="Z62" s="237"/>
      <c r="AA62" s="237"/>
      <c r="AB62" s="237"/>
      <c r="AC62" s="237"/>
      <c r="AD62" s="237"/>
      <c r="AE62" s="237"/>
      <c r="AF62" s="237"/>
      <c r="AG62" s="237"/>
      <c r="AH62" s="237"/>
      <c r="AI62" s="237"/>
      <c r="AJ62" s="237"/>
      <c r="AK62" s="237"/>
      <c r="AL62" s="237"/>
      <c r="AM62" s="237"/>
      <c r="AN62" s="237"/>
      <c r="AO62" s="237"/>
      <c r="AP62" s="237"/>
      <c r="AQ62" s="237"/>
      <c r="AR62" s="237"/>
      <c r="AS62" s="237"/>
      <c r="AT62" s="237"/>
      <c r="AU62" s="237"/>
      <c r="AV62" s="237"/>
      <c r="AW62" s="237"/>
      <c r="AX62" s="237"/>
      <c r="AY62" s="237"/>
      <c r="AZ62" s="237"/>
      <c r="BA62" s="237"/>
      <c r="BB62" s="237"/>
      <c r="BC62" s="237"/>
      <c r="BD62" s="237"/>
      <c r="BE62" s="237"/>
      <c r="BF62" s="237"/>
      <c r="BG62" s="237"/>
      <c r="BH62" s="237"/>
      <c r="BI62" s="237"/>
      <c r="BJ62" s="237"/>
      <c r="BK62" s="237"/>
      <c r="BL62" s="237"/>
      <c r="BM62" s="237"/>
      <c r="BN62" s="237"/>
      <c r="BO62" s="237"/>
      <c r="BP62" s="237"/>
      <c r="BQ62" s="237"/>
      <c r="BR62" s="237"/>
      <c r="BS62" s="237"/>
      <c r="BT62" s="237"/>
      <c r="BU62" s="237"/>
      <c r="BV62" s="237"/>
      <c r="BW62" s="237"/>
      <c r="BX62" s="237"/>
      <c r="BY62" s="237"/>
      <c r="BZ62" s="237"/>
      <c r="CA62" s="237"/>
      <c r="CB62" s="237"/>
      <c r="CC62" s="237"/>
      <c r="CD62" s="237"/>
      <c r="CE62" s="237"/>
      <c r="CF62" s="237"/>
      <c r="CG62" s="237"/>
      <c r="CH62" s="237"/>
      <c r="CI62" s="237"/>
      <c r="CJ62" s="237"/>
      <c r="CK62" s="237"/>
      <c r="CL62" s="237"/>
      <c r="CM62" s="237"/>
      <c r="CN62" s="237"/>
      <c r="CO62" s="237"/>
      <c r="CP62" s="237"/>
      <c r="CQ62" s="237"/>
      <c r="CR62" s="237"/>
      <c r="CS62" s="237"/>
      <c r="CT62" s="237"/>
      <c r="CU62" s="237"/>
      <c r="CV62" s="237"/>
      <c r="CW62" s="237"/>
      <c r="CX62" s="237"/>
      <c r="CY62" s="237"/>
      <c r="CZ62" s="237"/>
      <c r="DA62" s="237"/>
      <c r="DB62" s="237"/>
      <c r="DC62" s="237"/>
      <c r="DD62" s="237"/>
      <c r="DE62" s="237"/>
      <c r="DF62" s="237"/>
      <c r="DG62" s="237"/>
      <c r="DH62" s="237"/>
      <c r="DI62" s="237"/>
      <c r="DJ62" s="237"/>
      <c r="DK62" s="237"/>
      <c r="DL62" s="237"/>
      <c r="DM62" s="237"/>
      <c r="DN62" s="237"/>
      <c r="DO62" s="237"/>
      <c r="DP62" s="237"/>
      <c r="DQ62" s="237"/>
      <c r="DR62" s="237"/>
      <c r="DS62" s="237"/>
      <c r="DT62" s="237"/>
      <c r="DU62" s="237"/>
      <c r="DV62" s="237"/>
      <c r="DW62" s="237"/>
      <c r="DX62" s="237"/>
      <c r="DY62" s="237"/>
      <c r="DZ62" s="237"/>
      <c r="EA62" s="237"/>
      <c r="EB62" s="237"/>
      <c r="EC62" s="237"/>
      <c r="ED62" s="237"/>
      <c r="EE62" s="237"/>
      <c r="EF62" s="237"/>
      <c r="EG62" s="237"/>
      <c r="EH62" s="237"/>
      <c r="EI62" s="237"/>
      <c r="EJ62" s="237"/>
      <c r="EK62" s="237"/>
      <c r="EL62" s="237"/>
      <c r="EM62" s="237"/>
      <c r="EN62" s="237"/>
      <c r="EO62" s="237"/>
      <c r="EP62" s="237"/>
      <c r="EQ62" s="237"/>
      <c r="ER62" s="237"/>
      <c r="ES62" s="237"/>
      <c r="ET62" s="237"/>
      <c r="EU62" s="237"/>
      <c r="EV62" s="237"/>
      <c r="EW62" s="237"/>
      <c r="EX62" s="237"/>
      <c r="EY62" s="237"/>
      <c r="EZ62" s="237"/>
      <c r="FA62" s="237"/>
      <c r="FB62" s="237"/>
      <c r="FC62" s="237"/>
      <c r="FD62" s="237"/>
      <c r="FE62" s="237"/>
      <c r="FF62" s="237"/>
      <c r="FG62" s="237"/>
      <c r="FH62" s="237"/>
      <c r="FI62" s="237"/>
      <c r="FJ62" s="237"/>
      <c r="FK62" s="237"/>
      <c r="FL62" s="237"/>
      <c r="FM62" s="237"/>
      <c r="FN62" s="237"/>
      <c r="FO62" s="237"/>
      <c r="FP62" s="237"/>
      <c r="FQ62" s="237"/>
      <c r="FR62" s="237"/>
      <c r="FS62" s="237"/>
      <c r="FT62" s="237"/>
      <c r="FU62" s="237"/>
      <c r="FV62" s="237"/>
      <c r="FW62" s="237"/>
      <c r="FX62" s="237"/>
      <c r="FY62" s="237"/>
      <c r="FZ62" s="237"/>
      <c r="GA62" s="237"/>
      <c r="GB62" s="237"/>
      <c r="GC62" s="237"/>
      <c r="GD62" s="237"/>
      <c r="GE62" s="237"/>
      <c r="GF62" s="237"/>
      <c r="GG62" s="237"/>
      <c r="GH62" s="237"/>
      <c r="GI62" s="237"/>
      <c r="GJ62" s="237"/>
      <c r="GK62" s="237"/>
      <c r="GL62" s="237"/>
      <c r="GM62" s="237"/>
      <c r="GN62" s="237"/>
      <c r="GO62" s="237"/>
      <c r="GP62" s="237"/>
      <c r="GQ62" s="237"/>
      <c r="GR62" s="237"/>
      <c r="GS62" s="237"/>
      <c r="GT62" s="237"/>
      <c r="GU62" s="237"/>
      <c r="GV62" s="237"/>
      <c r="GW62" s="237"/>
      <c r="GX62" s="237"/>
      <c r="GY62" s="237"/>
      <c r="GZ62" s="237"/>
      <c r="HA62" s="237"/>
      <c r="HB62" s="237"/>
      <c r="HC62" s="237"/>
      <c r="HD62" s="237"/>
      <c r="HE62" s="237"/>
      <c r="HF62" s="237"/>
      <c r="HG62" s="237"/>
      <c r="HH62" s="237"/>
      <c r="HI62" s="237"/>
      <c r="HJ62" s="237"/>
      <c r="HK62" s="237"/>
      <c r="HL62" s="237"/>
      <c r="HM62" s="237"/>
      <c r="HN62" s="237"/>
      <c r="HO62" s="237"/>
      <c r="HP62" s="237"/>
      <c r="HQ62" s="237"/>
      <c r="HR62" s="237"/>
      <c r="HS62" s="237"/>
      <c r="HT62" s="237"/>
      <c r="HU62" s="237"/>
      <c r="HV62" s="237"/>
      <c r="HW62" s="237"/>
      <c r="HX62" s="237"/>
      <c r="HY62" s="237"/>
      <c r="HZ62" s="237"/>
      <c r="IA62" s="237"/>
      <c r="IB62" s="237"/>
      <c r="IC62" s="237"/>
      <c r="ID62" s="237"/>
      <c r="IE62" s="237"/>
      <c r="IF62" s="237"/>
      <c r="IG62" s="237"/>
      <c r="IH62" s="237"/>
      <c r="II62" s="237"/>
      <c r="IJ62" s="237"/>
      <c r="IK62" s="237"/>
      <c r="IL62" s="237"/>
      <c r="IM62" s="237"/>
      <c r="IN62" s="237"/>
      <c r="IO62" s="237"/>
      <c r="IP62" s="237"/>
      <c r="IQ62" s="237"/>
      <c r="IR62" s="237"/>
      <c r="IS62" s="237"/>
      <c r="IT62" s="237"/>
      <c r="IU62" s="237"/>
      <c r="IV62" s="237"/>
      <c r="IW62" s="237"/>
    </row>
    <row r="63" spans="1:257" s="234" customFormat="1" ht="12.75" x14ac:dyDescent="0.2">
      <c r="A63" s="237"/>
      <c r="B63" s="235"/>
      <c r="C63" s="233"/>
      <c r="D63" s="233"/>
      <c r="E63" s="233"/>
      <c r="F63" s="233"/>
      <c r="G63" s="233"/>
      <c r="H63" s="233"/>
      <c r="I63" s="233"/>
      <c r="J63" s="233"/>
      <c r="K63" s="233"/>
      <c r="L63" s="233"/>
      <c r="M63" s="233"/>
      <c r="N63" s="233"/>
      <c r="O63" s="233"/>
      <c r="P63" s="233"/>
      <c r="Q63" s="233"/>
      <c r="R63" s="233"/>
      <c r="S63" s="233"/>
      <c r="T63" s="233"/>
      <c r="U63" s="233"/>
      <c r="V63" s="233"/>
      <c r="W63" s="236"/>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7"/>
      <c r="AY63" s="237"/>
      <c r="AZ63" s="237"/>
      <c r="BA63" s="237"/>
      <c r="BB63" s="237"/>
      <c r="BC63" s="237"/>
      <c r="BD63" s="237"/>
      <c r="BE63" s="237"/>
      <c r="BF63" s="237"/>
      <c r="BG63" s="237"/>
      <c r="BH63" s="237"/>
      <c r="BI63" s="237"/>
      <c r="BJ63" s="237"/>
      <c r="BK63" s="237"/>
      <c r="BL63" s="237"/>
      <c r="BM63" s="237"/>
      <c r="BN63" s="237"/>
      <c r="BO63" s="237"/>
      <c r="BP63" s="237"/>
      <c r="BQ63" s="237"/>
      <c r="BR63" s="237"/>
      <c r="BS63" s="237"/>
      <c r="BT63" s="237"/>
      <c r="BU63" s="237"/>
      <c r="BV63" s="237"/>
      <c r="BW63" s="237"/>
      <c r="BX63" s="237"/>
      <c r="BY63" s="237"/>
      <c r="BZ63" s="237"/>
      <c r="CA63" s="237"/>
      <c r="CB63" s="237"/>
      <c r="CC63" s="237"/>
      <c r="CD63" s="237"/>
      <c r="CE63" s="237"/>
      <c r="CF63" s="237"/>
      <c r="CG63" s="237"/>
      <c r="CH63" s="237"/>
      <c r="CI63" s="237"/>
      <c r="CJ63" s="237"/>
      <c r="CK63" s="237"/>
      <c r="CL63" s="237"/>
      <c r="CM63" s="237"/>
      <c r="CN63" s="237"/>
      <c r="CO63" s="237"/>
      <c r="CP63" s="237"/>
      <c r="CQ63" s="237"/>
      <c r="CR63" s="237"/>
      <c r="CS63" s="237"/>
      <c r="CT63" s="237"/>
      <c r="CU63" s="237"/>
      <c r="CV63" s="237"/>
      <c r="CW63" s="237"/>
      <c r="CX63" s="237"/>
      <c r="CY63" s="237"/>
      <c r="CZ63" s="237"/>
      <c r="DA63" s="237"/>
      <c r="DB63" s="237"/>
      <c r="DC63" s="237"/>
      <c r="DD63" s="237"/>
      <c r="DE63" s="237"/>
      <c r="DF63" s="237"/>
      <c r="DG63" s="237"/>
      <c r="DH63" s="237"/>
      <c r="DI63" s="237"/>
      <c r="DJ63" s="237"/>
      <c r="DK63" s="237"/>
      <c r="DL63" s="237"/>
      <c r="DM63" s="237"/>
      <c r="DN63" s="237"/>
      <c r="DO63" s="237"/>
      <c r="DP63" s="237"/>
      <c r="DQ63" s="237"/>
      <c r="DR63" s="237"/>
      <c r="DS63" s="237"/>
      <c r="DT63" s="237"/>
      <c r="DU63" s="237"/>
      <c r="DV63" s="237"/>
      <c r="DW63" s="237"/>
      <c r="DX63" s="237"/>
      <c r="DY63" s="237"/>
      <c r="DZ63" s="237"/>
      <c r="EA63" s="237"/>
      <c r="EB63" s="237"/>
      <c r="EC63" s="237"/>
      <c r="ED63" s="237"/>
      <c r="EE63" s="237"/>
      <c r="EF63" s="237"/>
      <c r="EG63" s="237"/>
      <c r="EH63" s="237"/>
      <c r="EI63" s="237"/>
      <c r="EJ63" s="237"/>
      <c r="EK63" s="237"/>
      <c r="EL63" s="237"/>
      <c r="EM63" s="237"/>
      <c r="EN63" s="237"/>
      <c r="EO63" s="237"/>
      <c r="EP63" s="237"/>
      <c r="EQ63" s="237"/>
      <c r="ER63" s="237"/>
      <c r="ES63" s="237"/>
      <c r="ET63" s="237"/>
      <c r="EU63" s="237"/>
      <c r="EV63" s="237"/>
      <c r="EW63" s="237"/>
      <c r="EX63" s="237"/>
      <c r="EY63" s="237"/>
      <c r="EZ63" s="237"/>
      <c r="FA63" s="237"/>
      <c r="FB63" s="237"/>
      <c r="FC63" s="237"/>
      <c r="FD63" s="237"/>
      <c r="FE63" s="237"/>
      <c r="FF63" s="237"/>
      <c r="FG63" s="237"/>
      <c r="FH63" s="237"/>
      <c r="FI63" s="237"/>
      <c r="FJ63" s="237"/>
      <c r="FK63" s="237"/>
      <c r="FL63" s="237"/>
      <c r="FM63" s="237"/>
      <c r="FN63" s="237"/>
      <c r="FO63" s="237"/>
      <c r="FP63" s="237"/>
      <c r="FQ63" s="237"/>
      <c r="FR63" s="237"/>
      <c r="FS63" s="237"/>
      <c r="FT63" s="237"/>
      <c r="FU63" s="237"/>
      <c r="FV63" s="237"/>
      <c r="FW63" s="237"/>
      <c r="FX63" s="237"/>
      <c r="FY63" s="237"/>
      <c r="FZ63" s="237"/>
      <c r="GA63" s="237"/>
      <c r="GB63" s="237"/>
      <c r="GC63" s="237"/>
      <c r="GD63" s="237"/>
      <c r="GE63" s="237"/>
      <c r="GF63" s="237"/>
      <c r="GG63" s="237"/>
      <c r="GH63" s="237"/>
      <c r="GI63" s="237"/>
      <c r="GJ63" s="237"/>
      <c r="GK63" s="237"/>
      <c r="GL63" s="237"/>
      <c r="GM63" s="237"/>
      <c r="GN63" s="237"/>
      <c r="GO63" s="237"/>
      <c r="GP63" s="237"/>
      <c r="GQ63" s="237"/>
      <c r="GR63" s="237"/>
      <c r="GS63" s="237"/>
      <c r="GT63" s="237"/>
      <c r="GU63" s="237"/>
      <c r="GV63" s="237"/>
      <c r="GW63" s="237"/>
      <c r="GX63" s="237"/>
      <c r="GY63" s="237"/>
      <c r="GZ63" s="237"/>
      <c r="HA63" s="237"/>
      <c r="HB63" s="237"/>
      <c r="HC63" s="237"/>
      <c r="HD63" s="237"/>
      <c r="HE63" s="237"/>
      <c r="HF63" s="237"/>
      <c r="HG63" s="237"/>
      <c r="HH63" s="237"/>
      <c r="HI63" s="237"/>
      <c r="HJ63" s="237"/>
      <c r="HK63" s="237"/>
      <c r="HL63" s="237"/>
      <c r="HM63" s="237"/>
      <c r="HN63" s="237"/>
      <c r="HO63" s="237"/>
      <c r="HP63" s="237"/>
      <c r="HQ63" s="237"/>
      <c r="HR63" s="237"/>
      <c r="HS63" s="237"/>
      <c r="HT63" s="237"/>
      <c r="HU63" s="237"/>
      <c r="HV63" s="237"/>
      <c r="HW63" s="237"/>
      <c r="HX63" s="237"/>
      <c r="HY63" s="237"/>
      <c r="HZ63" s="237"/>
      <c r="IA63" s="237"/>
      <c r="IB63" s="237"/>
      <c r="IC63" s="237"/>
      <c r="ID63" s="237"/>
      <c r="IE63" s="237"/>
      <c r="IF63" s="237"/>
      <c r="IG63" s="237"/>
      <c r="IH63" s="237"/>
      <c r="II63" s="237"/>
      <c r="IJ63" s="237"/>
      <c r="IK63" s="237"/>
      <c r="IL63" s="237"/>
      <c r="IM63" s="237"/>
      <c r="IN63" s="237"/>
      <c r="IO63" s="237"/>
      <c r="IP63" s="237"/>
      <c r="IQ63" s="237"/>
      <c r="IR63" s="237"/>
      <c r="IS63" s="237"/>
      <c r="IT63" s="237"/>
      <c r="IU63" s="237"/>
      <c r="IV63" s="237"/>
      <c r="IW63" s="237"/>
    </row>
    <row r="64" spans="1:257" ht="12.75" x14ac:dyDescent="0.2">
      <c r="A64" s="55"/>
      <c r="B64" s="76" t="s">
        <v>62</v>
      </c>
      <c r="C64" s="55"/>
      <c r="D64" s="55"/>
      <c r="E64" s="55"/>
      <c r="F64" s="55"/>
      <c r="G64" s="55"/>
      <c r="H64" s="55"/>
      <c r="I64" s="55"/>
      <c r="J64" s="55"/>
      <c r="K64" s="55"/>
      <c r="L64" s="55"/>
      <c r="M64" s="55"/>
      <c r="N64" s="55"/>
      <c r="O64" s="55"/>
      <c r="P64" s="55"/>
      <c r="Q64" s="55"/>
      <c r="R64" s="55"/>
      <c r="S64" s="55"/>
      <c r="T64" s="55"/>
      <c r="U64" s="55"/>
      <c r="V64" s="55"/>
      <c r="W64" s="55">
        <v>0</v>
      </c>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c r="CC64" s="55"/>
      <c r="CD64" s="55"/>
      <c r="CE64" s="55"/>
      <c r="CF64" s="55"/>
      <c r="CG64" s="55"/>
      <c r="CH64" s="55"/>
      <c r="CI64" s="55"/>
      <c r="CJ64" s="55"/>
      <c r="CK64" s="55"/>
      <c r="CL64" s="55"/>
      <c r="CM64" s="55"/>
      <c r="CN64" s="55"/>
      <c r="CO64" s="55"/>
      <c r="CP64" s="55"/>
      <c r="CQ64" s="55"/>
      <c r="CR64" s="55"/>
      <c r="CS64" s="55"/>
      <c r="CT64" s="55"/>
      <c r="CU64" s="55"/>
      <c r="CV64" s="55"/>
      <c r="CW64" s="55"/>
      <c r="CX64" s="55"/>
      <c r="CY64" s="55"/>
      <c r="CZ64" s="55"/>
      <c r="DA64" s="55"/>
      <c r="DB64" s="55"/>
      <c r="DC64" s="55"/>
      <c r="DD64" s="55"/>
      <c r="DE64" s="55"/>
      <c r="DF64" s="55"/>
      <c r="DG64" s="55"/>
      <c r="DH64" s="55"/>
      <c r="DI64" s="55"/>
      <c r="DJ64" s="55"/>
      <c r="DK64" s="55"/>
      <c r="DL64" s="55"/>
      <c r="DM64" s="55"/>
      <c r="DN64" s="55"/>
      <c r="DO64" s="55"/>
      <c r="DP64" s="55"/>
      <c r="DQ64" s="55"/>
      <c r="DR64" s="55"/>
      <c r="DS64" s="55"/>
      <c r="DT64" s="55"/>
      <c r="DU64" s="55"/>
      <c r="DV64" s="55"/>
      <c r="DW64" s="55"/>
      <c r="DX64" s="55"/>
      <c r="DY64" s="55"/>
      <c r="DZ64" s="55"/>
      <c r="EA64" s="55"/>
      <c r="EB64" s="55"/>
      <c r="EC64" s="55"/>
      <c r="ED64" s="55"/>
      <c r="EE64" s="55"/>
      <c r="EF64" s="55"/>
      <c r="EG64" s="55"/>
      <c r="EH64" s="55"/>
      <c r="EI64" s="55"/>
      <c r="EJ64" s="55"/>
      <c r="EK64" s="55"/>
      <c r="EL64" s="55"/>
      <c r="EM64" s="55"/>
      <c r="EN64" s="55"/>
      <c r="EO64" s="55"/>
      <c r="EP64" s="55"/>
      <c r="EQ64" s="55"/>
      <c r="ER64" s="55"/>
      <c r="ES64" s="55"/>
      <c r="ET64" s="55"/>
      <c r="EU64" s="55"/>
      <c r="EV64" s="55"/>
      <c r="EW64" s="55"/>
      <c r="EX64" s="55"/>
      <c r="EY64" s="55"/>
      <c r="EZ64" s="55"/>
      <c r="FA64" s="55"/>
      <c r="FB64" s="55"/>
      <c r="FC64" s="55"/>
      <c r="FD64" s="55"/>
      <c r="FE64" s="55"/>
      <c r="FF64" s="55"/>
      <c r="FG64" s="55"/>
      <c r="FH64" s="55"/>
      <c r="FI64" s="55"/>
      <c r="FJ64" s="55"/>
      <c r="FK64" s="55"/>
      <c r="FL64" s="55"/>
      <c r="FM64" s="55"/>
      <c r="FN64" s="55"/>
      <c r="FO64" s="55"/>
      <c r="FP64" s="55"/>
      <c r="FQ64" s="55"/>
      <c r="FR64" s="55"/>
      <c r="FS64" s="55"/>
      <c r="FT64" s="55"/>
      <c r="FU64" s="55"/>
      <c r="FV64" s="55"/>
      <c r="FW64" s="55"/>
      <c r="FX64" s="55"/>
      <c r="FY64" s="55"/>
      <c r="FZ64" s="55"/>
      <c r="GA64" s="55"/>
      <c r="GB64" s="55"/>
      <c r="GC64" s="55"/>
      <c r="GD64" s="55"/>
      <c r="GE64" s="55"/>
      <c r="GF64" s="55"/>
      <c r="GG64" s="55"/>
      <c r="GH64" s="55"/>
      <c r="GI64" s="55"/>
      <c r="GJ64" s="55"/>
      <c r="GK64" s="55"/>
      <c r="GL64" s="55"/>
      <c r="GM64" s="55"/>
      <c r="GN64" s="55"/>
      <c r="GO64" s="55"/>
      <c r="GP64" s="55"/>
      <c r="GQ64" s="55"/>
      <c r="GR64" s="55"/>
      <c r="GS64" s="55"/>
      <c r="GT64" s="55"/>
      <c r="GU64" s="55"/>
      <c r="GV64" s="55"/>
      <c r="GW64" s="55"/>
      <c r="GX64" s="55"/>
      <c r="GY64" s="55"/>
      <c r="GZ64" s="55"/>
      <c r="HA64" s="55"/>
      <c r="HB64" s="55"/>
      <c r="HC64" s="55"/>
      <c r="HD64" s="55"/>
      <c r="HE64" s="55"/>
      <c r="HF64" s="55"/>
      <c r="HG64" s="55"/>
      <c r="HH64" s="55"/>
      <c r="HI64" s="55"/>
      <c r="HJ64" s="55"/>
      <c r="HK64" s="55"/>
      <c r="HL64" s="55"/>
      <c r="HM64" s="55"/>
      <c r="HN64" s="55"/>
      <c r="HO64" s="55"/>
      <c r="HP64" s="55"/>
      <c r="HQ64" s="55"/>
      <c r="HR64" s="55"/>
      <c r="HS64" s="55"/>
      <c r="HT64" s="55"/>
      <c r="HU64" s="55"/>
      <c r="HV64" s="55"/>
      <c r="HW64" s="55"/>
      <c r="HX64" s="55"/>
      <c r="HY64" s="55"/>
      <c r="HZ64" s="55"/>
      <c r="IA64" s="55"/>
      <c r="IB64" s="55"/>
      <c r="IC64" s="55"/>
      <c r="ID64" s="55"/>
      <c r="IE64" s="55"/>
      <c r="IF64" s="55"/>
      <c r="IG64" s="55"/>
      <c r="IH64" s="55"/>
      <c r="II64" s="55"/>
      <c r="IJ64" s="55"/>
      <c r="IK64" s="55"/>
      <c r="IL64" s="55"/>
      <c r="IM64" s="55"/>
      <c r="IN64" s="55"/>
      <c r="IO64" s="55"/>
      <c r="IP64" s="55"/>
      <c r="IQ64" s="55"/>
      <c r="IR64" s="55"/>
      <c r="IS64" s="55"/>
      <c r="IT64" s="55"/>
      <c r="IU64" s="55"/>
      <c r="IV64" s="55"/>
      <c r="IW64" s="55"/>
    </row>
    <row r="65" spans="1:257" ht="12.75" x14ac:dyDescent="0.2">
      <c r="A65" s="55"/>
      <c r="B65" s="76"/>
      <c r="C65" s="55"/>
      <c r="D65" s="55"/>
      <c r="E65" s="55"/>
      <c r="F65" s="55"/>
      <c r="G65" s="55"/>
      <c r="H65" s="55"/>
      <c r="I65" s="55"/>
      <c r="J65" s="55"/>
      <c r="K65" s="55"/>
      <c r="L65" s="55"/>
      <c r="M65" s="55"/>
      <c r="N65" s="55"/>
      <c r="O65" s="55"/>
      <c r="P65" s="55"/>
      <c r="Q65" s="55"/>
      <c r="R65" s="55"/>
      <c r="S65" s="55"/>
      <c r="T65" s="55"/>
      <c r="U65" s="55"/>
      <c r="V65" s="55"/>
      <c r="W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c r="CC65" s="55"/>
      <c r="CD65" s="55"/>
      <c r="CE65" s="55"/>
      <c r="CF65" s="55"/>
      <c r="CG65" s="55"/>
      <c r="CH65" s="55"/>
      <c r="CI65" s="55"/>
      <c r="CJ65" s="55"/>
      <c r="CK65" s="55"/>
      <c r="CL65" s="55"/>
      <c r="CM65" s="55"/>
      <c r="CN65" s="55"/>
      <c r="CO65" s="55"/>
      <c r="CP65" s="55"/>
      <c r="CQ65" s="55"/>
      <c r="CR65" s="55"/>
      <c r="CS65" s="55"/>
      <c r="CT65" s="55"/>
      <c r="CU65" s="55"/>
      <c r="CV65" s="55"/>
      <c r="CW65" s="55"/>
      <c r="CX65" s="55"/>
      <c r="CY65" s="55"/>
      <c r="CZ65" s="55"/>
      <c r="DA65" s="55"/>
      <c r="DB65" s="55"/>
      <c r="DC65" s="55"/>
      <c r="DD65" s="55"/>
      <c r="DE65" s="55"/>
      <c r="DF65" s="55"/>
      <c r="DG65" s="55"/>
      <c r="DH65" s="55"/>
      <c r="DI65" s="55"/>
      <c r="DJ65" s="55"/>
      <c r="DK65" s="55"/>
      <c r="DL65" s="55"/>
      <c r="DM65" s="55"/>
      <c r="DN65" s="55"/>
      <c r="DO65" s="55"/>
      <c r="DP65" s="55"/>
      <c r="DQ65" s="55"/>
      <c r="DR65" s="55"/>
      <c r="DS65" s="55"/>
      <c r="DT65" s="55"/>
      <c r="DU65" s="55"/>
      <c r="DV65" s="55"/>
      <c r="DW65" s="55"/>
      <c r="DX65" s="55"/>
      <c r="DY65" s="55"/>
      <c r="DZ65" s="55"/>
      <c r="EA65" s="55"/>
      <c r="EB65" s="55"/>
      <c r="EC65" s="55"/>
      <c r="ED65" s="55"/>
      <c r="EE65" s="55"/>
      <c r="EF65" s="55"/>
      <c r="EG65" s="55"/>
      <c r="EH65" s="55"/>
      <c r="EI65" s="55"/>
      <c r="EJ65" s="55"/>
      <c r="EK65" s="55"/>
      <c r="EL65" s="55"/>
      <c r="EM65" s="55"/>
      <c r="EN65" s="55"/>
      <c r="EO65" s="55"/>
      <c r="EP65" s="55"/>
      <c r="EQ65" s="55"/>
      <c r="ER65" s="55"/>
      <c r="ES65" s="55"/>
      <c r="ET65" s="55"/>
      <c r="EU65" s="55"/>
      <c r="EV65" s="55"/>
      <c r="EW65" s="55"/>
      <c r="EX65" s="55"/>
      <c r="EY65" s="55"/>
      <c r="EZ65" s="55"/>
      <c r="FA65" s="55"/>
      <c r="FB65" s="55"/>
      <c r="FC65" s="55"/>
      <c r="FD65" s="55"/>
      <c r="FE65" s="55"/>
      <c r="FF65" s="55"/>
      <c r="FG65" s="55"/>
      <c r="FH65" s="55"/>
      <c r="FI65" s="55"/>
      <c r="FJ65" s="55"/>
      <c r="FK65" s="55"/>
      <c r="FL65" s="55"/>
      <c r="FM65" s="55"/>
      <c r="FN65" s="55"/>
      <c r="FO65" s="55"/>
      <c r="FP65" s="55"/>
      <c r="FQ65" s="55"/>
      <c r="FR65" s="55"/>
      <c r="FS65" s="55"/>
      <c r="FT65" s="55"/>
      <c r="FU65" s="55"/>
      <c r="FV65" s="55"/>
      <c r="FW65" s="55"/>
      <c r="FX65" s="55"/>
      <c r="FY65" s="55"/>
      <c r="FZ65" s="55"/>
      <c r="GA65" s="55"/>
      <c r="GB65" s="55"/>
      <c r="GC65" s="55"/>
      <c r="GD65" s="55"/>
      <c r="GE65" s="55"/>
      <c r="GF65" s="55"/>
      <c r="GG65" s="55"/>
      <c r="GH65" s="55"/>
      <c r="GI65" s="55"/>
      <c r="GJ65" s="55"/>
      <c r="GK65" s="55"/>
      <c r="GL65" s="55"/>
      <c r="GM65" s="55"/>
      <c r="GN65" s="55"/>
      <c r="GO65" s="55"/>
      <c r="GP65" s="55"/>
      <c r="GQ65" s="55"/>
      <c r="GR65" s="55"/>
      <c r="GS65" s="55"/>
      <c r="GT65" s="55"/>
      <c r="GU65" s="55"/>
      <c r="GV65" s="55"/>
      <c r="GW65" s="55"/>
      <c r="GX65" s="55"/>
      <c r="GY65" s="55"/>
      <c r="GZ65" s="55"/>
      <c r="HA65" s="55"/>
      <c r="HB65" s="55"/>
      <c r="HC65" s="55"/>
      <c r="HD65" s="55"/>
      <c r="HE65" s="55"/>
      <c r="HF65" s="55"/>
      <c r="HG65" s="55"/>
      <c r="HH65" s="55"/>
      <c r="HI65" s="55"/>
      <c r="HJ65" s="55"/>
      <c r="HK65" s="55"/>
      <c r="HL65" s="55"/>
      <c r="HM65" s="55"/>
      <c r="HN65" s="55"/>
      <c r="HO65" s="55"/>
      <c r="HP65" s="55"/>
      <c r="HQ65" s="55"/>
      <c r="HR65" s="55"/>
      <c r="HS65" s="55"/>
      <c r="HT65" s="55"/>
      <c r="HU65" s="55"/>
      <c r="HV65" s="55"/>
      <c r="HW65" s="55"/>
      <c r="HX65" s="55"/>
      <c r="HY65" s="55"/>
      <c r="HZ65" s="55"/>
      <c r="IA65" s="55"/>
      <c r="IB65" s="55"/>
      <c r="IC65" s="55"/>
      <c r="ID65" s="55"/>
      <c r="IE65" s="55"/>
      <c r="IF65" s="55"/>
      <c r="IG65" s="55"/>
      <c r="IH65" s="55"/>
      <c r="II65" s="55"/>
      <c r="IJ65" s="55"/>
      <c r="IK65" s="55"/>
      <c r="IL65" s="55"/>
      <c r="IM65" s="55"/>
      <c r="IN65" s="55"/>
      <c r="IO65" s="55"/>
      <c r="IP65" s="55"/>
      <c r="IQ65" s="55"/>
      <c r="IR65" s="55"/>
      <c r="IS65" s="55"/>
      <c r="IT65" s="55"/>
      <c r="IU65" s="55"/>
      <c r="IV65" s="55"/>
      <c r="IW65" s="55"/>
    </row>
    <row r="66" spans="1:257" ht="12.75" x14ac:dyDescent="0.2">
      <c r="A66" s="55"/>
      <c r="B66" s="76"/>
      <c r="C66" s="55"/>
      <c r="D66" s="55"/>
      <c r="E66" s="55"/>
      <c r="F66" s="55"/>
      <c r="G66" s="55"/>
      <c r="H66" s="55"/>
      <c r="I66" s="55"/>
      <c r="J66" s="55"/>
      <c r="K66" s="55"/>
      <c r="L66" s="55"/>
      <c r="M66" s="55"/>
      <c r="N66" s="55"/>
      <c r="O66" s="55"/>
      <c r="P66" s="55"/>
      <c r="Q66" s="55"/>
      <c r="R66" s="55"/>
      <c r="S66" s="55"/>
      <c r="T66" s="55"/>
      <c r="U66" s="55"/>
      <c r="V66" s="55"/>
      <c r="W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c r="DO66" s="55"/>
      <c r="DP66" s="55"/>
      <c r="DQ66" s="55"/>
      <c r="DR66" s="55"/>
      <c r="DS66" s="55"/>
      <c r="DT66" s="55"/>
      <c r="DU66" s="55"/>
      <c r="DV66" s="55"/>
      <c r="DW66" s="55"/>
      <c r="DX66" s="55"/>
      <c r="DY66" s="55"/>
      <c r="DZ66" s="55"/>
      <c r="EA66" s="55"/>
      <c r="EB66" s="55"/>
      <c r="EC66" s="55"/>
      <c r="ED66" s="55"/>
      <c r="EE66" s="55"/>
      <c r="EF66" s="55"/>
      <c r="EG66" s="55"/>
      <c r="EH66" s="55"/>
      <c r="EI66" s="55"/>
      <c r="EJ66" s="55"/>
      <c r="EK66" s="55"/>
      <c r="EL66" s="55"/>
      <c r="EM66" s="55"/>
      <c r="EN66" s="55"/>
      <c r="EO66" s="55"/>
      <c r="EP66" s="55"/>
      <c r="EQ66" s="55"/>
      <c r="ER66" s="55"/>
      <c r="ES66" s="55"/>
      <c r="ET66" s="55"/>
      <c r="EU66" s="55"/>
      <c r="EV66" s="55"/>
      <c r="EW66" s="55"/>
      <c r="EX66" s="55"/>
      <c r="EY66" s="55"/>
      <c r="EZ66" s="55"/>
      <c r="FA66" s="55"/>
      <c r="FB66" s="55"/>
      <c r="FC66" s="55"/>
      <c r="FD66" s="55"/>
      <c r="FE66" s="55"/>
      <c r="FF66" s="55"/>
      <c r="FG66" s="55"/>
      <c r="FH66" s="55"/>
      <c r="FI66" s="55"/>
      <c r="FJ66" s="55"/>
      <c r="FK66" s="55"/>
      <c r="FL66" s="55"/>
      <c r="FM66" s="55"/>
      <c r="FN66" s="55"/>
      <c r="FO66" s="55"/>
      <c r="FP66" s="55"/>
      <c r="FQ66" s="55"/>
      <c r="FR66" s="55"/>
      <c r="FS66" s="55"/>
      <c r="FT66" s="55"/>
      <c r="FU66" s="55"/>
      <c r="FV66" s="55"/>
      <c r="FW66" s="55"/>
      <c r="FX66" s="55"/>
      <c r="FY66" s="55"/>
      <c r="FZ66" s="55"/>
      <c r="GA66" s="55"/>
      <c r="GB66" s="55"/>
      <c r="GC66" s="55"/>
      <c r="GD66" s="55"/>
      <c r="GE66" s="55"/>
      <c r="GF66" s="55"/>
      <c r="GG66" s="55"/>
      <c r="GH66" s="55"/>
      <c r="GI66" s="55"/>
      <c r="GJ66" s="55"/>
      <c r="GK66" s="55"/>
      <c r="GL66" s="55"/>
      <c r="GM66" s="55"/>
      <c r="GN66" s="55"/>
      <c r="GO66" s="55"/>
      <c r="GP66" s="55"/>
      <c r="GQ66" s="55"/>
      <c r="GR66" s="55"/>
      <c r="GS66" s="55"/>
      <c r="GT66" s="55"/>
      <c r="GU66" s="55"/>
      <c r="GV66" s="55"/>
      <c r="GW66" s="55"/>
      <c r="GX66" s="55"/>
      <c r="GY66" s="55"/>
      <c r="GZ66" s="55"/>
      <c r="HA66" s="55"/>
      <c r="HB66" s="55"/>
      <c r="HC66" s="55"/>
      <c r="HD66" s="55"/>
      <c r="HE66" s="55"/>
      <c r="HF66" s="55"/>
      <c r="HG66" s="55"/>
      <c r="HH66" s="55"/>
      <c r="HI66" s="55"/>
      <c r="HJ66" s="55"/>
      <c r="HK66" s="55"/>
      <c r="HL66" s="55"/>
      <c r="HM66" s="55"/>
      <c r="HN66" s="55"/>
      <c r="HO66" s="55"/>
      <c r="HP66" s="55"/>
      <c r="HQ66" s="55"/>
      <c r="HR66" s="55"/>
      <c r="HS66" s="55"/>
      <c r="HT66" s="55"/>
      <c r="HU66" s="55"/>
      <c r="HV66" s="55"/>
      <c r="HW66" s="55"/>
      <c r="HX66" s="55"/>
      <c r="HY66" s="55"/>
      <c r="HZ66" s="55"/>
      <c r="IA66" s="55"/>
      <c r="IB66" s="55"/>
      <c r="IC66" s="55"/>
      <c r="ID66" s="55"/>
      <c r="IE66" s="55"/>
      <c r="IF66" s="55"/>
      <c r="IG66" s="55"/>
      <c r="IH66" s="55"/>
      <c r="II66" s="55"/>
      <c r="IJ66" s="55"/>
      <c r="IK66" s="55"/>
      <c r="IL66" s="55"/>
      <c r="IM66" s="55"/>
      <c r="IN66" s="55"/>
      <c r="IO66" s="55"/>
      <c r="IP66" s="55"/>
      <c r="IQ66" s="55"/>
      <c r="IR66" s="55"/>
      <c r="IS66" s="55"/>
      <c r="IT66" s="55"/>
      <c r="IU66" s="55"/>
      <c r="IV66" s="55"/>
      <c r="IW66" s="55"/>
    </row>
    <row r="67" spans="1:257" ht="12.75" x14ac:dyDescent="0.2">
      <c r="A67" s="55"/>
      <c r="B67" s="76"/>
      <c r="C67" s="55"/>
      <c r="D67" s="55"/>
      <c r="E67" s="55"/>
      <c r="F67" s="55"/>
      <c r="G67" s="55"/>
      <c r="H67" s="55"/>
      <c r="I67" s="55"/>
      <c r="J67" s="55"/>
      <c r="K67" s="55"/>
      <c r="L67" s="55"/>
      <c r="M67" s="55"/>
      <c r="N67" s="55"/>
      <c r="O67" s="55"/>
      <c r="P67" s="55"/>
      <c r="Q67" s="55"/>
      <c r="R67" s="55"/>
      <c r="S67" s="55"/>
      <c r="T67" s="55"/>
      <c r="U67" s="55"/>
      <c r="V67" s="55"/>
      <c r="W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55"/>
      <c r="FX67" s="55"/>
      <c r="FY67" s="55"/>
      <c r="FZ67" s="55"/>
      <c r="GA67" s="55"/>
      <c r="GB67" s="55"/>
      <c r="GC67" s="55"/>
      <c r="GD67" s="55"/>
      <c r="GE67" s="55"/>
      <c r="GF67" s="55"/>
      <c r="GG67" s="55"/>
      <c r="GH67" s="55"/>
      <c r="GI67" s="55"/>
      <c r="GJ67" s="55"/>
      <c r="GK67" s="55"/>
      <c r="GL67" s="55"/>
      <c r="GM67" s="55"/>
      <c r="GN67" s="55"/>
      <c r="GO67" s="55"/>
      <c r="GP67" s="55"/>
      <c r="GQ67" s="55"/>
      <c r="GR67" s="55"/>
      <c r="GS67" s="55"/>
      <c r="GT67" s="55"/>
      <c r="GU67" s="55"/>
      <c r="GV67" s="55"/>
      <c r="GW67" s="55"/>
      <c r="GX67" s="55"/>
      <c r="GY67" s="55"/>
      <c r="GZ67" s="55"/>
      <c r="HA67" s="55"/>
      <c r="HB67" s="55"/>
      <c r="HC67" s="55"/>
      <c r="HD67" s="55"/>
      <c r="HE67" s="55"/>
      <c r="HF67" s="55"/>
      <c r="HG67" s="55"/>
      <c r="HH67" s="55"/>
      <c r="HI67" s="55"/>
      <c r="HJ67" s="55"/>
      <c r="HK67" s="55"/>
      <c r="HL67" s="55"/>
      <c r="HM67" s="55"/>
      <c r="HN67" s="55"/>
      <c r="HO67" s="55"/>
      <c r="HP67" s="55"/>
      <c r="HQ67" s="55"/>
      <c r="HR67" s="55"/>
      <c r="HS67" s="55"/>
      <c r="HT67" s="55"/>
      <c r="HU67" s="55"/>
      <c r="HV67" s="55"/>
      <c r="HW67" s="55"/>
      <c r="HX67" s="55"/>
      <c r="HY67" s="55"/>
      <c r="HZ67" s="55"/>
      <c r="IA67" s="55"/>
      <c r="IB67" s="55"/>
      <c r="IC67" s="55"/>
      <c r="ID67" s="55"/>
      <c r="IE67" s="55"/>
      <c r="IF67" s="55"/>
      <c r="IG67" s="55"/>
      <c r="IH67" s="55"/>
      <c r="II67" s="55"/>
      <c r="IJ67" s="55"/>
      <c r="IK67" s="55"/>
      <c r="IL67" s="55"/>
      <c r="IM67" s="55"/>
      <c r="IN67" s="55"/>
      <c r="IO67" s="55"/>
      <c r="IP67" s="55"/>
      <c r="IQ67" s="55"/>
      <c r="IR67" s="55"/>
      <c r="IS67" s="55"/>
      <c r="IT67" s="55"/>
      <c r="IU67" s="55"/>
      <c r="IV67" s="55"/>
      <c r="IW67" s="55"/>
    </row>
    <row r="68" spans="1:257" ht="12.75" x14ac:dyDescent="0.2">
      <c r="A68" s="55"/>
      <c r="B68" s="76"/>
      <c r="C68" s="55"/>
      <c r="D68" s="55"/>
      <c r="E68" s="55"/>
      <c r="F68" s="55"/>
      <c r="G68" s="55"/>
      <c r="H68" s="55"/>
      <c r="I68" s="55"/>
      <c r="J68" s="55"/>
      <c r="K68" s="55"/>
      <c r="L68" s="55"/>
      <c r="M68" s="55"/>
      <c r="N68" s="55"/>
      <c r="O68" s="55"/>
      <c r="P68" s="55"/>
      <c r="Q68" s="55"/>
      <c r="R68" s="55"/>
      <c r="S68" s="55"/>
      <c r="T68" s="55"/>
      <c r="U68" s="55"/>
      <c r="V68" s="55"/>
      <c r="W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c r="GS68" s="55"/>
      <c r="GT68" s="55"/>
      <c r="GU68" s="55"/>
      <c r="GV68" s="55"/>
      <c r="GW68" s="55"/>
      <c r="GX68" s="55"/>
      <c r="GY68" s="55"/>
      <c r="GZ68" s="55"/>
      <c r="HA68" s="55"/>
      <c r="HB68" s="55"/>
      <c r="HC68" s="55"/>
      <c r="HD68" s="55"/>
      <c r="HE68" s="55"/>
      <c r="HF68" s="55"/>
      <c r="HG68" s="55"/>
      <c r="HH68" s="55"/>
      <c r="HI68" s="55"/>
      <c r="HJ68" s="55"/>
      <c r="HK68" s="55"/>
      <c r="HL68" s="55"/>
      <c r="HM68" s="55"/>
      <c r="HN68" s="55"/>
      <c r="HO68" s="55"/>
      <c r="HP68" s="55"/>
      <c r="HQ68" s="55"/>
      <c r="HR68" s="55"/>
      <c r="HS68" s="55"/>
      <c r="HT68" s="55"/>
      <c r="HU68" s="55"/>
      <c r="HV68" s="55"/>
      <c r="HW68" s="55"/>
      <c r="HX68" s="55"/>
      <c r="HY68" s="55"/>
      <c r="HZ68" s="55"/>
      <c r="IA68" s="55"/>
      <c r="IB68" s="55"/>
      <c r="IC68" s="55"/>
      <c r="ID68" s="55"/>
      <c r="IE68" s="55"/>
      <c r="IF68" s="55"/>
      <c r="IG68" s="55"/>
      <c r="IH68" s="55"/>
      <c r="II68" s="55"/>
      <c r="IJ68" s="55"/>
      <c r="IK68" s="55"/>
      <c r="IL68" s="55"/>
      <c r="IM68" s="55"/>
      <c r="IN68" s="55"/>
      <c r="IO68" s="55"/>
      <c r="IP68" s="55"/>
      <c r="IQ68" s="55"/>
      <c r="IR68" s="55"/>
      <c r="IS68" s="55"/>
      <c r="IT68" s="55"/>
      <c r="IU68" s="55"/>
      <c r="IV68" s="55"/>
      <c r="IW68" s="55"/>
    </row>
    <row r="69" spans="1:257" ht="12.75" x14ac:dyDescent="0.2">
      <c r="A69" s="55"/>
      <c r="B69" s="76"/>
      <c r="C69" s="55"/>
      <c r="D69" s="55"/>
      <c r="E69" s="55"/>
      <c r="F69" s="55"/>
      <c r="G69" s="55"/>
      <c r="H69" s="55"/>
      <c r="I69" s="55"/>
      <c r="J69" s="55"/>
      <c r="K69" s="55"/>
      <c r="L69" s="55"/>
      <c r="M69" s="55"/>
      <c r="N69" s="55"/>
      <c r="O69" s="55"/>
      <c r="P69" s="55"/>
      <c r="Q69" s="55"/>
      <c r="R69" s="55"/>
      <c r="S69" s="55"/>
      <c r="T69" s="55"/>
      <c r="U69" s="55"/>
      <c r="V69" s="55"/>
      <c r="W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c r="GZ69" s="55"/>
      <c r="HA69" s="55"/>
      <c r="HB69" s="55"/>
      <c r="HC69" s="55"/>
      <c r="HD69" s="55"/>
      <c r="HE69" s="55"/>
      <c r="HF69" s="55"/>
      <c r="HG69" s="55"/>
      <c r="HH69" s="55"/>
      <c r="HI69" s="55"/>
      <c r="HJ69" s="55"/>
      <c r="HK69" s="55"/>
      <c r="HL69" s="55"/>
      <c r="HM69" s="55"/>
      <c r="HN69" s="55"/>
      <c r="HO69" s="55"/>
      <c r="HP69" s="55"/>
      <c r="HQ69" s="55"/>
      <c r="HR69" s="55"/>
      <c r="HS69" s="55"/>
      <c r="HT69" s="55"/>
      <c r="HU69" s="55"/>
      <c r="HV69" s="55"/>
      <c r="HW69" s="55"/>
      <c r="HX69" s="55"/>
      <c r="HY69" s="55"/>
      <c r="HZ69" s="55"/>
      <c r="IA69" s="55"/>
      <c r="IB69" s="55"/>
      <c r="IC69" s="55"/>
      <c r="ID69" s="55"/>
      <c r="IE69" s="55"/>
      <c r="IF69" s="55"/>
      <c r="IG69" s="55"/>
      <c r="IH69" s="55"/>
      <c r="II69" s="55"/>
      <c r="IJ69" s="55"/>
      <c r="IK69" s="55"/>
      <c r="IL69" s="55"/>
      <c r="IM69" s="55"/>
      <c r="IN69" s="55"/>
      <c r="IO69" s="55"/>
      <c r="IP69" s="55"/>
      <c r="IQ69" s="55"/>
      <c r="IR69" s="55"/>
      <c r="IS69" s="55"/>
      <c r="IT69" s="55"/>
      <c r="IU69" s="55"/>
      <c r="IV69" s="55"/>
      <c r="IW69" s="55"/>
    </row>
    <row r="70" spans="1:257" ht="12.75" x14ac:dyDescent="0.2">
      <c r="A70" s="55"/>
      <c r="B70" s="76"/>
      <c r="C70" s="55"/>
      <c r="D70" s="55"/>
      <c r="E70" s="55"/>
      <c r="F70" s="55"/>
      <c r="G70" s="55"/>
      <c r="H70" s="55"/>
      <c r="I70" s="55"/>
      <c r="J70" s="55"/>
      <c r="K70" s="55"/>
      <c r="L70" s="55"/>
      <c r="M70" s="55"/>
      <c r="N70" s="55"/>
      <c r="O70" s="55"/>
      <c r="P70" s="55"/>
      <c r="Q70" s="55"/>
      <c r="R70" s="55"/>
      <c r="S70" s="55"/>
      <c r="T70" s="55"/>
      <c r="U70" s="55"/>
      <c r="V70" s="55"/>
      <c r="W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c r="HD70" s="55"/>
      <c r="HE70" s="55"/>
      <c r="HF70" s="55"/>
      <c r="HG70" s="55"/>
      <c r="HH70" s="55"/>
      <c r="HI70" s="55"/>
      <c r="HJ70" s="55"/>
      <c r="HK70" s="55"/>
      <c r="HL70" s="55"/>
      <c r="HM70" s="55"/>
      <c r="HN70" s="55"/>
      <c r="HO70" s="55"/>
      <c r="HP70" s="55"/>
      <c r="HQ70" s="55"/>
      <c r="HR70" s="55"/>
      <c r="HS70" s="55"/>
      <c r="HT70" s="55"/>
      <c r="HU70" s="55"/>
      <c r="HV70" s="55"/>
      <c r="HW70" s="55"/>
      <c r="HX70" s="55"/>
      <c r="HY70" s="55"/>
      <c r="HZ70" s="55"/>
      <c r="IA70" s="55"/>
      <c r="IB70" s="55"/>
      <c r="IC70" s="55"/>
      <c r="ID70" s="55"/>
      <c r="IE70" s="55"/>
      <c r="IF70" s="55"/>
      <c r="IG70" s="55"/>
      <c r="IH70" s="55"/>
      <c r="II70" s="55"/>
      <c r="IJ70" s="55"/>
      <c r="IK70" s="55"/>
      <c r="IL70" s="55"/>
      <c r="IM70" s="55"/>
      <c r="IN70" s="55"/>
      <c r="IO70" s="55"/>
      <c r="IP70" s="55"/>
      <c r="IQ70" s="55"/>
      <c r="IR70" s="55"/>
      <c r="IS70" s="55"/>
      <c r="IT70" s="55"/>
      <c r="IU70" s="55"/>
      <c r="IV70" s="55"/>
      <c r="IW70" s="55"/>
    </row>
    <row r="71" spans="1:257" ht="12.75" x14ac:dyDescent="0.2">
      <c r="A71" s="55"/>
      <c r="B71" s="76"/>
      <c r="C71" s="55"/>
      <c r="D71" s="55"/>
      <c r="E71" s="55"/>
      <c r="F71" s="55"/>
      <c r="G71" s="55"/>
      <c r="H71" s="55"/>
      <c r="I71" s="55"/>
      <c r="J71" s="55"/>
      <c r="K71" s="55"/>
      <c r="L71" s="55"/>
      <c r="M71" s="55"/>
      <c r="N71" s="55"/>
      <c r="O71" s="55"/>
      <c r="P71" s="55"/>
      <c r="Q71" s="55"/>
      <c r="R71" s="55"/>
      <c r="S71" s="55"/>
      <c r="T71" s="55"/>
      <c r="U71" s="55"/>
      <c r="V71" s="55"/>
      <c r="W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c r="CC71" s="55"/>
      <c r="CD71" s="55"/>
      <c r="CE71" s="55"/>
      <c r="CF71" s="55"/>
      <c r="CG71" s="55"/>
      <c r="CH71" s="55"/>
      <c r="CI71" s="55"/>
      <c r="CJ71" s="55"/>
      <c r="CK71" s="55"/>
      <c r="CL71" s="55"/>
      <c r="CM71" s="55"/>
      <c r="CN71" s="55"/>
      <c r="CO71" s="55"/>
      <c r="CP71" s="55"/>
      <c r="CQ71" s="55"/>
      <c r="CR71" s="55"/>
      <c r="CS71" s="55"/>
      <c r="CT71" s="55"/>
      <c r="CU71" s="55"/>
      <c r="CV71" s="55"/>
      <c r="CW71" s="55"/>
      <c r="CX71" s="55"/>
      <c r="CY71" s="55"/>
      <c r="CZ71" s="55"/>
      <c r="DA71" s="55"/>
      <c r="DB71" s="55"/>
      <c r="DC71" s="55"/>
      <c r="DD71" s="55"/>
      <c r="DE71" s="55"/>
      <c r="DF71" s="55"/>
      <c r="DG71" s="55"/>
      <c r="DH71" s="55"/>
      <c r="DI71" s="55"/>
      <c r="DJ71" s="55"/>
      <c r="DK71" s="55"/>
      <c r="DL71" s="55"/>
      <c r="DM71" s="55"/>
      <c r="DN71" s="55"/>
      <c r="DO71" s="55"/>
      <c r="DP71" s="55"/>
      <c r="DQ71" s="55"/>
      <c r="DR71" s="55"/>
      <c r="DS71" s="55"/>
      <c r="DT71" s="55"/>
      <c r="DU71" s="55"/>
      <c r="DV71" s="55"/>
      <c r="DW71" s="55"/>
      <c r="DX71" s="55"/>
      <c r="DY71" s="55"/>
      <c r="DZ71" s="55"/>
      <c r="EA71" s="55"/>
      <c r="EB71" s="55"/>
      <c r="EC71" s="55"/>
      <c r="ED71" s="55"/>
      <c r="EE71" s="55"/>
      <c r="EF71" s="55"/>
      <c r="EG71" s="55"/>
      <c r="EH71" s="55"/>
      <c r="EI71" s="55"/>
      <c r="EJ71" s="55"/>
      <c r="EK71" s="55"/>
      <c r="EL71" s="55"/>
      <c r="EM71" s="55"/>
      <c r="EN71" s="55"/>
      <c r="EO71" s="55"/>
      <c r="EP71" s="55"/>
      <c r="EQ71" s="55"/>
      <c r="ER71" s="55"/>
      <c r="ES71" s="55"/>
      <c r="ET71" s="55"/>
      <c r="EU71" s="55"/>
      <c r="EV71" s="55"/>
      <c r="EW71" s="55"/>
      <c r="EX71" s="55"/>
      <c r="EY71" s="55"/>
      <c r="EZ71" s="55"/>
      <c r="FA71" s="55"/>
      <c r="FB71" s="55"/>
      <c r="FC71" s="55"/>
      <c r="FD71" s="55"/>
      <c r="FE71" s="55"/>
      <c r="FF71" s="55"/>
      <c r="FG71" s="55"/>
      <c r="FH71" s="55"/>
      <c r="FI71" s="55"/>
      <c r="FJ71" s="55"/>
      <c r="FK71" s="55"/>
      <c r="FL71" s="55"/>
      <c r="FM71" s="55"/>
      <c r="FN71" s="55"/>
      <c r="FO71" s="55"/>
      <c r="FP71" s="55"/>
      <c r="FQ71" s="55"/>
      <c r="FR71" s="55"/>
      <c r="FS71" s="55"/>
      <c r="FT71" s="55"/>
      <c r="FU71" s="55"/>
      <c r="FV71" s="55"/>
      <c r="FW71" s="55"/>
      <c r="FX71" s="55"/>
      <c r="FY71" s="55"/>
      <c r="FZ71" s="55"/>
      <c r="GA71" s="55"/>
      <c r="GB71" s="55"/>
      <c r="GC71" s="55"/>
      <c r="GD71" s="55"/>
      <c r="GE71" s="55"/>
      <c r="GF71" s="55"/>
      <c r="GG71" s="55"/>
      <c r="GH71" s="55"/>
      <c r="GI71" s="55"/>
      <c r="GJ71" s="55"/>
      <c r="GK71" s="55"/>
      <c r="GL71" s="55"/>
      <c r="GM71" s="55"/>
      <c r="GN71" s="55"/>
      <c r="GO71" s="55"/>
      <c r="GP71" s="55"/>
      <c r="GQ71" s="55"/>
      <c r="GR71" s="55"/>
      <c r="GS71" s="55"/>
      <c r="GT71" s="55"/>
      <c r="GU71" s="55"/>
      <c r="GV71" s="55"/>
      <c r="GW71" s="55"/>
      <c r="GX71" s="55"/>
      <c r="GY71" s="55"/>
      <c r="GZ71" s="55"/>
      <c r="HA71" s="55"/>
      <c r="HB71" s="55"/>
      <c r="HC71" s="55"/>
      <c r="HD71" s="55"/>
      <c r="HE71" s="55"/>
      <c r="HF71" s="55"/>
      <c r="HG71" s="55"/>
      <c r="HH71" s="55"/>
      <c r="HI71" s="55"/>
      <c r="HJ71" s="55"/>
      <c r="HK71" s="55"/>
      <c r="HL71" s="55"/>
      <c r="HM71" s="55"/>
      <c r="HN71" s="55"/>
      <c r="HO71" s="55"/>
      <c r="HP71" s="55"/>
      <c r="HQ71" s="55"/>
      <c r="HR71" s="55"/>
      <c r="HS71" s="55"/>
      <c r="HT71" s="55"/>
      <c r="HU71" s="55"/>
      <c r="HV71" s="55"/>
      <c r="HW71" s="55"/>
      <c r="HX71" s="55"/>
      <c r="HY71" s="55"/>
      <c r="HZ71" s="55"/>
      <c r="IA71" s="55"/>
      <c r="IB71" s="55"/>
      <c r="IC71" s="55"/>
      <c r="ID71" s="55"/>
      <c r="IE71" s="55"/>
      <c r="IF71" s="55"/>
      <c r="IG71" s="55"/>
      <c r="IH71" s="55"/>
      <c r="II71" s="55"/>
      <c r="IJ71" s="55"/>
      <c r="IK71" s="55"/>
      <c r="IL71" s="55"/>
      <c r="IM71" s="55"/>
      <c r="IN71" s="55"/>
      <c r="IO71" s="55"/>
      <c r="IP71" s="55"/>
      <c r="IQ71" s="55"/>
      <c r="IR71" s="55"/>
      <c r="IS71" s="55"/>
      <c r="IT71" s="55"/>
      <c r="IU71" s="55"/>
      <c r="IV71" s="55"/>
      <c r="IW71" s="55"/>
    </row>
    <row r="72" spans="1:257" ht="12.75" x14ac:dyDescent="0.2">
      <c r="A72" s="55"/>
      <c r="B72" s="76"/>
      <c r="C72" s="55"/>
      <c r="D72" s="55"/>
      <c r="E72" s="55"/>
      <c r="F72" s="55"/>
      <c r="G72" s="55"/>
      <c r="H72" s="55"/>
      <c r="I72" s="55"/>
      <c r="J72" s="55"/>
      <c r="K72" s="55"/>
      <c r="L72" s="55"/>
      <c r="M72" s="55"/>
      <c r="N72" s="55"/>
      <c r="O72" s="55"/>
      <c r="P72" s="55"/>
      <c r="Q72" s="55"/>
      <c r="R72" s="55"/>
      <c r="S72" s="55"/>
      <c r="T72" s="55"/>
      <c r="U72" s="55"/>
      <c r="V72" s="55"/>
      <c r="W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c r="CC72" s="55"/>
      <c r="CD72" s="55"/>
      <c r="CE72" s="55"/>
      <c r="CF72" s="55"/>
      <c r="CG72" s="55"/>
      <c r="CH72" s="55"/>
      <c r="CI72" s="55"/>
      <c r="CJ72" s="55"/>
      <c r="CK72" s="55"/>
      <c r="CL72" s="55"/>
      <c r="CM72" s="55"/>
      <c r="CN72" s="55"/>
      <c r="CO72" s="55"/>
      <c r="CP72" s="55"/>
      <c r="CQ72" s="55"/>
      <c r="CR72" s="55"/>
      <c r="CS72" s="55"/>
      <c r="CT72" s="55"/>
      <c r="CU72" s="55"/>
      <c r="CV72" s="55"/>
      <c r="CW72" s="55"/>
      <c r="CX72" s="55"/>
      <c r="CY72" s="55"/>
      <c r="CZ72" s="55"/>
      <c r="DA72" s="55"/>
      <c r="DB72" s="55"/>
      <c r="DC72" s="55"/>
      <c r="DD72" s="55"/>
      <c r="DE72" s="55"/>
      <c r="DF72" s="55"/>
      <c r="DG72" s="55"/>
      <c r="DH72" s="55"/>
      <c r="DI72" s="55"/>
      <c r="DJ72" s="55"/>
      <c r="DK72" s="55"/>
      <c r="DL72" s="55"/>
      <c r="DM72" s="55"/>
      <c r="DN72" s="55"/>
      <c r="DO72" s="55"/>
      <c r="DP72" s="55"/>
      <c r="DQ72" s="55"/>
      <c r="DR72" s="55"/>
      <c r="DS72" s="55"/>
      <c r="DT72" s="55"/>
      <c r="DU72" s="55"/>
      <c r="DV72" s="55"/>
      <c r="DW72" s="55"/>
      <c r="DX72" s="55"/>
      <c r="DY72" s="55"/>
      <c r="DZ72" s="55"/>
      <c r="EA72" s="55"/>
      <c r="EB72" s="55"/>
      <c r="EC72" s="55"/>
      <c r="ED72" s="55"/>
      <c r="EE72" s="55"/>
      <c r="EF72" s="55"/>
      <c r="EG72" s="55"/>
      <c r="EH72" s="55"/>
      <c r="EI72" s="55"/>
      <c r="EJ72" s="55"/>
      <c r="EK72" s="55"/>
      <c r="EL72" s="55"/>
      <c r="EM72" s="55"/>
      <c r="EN72" s="55"/>
      <c r="EO72" s="55"/>
      <c r="EP72" s="55"/>
      <c r="EQ72" s="55"/>
      <c r="ER72" s="55"/>
      <c r="ES72" s="55"/>
      <c r="ET72" s="55"/>
      <c r="EU72" s="55"/>
      <c r="EV72" s="55"/>
      <c r="EW72" s="55"/>
      <c r="EX72" s="55"/>
      <c r="EY72" s="55"/>
      <c r="EZ72" s="55"/>
      <c r="FA72" s="55"/>
      <c r="FB72" s="55"/>
      <c r="FC72" s="55"/>
      <c r="FD72" s="55"/>
      <c r="FE72" s="55"/>
      <c r="FF72" s="55"/>
      <c r="FG72" s="55"/>
      <c r="FH72" s="55"/>
      <c r="FI72" s="55"/>
      <c r="FJ72" s="55"/>
      <c r="FK72" s="55"/>
      <c r="FL72" s="55"/>
      <c r="FM72" s="55"/>
      <c r="FN72" s="55"/>
      <c r="FO72" s="55"/>
      <c r="FP72" s="55"/>
      <c r="FQ72" s="55"/>
      <c r="FR72" s="55"/>
      <c r="FS72" s="55"/>
      <c r="FT72" s="55"/>
      <c r="FU72" s="55"/>
      <c r="FV72" s="55"/>
      <c r="FW72" s="55"/>
      <c r="FX72" s="55"/>
      <c r="FY72" s="55"/>
      <c r="FZ72" s="55"/>
      <c r="GA72" s="55"/>
      <c r="GB72" s="55"/>
      <c r="GC72" s="55"/>
      <c r="GD72" s="55"/>
      <c r="GE72" s="55"/>
      <c r="GF72" s="55"/>
      <c r="GG72" s="55"/>
      <c r="GH72" s="55"/>
      <c r="GI72" s="55"/>
      <c r="GJ72" s="55"/>
      <c r="GK72" s="55"/>
      <c r="GL72" s="55"/>
      <c r="GM72" s="55"/>
      <c r="GN72" s="55"/>
      <c r="GO72" s="55"/>
      <c r="GP72" s="55"/>
      <c r="GQ72" s="55"/>
      <c r="GR72" s="55"/>
      <c r="GS72" s="55"/>
      <c r="GT72" s="55"/>
      <c r="GU72" s="55"/>
      <c r="GV72" s="55"/>
      <c r="GW72" s="55"/>
      <c r="GX72" s="55"/>
      <c r="GY72" s="55"/>
      <c r="GZ72" s="55"/>
      <c r="HA72" s="55"/>
      <c r="HB72" s="55"/>
      <c r="HC72" s="55"/>
      <c r="HD72" s="55"/>
      <c r="HE72" s="55"/>
      <c r="HF72" s="55"/>
      <c r="HG72" s="55"/>
      <c r="HH72" s="55"/>
      <c r="HI72" s="55"/>
      <c r="HJ72" s="55"/>
      <c r="HK72" s="55"/>
      <c r="HL72" s="55"/>
      <c r="HM72" s="55"/>
      <c r="HN72" s="55"/>
      <c r="HO72" s="55"/>
      <c r="HP72" s="55"/>
      <c r="HQ72" s="55"/>
      <c r="HR72" s="55"/>
      <c r="HS72" s="55"/>
      <c r="HT72" s="55"/>
      <c r="HU72" s="55"/>
      <c r="HV72" s="55"/>
      <c r="HW72" s="55"/>
      <c r="HX72" s="55"/>
      <c r="HY72" s="55"/>
      <c r="HZ72" s="55"/>
      <c r="IA72" s="55"/>
      <c r="IB72" s="55"/>
      <c r="IC72" s="55"/>
      <c r="ID72" s="55"/>
      <c r="IE72" s="55"/>
      <c r="IF72" s="55"/>
      <c r="IG72" s="55"/>
      <c r="IH72" s="55"/>
      <c r="II72" s="55"/>
      <c r="IJ72" s="55"/>
      <c r="IK72" s="55"/>
      <c r="IL72" s="55"/>
      <c r="IM72" s="55"/>
      <c r="IN72" s="55"/>
      <c r="IO72" s="55"/>
      <c r="IP72" s="55"/>
      <c r="IQ72" s="55"/>
      <c r="IR72" s="55"/>
      <c r="IS72" s="55"/>
      <c r="IT72" s="55"/>
      <c r="IU72" s="55"/>
      <c r="IV72" s="55"/>
      <c r="IW72" s="55"/>
    </row>
    <row r="73" spans="1:257" ht="12.75" x14ac:dyDescent="0.2">
      <c r="A73" s="55"/>
      <c r="B73" s="76"/>
      <c r="C73" s="55"/>
      <c r="D73" s="55"/>
      <c r="E73" s="55"/>
      <c r="F73" s="55"/>
      <c r="G73" s="55"/>
      <c r="H73" s="55"/>
      <c r="I73" s="55"/>
      <c r="J73" s="55"/>
      <c r="K73" s="55"/>
      <c r="L73" s="55"/>
      <c r="M73" s="55"/>
      <c r="N73" s="55"/>
      <c r="O73" s="55"/>
      <c r="P73" s="55"/>
      <c r="Q73" s="55"/>
      <c r="R73" s="55"/>
      <c r="S73" s="55"/>
      <c r="T73" s="55"/>
      <c r="U73" s="55"/>
      <c r="V73" s="55"/>
      <c r="W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c r="CC73" s="55"/>
      <c r="CD73" s="55"/>
      <c r="CE73" s="55"/>
      <c r="CF73" s="55"/>
      <c r="CG73" s="55"/>
      <c r="CH73" s="55"/>
      <c r="CI73" s="55"/>
      <c r="CJ73" s="55"/>
      <c r="CK73" s="55"/>
      <c r="CL73" s="55"/>
      <c r="CM73" s="55"/>
      <c r="CN73" s="55"/>
      <c r="CO73" s="55"/>
      <c r="CP73" s="55"/>
      <c r="CQ73" s="55"/>
      <c r="CR73" s="55"/>
      <c r="CS73" s="55"/>
      <c r="CT73" s="55"/>
      <c r="CU73" s="55"/>
      <c r="CV73" s="55"/>
      <c r="CW73" s="55"/>
      <c r="CX73" s="55"/>
      <c r="CY73" s="55"/>
      <c r="CZ73" s="55"/>
      <c r="DA73" s="55"/>
      <c r="DB73" s="55"/>
      <c r="DC73" s="55"/>
      <c r="DD73" s="55"/>
      <c r="DE73" s="55"/>
      <c r="DF73" s="55"/>
      <c r="DG73" s="55"/>
      <c r="DH73" s="55"/>
      <c r="DI73" s="55"/>
      <c r="DJ73" s="55"/>
      <c r="DK73" s="55"/>
      <c r="DL73" s="55"/>
      <c r="DM73" s="55"/>
      <c r="DN73" s="55"/>
      <c r="DO73" s="55"/>
      <c r="DP73" s="55"/>
      <c r="DQ73" s="55"/>
      <c r="DR73" s="55"/>
      <c r="DS73" s="55"/>
      <c r="DT73" s="55"/>
      <c r="DU73" s="55"/>
      <c r="DV73" s="55"/>
      <c r="DW73" s="55"/>
      <c r="DX73" s="55"/>
      <c r="DY73" s="55"/>
      <c r="DZ73" s="55"/>
      <c r="EA73" s="55"/>
      <c r="EB73" s="55"/>
      <c r="EC73" s="55"/>
      <c r="ED73" s="55"/>
      <c r="EE73" s="55"/>
      <c r="EF73" s="55"/>
      <c r="EG73" s="55"/>
      <c r="EH73" s="55"/>
      <c r="EI73" s="55"/>
      <c r="EJ73" s="55"/>
      <c r="EK73" s="55"/>
      <c r="EL73" s="55"/>
      <c r="EM73" s="55"/>
      <c r="EN73" s="55"/>
      <c r="EO73" s="55"/>
      <c r="EP73" s="55"/>
      <c r="EQ73" s="55"/>
      <c r="ER73" s="55"/>
      <c r="ES73" s="55"/>
      <c r="ET73" s="55"/>
      <c r="EU73" s="55"/>
      <c r="EV73" s="55"/>
      <c r="EW73" s="55"/>
      <c r="EX73" s="55"/>
      <c r="EY73" s="55"/>
      <c r="EZ73" s="55"/>
      <c r="FA73" s="55"/>
      <c r="FB73" s="55"/>
      <c r="FC73" s="55"/>
      <c r="FD73" s="55"/>
      <c r="FE73" s="55"/>
      <c r="FF73" s="55"/>
      <c r="FG73" s="55"/>
      <c r="FH73" s="55"/>
      <c r="FI73" s="55"/>
      <c r="FJ73" s="55"/>
      <c r="FK73" s="55"/>
      <c r="FL73" s="55"/>
      <c r="FM73" s="55"/>
      <c r="FN73" s="55"/>
      <c r="FO73" s="55"/>
      <c r="FP73" s="55"/>
      <c r="FQ73" s="55"/>
      <c r="FR73" s="55"/>
      <c r="FS73" s="55"/>
      <c r="FT73" s="55"/>
      <c r="FU73" s="55"/>
      <c r="FV73" s="55"/>
      <c r="FW73" s="55"/>
      <c r="FX73" s="55"/>
      <c r="FY73" s="55"/>
      <c r="FZ73" s="55"/>
      <c r="GA73" s="55"/>
      <c r="GB73" s="55"/>
      <c r="GC73" s="55"/>
      <c r="GD73" s="55"/>
      <c r="GE73" s="55"/>
      <c r="GF73" s="55"/>
      <c r="GG73" s="55"/>
      <c r="GH73" s="55"/>
      <c r="GI73" s="55"/>
      <c r="GJ73" s="55"/>
      <c r="GK73" s="55"/>
      <c r="GL73" s="55"/>
      <c r="GM73" s="55"/>
      <c r="GN73" s="55"/>
      <c r="GO73" s="55"/>
      <c r="GP73" s="55"/>
      <c r="GQ73" s="55"/>
      <c r="GR73" s="55"/>
      <c r="GS73" s="55"/>
      <c r="GT73" s="55"/>
      <c r="GU73" s="55"/>
      <c r="GV73" s="55"/>
      <c r="GW73" s="55"/>
      <c r="GX73" s="55"/>
      <c r="GY73" s="55"/>
      <c r="GZ73" s="55"/>
      <c r="HA73" s="55"/>
      <c r="HB73" s="55"/>
      <c r="HC73" s="55"/>
      <c r="HD73" s="55"/>
      <c r="HE73" s="55"/>
      <c r="HF73" s="55"/>
      <c r="HG73" s="55"/>
      <c r="HH73" s="55"/>
      <c r="HI73" s="55"/>
      <c r="HJ73" s="55"/>
      <c r="HK73" s="55"/>
      <c r="HL73" s="55"/>
      <c r="HM73" s="55"/>
      <c r="HN73" s="55"/>
      <c r="HO73" s="55"/>
      <c r="HP73" s="55"/>
      <c r="HQ73" s="55"/>
      <c r="HR73" s="55"/>
      <c r="HS73" s="55"/>
      <c r="HT73" s="55"/>
      <c r="HU73" s="55"/>
      <c r="HV73" s="55"/>
      <c r="HW73" s="55"/>
      <c r="HX73" s="55"/>
      <c r="HY73" s="55"/>
      <c r="HZ73" s="55"/>
      <c r="IA73" s="55"/>
      <c r="IB73" s="55"/>
      <c r="IC73" s="55"/>
      <c r="ID73" s="55"/>
      <c r="IE73" s="55"/>
      <c r="IF73" s="55"/>
      <c r="IG73" s="55"/>
      <c r="IH73" s="55"/>
      <c r="II73" s="55"/>
      <c r="IJ73" s="55"/>
      <c r="IK73" s="55"/>
      <c r="IL73" s="55"/>
      <c r="IM73" s="55"/>
      <c r="IN73" s="55"/>
      <c r="IO73" s="55"/>
      <c r="IP73" s="55"/>
      <c r="IQ73" s="55"/>
      <c r="IR73" s="55"/>
      <c r="IS73" s="55"/>
      <c r="IT73" s="55"/>
      <c r="IU73" s="55"/>
      <c r="IV73" s="55"/>
      <c r="IW73" s="55"/>
    </row>
    <row r="74" spans="1:257" ht="12.75" x14ac:dyDescent="0.2">
      <c r="A74" s="55"/>
      <c r="B74" s="76"/>
      <c r="C74" s="55"/>
      <c r="D74" s="55"/>
      <c r="E74" s="55"/>
      <c r="F74" s="55"/>
      <c r="G74" s="55"/>
      <c r="H74" s="55"/>
      <c r="I74" s="55"/>
      <c r="J74" s="55"/>
      <c r="K74" s="55"/>
      <c r="L74" s="55"/>
      <c r="M74" s="55"/>
      <c r="N74" s="55"/>
      <c r="O74" s="55"/>
      <c r="P74" s="55"/>
      <c r="Q74" s="55"/>
      <c r="R74" s="55"/>
      <c r="S74" s="55"/>
      <c r="T74" s="55"/>
      <c r="U74" s="55"/>
      <c r="V74" s="55"/>
      <c r="W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c r="CW74" s="55"/>
      <c r="CX74" s="55"/>
      <c r="CY74" s="55"/>
      <c r="CZ74" s="55"/>
      <c r="DA74" s="55"/>
      <c r="DB74" s="55"/>
      <c r="DC74" s="55"/>
      <c r="DD74" s="55"/>
      <c r="DE74" s="55"/>
      <c r="DF74" s="55"/>
      <c r="DG74" s="55"/>
      <c r="DH74" s="55"/>
      <c r="DI74" s="55"/>
      <c r="DJ74" s="55"/>
      <c r="DK74" s="55"/>
      <c r="DL74" s="55"/>
      <c r="DM74" s="55"/>
      <c r="DN74" s="55"/>
      <c r="DO74" s="55"/>
      <c r="DP74" s="55"/>
      <c r="DQ74" s="55"/>
      <c r="DR74" s="55"/>
      <c r="DS74" s="55"/>
      <c r="DT74" s="55"/>
      <c r="DU74" s="55"/>
      <c r="DV74" s="55"/>
      <c r="DW74" s="55"/>
      <c r="DX74" s="55"/>
      <c r="DY74" s="55"/>
      <c r="DZ74" s="55"/>
      <c r="EA74" s="55"/>
      <c r="EB74" s="55"/>
      <c r="EC74" s="55"/>
      <c r="ED74" s="55"/>
      <c r="EE74" s="55"/>
      <c r="EF74" s="55"/>
      <c r="EG74" s="55"/>
      <c r="EH74" s="55"/>
      <c r="EI74" s="55"/>
      <c r="EJ74" s="55"/>
      <c r="EK74" s="55"/>
      <c r="EL74" s="55"/>
      <c r="EM74" s="55"/>
      <c r="EN74" s="55"/>
      <c r="EO74" s="55"/>
      <c r="EP74" s="55"/>
      <c r="EQ74" s="55"/>
      <c r="ER74" s="55"/>
      <c r="ES74" s="55"/>
      <c r="ET74" s="55"/>
      <c r="EU74" s="55"/>
      <c r="EV74" s="55"/>
      <c r="EW74" s="55"/>
      <c r="EX74" s="55"/>
      <c r="EY74" s="55"/>
      <c r="EZ74" s="55"/>
      <c r="FA74" s="55"/>
      <c r="FB74" s="55"/>
      <c r="FC74" s="55"/>
      <c r="FD74" s="55"/>
      <c r="FE74" s="55"/>
      <c r="FF74" s="55"/>
      <c r="FG74" s="55"/>
      <c r="FH74" s="55"/>
      <c r="FI74" s="55"/>
      <c r="FJ74" s="55"/>
      <c r="FK74" s="55"/>
      <c r="FL74" s="55"/>
      <c r="FM74" s="55"/>
      <c r="FN74" s="55"/>
      <c r="FO74" s="55"/>
      <c r="FP74" s="55"/>
      <c r="FQ74" s="55"/>
      <c r="FR74" s="55"/>
      <c r="FS74" s="55"/>
      <c r="FT74" s="55"/>
      <c r="FU74" s="55"/>
      <c r="FV74" s="55"/>
      <c r="FW74" s="55"/>
      <c r="FX74" s="55"/>
      <c r="FY74" s="55"/>
      <c r="FZ74" s="55"/>
      <c r="GA74" s="55"/>
      <c r="GB74" s="55"/>
      <c r="GC74" s="55"/>
      <c r="GD74" s="55"/>
      <c r="GE74" s="55"/>
      <c r="GF74" s="55"/>
      <c r="GG74" s="55"/>
      <c r="GH74" s="55"/>
      <c r="GI74" s="55"/>
      <c r="GJ74" s="55"/>
      <c r="GK74" s="55"/>
      <c r="GL74" s="55"/>
      <c r="GM74" s="55"/>
      <c r="GN74" s="55"/>
      <c r="GO74" s="55"/>
      <c r="GP74" s="55"/>
      <c r="GQ74" s="55"/>
      <c r="GR74" s="55"/>
      <c r="GS74" s="55"/>
      <c r="GT74" s="55"/>
      <c r="GU74" s="55"/>
      <c r="GV74" s="55"/>
      <c r="GW74" s="55"/>
      <c r="GX74" s="55"/>
      <c r="GY74" s="55"/>
      <c r="GZ74" s="55"/>
      <c r="HA74" s="55"/>
      <c r="HB74" s="55"/>
      <c r="HC74" s="55"/>
      <c r="HD74" s="55"/>
      <c r="HE74" s="55"/>
      <c r="HF74" s="55"/>
      <c r="HG74" s="55"/>
      <c r="HH74" s="55"/>
      <c r="HI74" s="55"/>
      <c r="HJ74" s="55"/>
      <c r="HK74" s="55"/>
      <c r="HL74" s="55"/>
      <c r="HM74" s="55"/>
      <c r="HN74" s="55"/>
      <c r="HO74" s="55"/>
      <c r="HP74" s="55"/>
      <c r="HQ74" s="55"/>
      <c r="HR74" s="55"/>
      <c r="HS74" s="55"/>
      <c r="HT74" s="55"/>
      <c r="HU74" s="55"/>
      <c r="HV74" s="55"/>
      <c r="HW74" s="55"/>
      <c r="HX74" s="55"/>
      <c r="HY74" s="55"/>
      <c r="HZ74" s="55"/>
      <c r="IA74" s="55"/>
      <c r="IB74" s="55"/>
      <c r="IC74" s="55"/>
      <c r="ID74" s="55"/>
      <c r="IE74" s="55"/>
      <c r="IF74" s="55"/>
      <c r="IG74" s="55"/>
      <c r="IH74" s="55"/>
      <c r="II74" s="55"/>
      <c r="IJ74" s="55"/>
      <c r="IK74" s="55"/>
      <c r="IL74" s="55"/>
      <c r="IM74" s="55"/>
      <c r="IN74" s="55"/>
      <c r="IO74" s="55"/>
      <c r="IP74" s="55"/>
      <c r="IQ74" s="55"/>
      <c r="IR74" s="55"/>
      <c r="IS74" s="55"/>
      <c r="IT74" s="55"/>
      <c r="IU74" s="55"/>
      <c r="IV74" s="55"/>
      <c r="IW74" s="55"/>
    </row>
    <row r="75" spans="1:257" ht="12.75" x14ac:dyDescent="0.2">
      <c r="A75" s="55"/>
      <c r="B75" s="76"/>
      <c r="C75" s="55"/>
      <c r="D75" s="55"/>
      <c r="E75" s="55"/>
      <c r="F75" s="55"/>
      <c r="G75" s="55"/>
      <c r="H75" s="55"/>
      <c r="I75" s="55"/>
      <c r="J75" s="55"/>
      <c r="K75" s="55"/>
      <c r="L75" s="55"/>
      <c r="M75" s="55"/>
      <c r="N75" s="55"/>
      <c r="O75" s="55"/>
      <c r="P75" s="55"/>
      <c r="Q75" s="55"/>
      <c r="R75" s="55"/>
      <c r="S75" s="55"/>
      <c r="T75" s="55"/>
      <c r="U75" s="55"/>
      <c r="V75" s="55"/>
      <c r="W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c r="CC75" s="55"/>
      <c r="CD75" s="55"/>
      <c r="CE75" s="55"/>
      <c r="CF75" s="55"/>
      <c r="CG75" s="55"/>
      <c r="CH75" s="55"/>
      <c r="CI75" s="55"/>
      <c r="CJ75" s="55"/>
      <c r="CK75" s="55"/>
      <c r="CL75" s="55"/>
      <c r="CM75" s="55"/>
      <c r="CN75" s="55"/>
      <c r="CO75" s="55"/>
      <c r="CP75" s="55"/>
      <c r="CQ75" s="55"/>
      <c r="CR75" s="55"/>
      <c r="CS75" s="55"/>
      <c r="CT75" s="55"/>
      <c r="CU75" s="55"/>
      <c r="CV75" s="55"/>
      <c r="CW75" s="55"/>
      <c r="CX75" s="55"/>
      <c r="CY75" s="55"/>
      <c r="CZ75" s="55"/>
      <c r="DA75" s="55"/>
      <c r="DB75" s="55"/>
      <c r="DC75" s="55"/>
      <c r="DD75" s="55"/>
      <c r="DE75" s="55"/>
      <c r="DF75" s="55"/>
      <c r="DG75" s="55"/>
      <c r="DH75" s="55"/>
      <c r="DI75" s="55"/>
      <c r="DJ75" s="55"/>
      <c r="DK75" s="55"/>
      <c r="DL75" s="55"/>
      <c r="DM75" s="55"/>
      <c r="DN75" s="55"/>
      <c r="DO75" s="55"/>
      <c r="DP75" s="55"/>
      <c r="DQ75" s="55"/>
      <c r="DR75" s="55"/>
      <c r="DS75" s="55"/>
      <c r="DT75" s="55"/>
      <c r="DU75" s="55"/>
      <c r="DV75" s="55"/>
      <c r="DW75" s="55"/>
      <c r="DX75" s="55"/>
      <c r="DY75" s="55"/>
      <c r="DZ75" s="55"/>
      <c r="EA75" s="55"/>
      <c r="EB75" s="55"/>
      <c r="EC75" s="55"/>
      <c r="ED75" s="55"/>
      <c r="EE75" s="55"/>
      <c r="EF75" s="55"/>
      <c r="EG75" s="55"/>
      <c r="EH75" s="55"/>
      <c r="EI75" s="55"/>
      <c r="EJ75" s="55"/>
      <c r="EK75" s="55"/>
      <c r="EL75" s="55"/>
      <c r="EM75" s="55"/>
      <c r="EN75" s="55"/>
      <c r="EO75" s="55"/>
      <c r="EP75" s="55"/>
      <c r="EQ75" s="55"/>
      <c r="ER75" s="55"/>
      <c r="ES75" s="55"/>
      <c r="ET75" s="55"/>
      <c r="EU75" s="55"/>
      <c r="EV75" s="55"/>
      <c r="EW75" s="55"/>
      <c r="EX75" s="55"/>
      <c r="EY75" s="55"/>
      <c r="EZ75" s="55"/>
      <c r="FA75" s="55"/>
      <c r="FB75" s="55"/>
      <c r="FC75" s="55"/>
      <c r="FD75" s="55"/>
      <c r="FE75" s="55"/>
      <c r="FF75" s="55"/>
      <c r="FG75" s="55"/>
      <c r="FH75" s="55"/>
      <c r="FI75" s="55"/>
      <c r="FJ75" s="55"/>
      <c r="FK75" s="55"/>
      <c r="FL75" s="55"/>
      <c r="FM75" s="55"/>
      <c r="FN75" s="55"/>
      <c r="FO75" s="55"/>
      <c r="FP75" s="55"/>
      <c r="FQ75" s="55"/>
      <c r="FR75" s="55"/>
      <c r="FS75" s="55"/>
      <c r="FT75" s="55"/>
      <c r="FU75" s="55"/>
      <c r="FV75" s="55"/>
      <c r="FW75" s="55"/>
      <c r="FX75" s="55"/>
      <c r="FY75" s="55"/>
      <c r="FZ75" s="55"/>
      <c r="GA75" s="55"/>
      <c r="GB75" s="55"/>
      <c r="GC75" s="55"/>
      <c r="GD75" s="55"/>
      <c r="GE75" s="55"/>
      <c r="GF75" s="55"/>
      <c r="GG75" s="55"/>
      <c r="GH75" s="55"/>
      <c r="GI75" s="55"/>
      <c r="GJ75" s="55"/>
      <c r="GK75" s="55"/>
      <c r="GL75" s="55"/>
      <c r="GM75" s="55"/>
      <c r="GN75" s="55"/>
      <c r="GO75" s="55"/>
      <c r="GP75" s="55"/>
      <c r="GQ75" s="55"/>
      <c r="GR75" s="55"/>
      <c r="GS75" s="55"/>
      <c r="GT75" s="55"/>
      <c r="GU75" s="55"/>
      <c r="GV75" s="55"/>
      <c r="GW75" s="55"/>
      <c r="GX75" s="55"/>
      <c r="GY75" s="55"/>
      <c r="GZ75" s="55"/>
      <c r="HA75" s="55"/>
      <c r="HB75" s="55"/>
      <c r="HC75" s="55"/>
      <c r="HD75" s="55"/>
      <c r="HE75" s="55"/>
      <c r="HF75" s="55"/>
      <c r="HG75" s="55"/>
      <c r="HH75" s="55"/>
      <c r="HI75" s="55"/>
      <c r="HJ75" s="55"/>
      <c r="HK75" s="55"/>
      <c r="HL75" s="55"/>
      <c r="HM75" s="55"/>
      <c r="HN75" s="55"/>
      <c r="HO75" s="55"/>
      <c r="HP75" s="55"/>
      <c r="HQ75" s="55"/>
      <c r="HR75" s="55"/>
      <c r="HS75" s="55"/>
      <c r="HT75" s="55"/>
      <c r="HU75" s="55"/>
      <c r="HV75" s="55"/>
      <c r="HW75" s="55"/>
      <c r="HX75" s="55"/>
      <c r="HY75" s="55"/>
      <c r="HZ75" s="55"/>
      <c r="IA75" s="55"/>
      <c r="IB75" s="55"/>
      <c r="IC75" s="55"/>
      <c r="ID75" s="55"/>
      <c r="IE75" s="55"/>
      <c r="IF75" s="55"/>
      <c r="IG75" s="55"/>
      <c r="IH75" s="55"/>
      <c r="II75" s="55"/>
      <c r="IJ75" s="55"/>
      <c r="IK75" s="55"/>
      <c r="IL75" s="55"/>
      <c r="IM75" s="55"/>
      <c r="IN75" s="55"/>
      <c r="IO75" s="55"/>
      <c r="IP75" s="55"/>
      <c r="IQ75" s="55"/>
      <c r="IR75" s="55"/>
      <c r="IS75" s="55"/>
      <c r="IT75" s="55"/>
      <c r="IU75" s="55"/>
      <c r="IV75" s="55"/>
      <c r="IW75" s="55"/>
    </row>
    <row r="76" spans="1:257" ht="12.75" x14ac:dyDescent="0.2">
      <c r="A76" s="55"/>
      <c r="B76" s="76"/>
      <c r="C76" s="55"/>
      <c r="D76" s="55"/>
      <c r="E76" s="55"/>
      <c r="F76" s="55"/>
      <c r="G76" s="55"/>
      <c r="H76" s="55"/>
      <c r="I76" s="55"/>
      <c r="J76" s="55"/>
      <c r="K76" s="55"/>
      <c r="L76" s="55"/>
      <c r="M76" s="55"/>
      <c r="N76" s="55"/>
      <c r="O76" s="55"/>
      <c r="P76" s="55"/>
      <c r="Q76" s="55"/>
      <c r="R76" s="55"/>
      <c r="S76" s="55"/>
      <c r="T76" s="55"/>
      <c r="U76" s="55"/>
      <c r="V76" s="55"/>
      <c r="W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c r="CC76" s="55"/>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c r="DD76" s="55"/>
      <c r="DE76" s="55"/>
      <c r="DF76" s="55"/>
      <c r="DG76" s="55"/>
      <c r="DH76" s="55"/>
      <c r="DI76" s="55"/>
      <c r="DJ76" s="55"/>
      <c r="DK76" s="55"/>
      <c r="DL76" s="55"/>
      <c r="DM76" s="55"/>
      <c r="DN76" s="55"/>
      <c r="DO76" s="55"/>
      <c r="DP76" s="55"/>
      <c r="DQ76" s="55"/>
      <c r="DR76" s="55"/>
      <c r="DS76" s="55"/>
      <c r="DT76" s="55"/>
      <c r="DU76" s="55"/>
      <c r="DV76" s="55"/>
      <c r="DW76" s="55"/>
      <c r="DX76" s="55"/>
      <c r="DY76" s="55"/>
      <c r="DZ76" s="55"/>
      <c r="EA76" s="55"/>
      <c r="EB76" s="55"/>
      <c r="EC76" s="55"/>
      <c r="ED76" s="55"/>
      <c r="EE76" s="55"/>
      <c r="EF76" s="55"/>
      <c r="EG76" s="55"/>
      <c r="EH76" s="55"/>
      <c r="EI76" s="55"/>
      <c r="EJ76" s="55"/>
      <c r="EK76" s="55"/>
      <c r="EL76" s="55"/>
      <c r="EM76" s="55"/>
      <c r="EN76" s="55"/>
      <c r="EO76" s="55"/>
      <c r="EP76" s="55"/>
      <c r="EQ76" s="55"/>
      <c r="ER76" s="55"/>
      <c r="ES76" s="55"/>
      <c r="ET76" s="55"/>
      <c r="EU76" s="55"/>
      <c r="EV76" s="55"/>
      <c r="EW76" s="55"/>
      <c r="EX76" s="55"/>
      <c r="EY76" s="55"/>
      <c r="EZ76" s="55"/>
      <c r="FA76" s="55"/>
      <c r="FB76" s="55"/>
      <c r="FC76" s="55"/>
      <c r="FD76" s="55"/>
      <c r="FE76" s="55"/>
      <c r="FF76" s="55"/>
      <c r="FG76" s="55"/>
      <c r="FH76" s="55"/>
      <c r="FI76" s="55"/>
      <c r="FJ76" s="55"/>
      <c r="FK76" s="55"/>
      <c r="FL76" s="55"/>
      <c r="FM76" s="55"/>
      <c r="FN76" s="55"/>
      <c r="FO76" s="55"/>
      <c r="FP76" s="55"/>
      <c r="FQ76" s="55"/>
      <c r="FR76" s="55"/>
      <c r="FS76" s="55"/>
      <c r="FT76" s="55"/>
      <c r="FU76" s="55"/>
      <c r="FV76" s="55"/>
      <c r="FW76" s="55"/>
      <c r="FX76" s="55"/>
      <c r="FY76" s="55"/>
      <c r="FZ76" s="55"/>
      <c r="GA76" s="55"/>
      <c r="GB76" s="55"/>
      <c r="GC76" s="55"/>
      <c r="GD76" s="55"/>
      <c r="GE76" s="55"/>
      <c r="GF76" s="55"/>
      <c r="GG76" s="55"/>
      <c r="GH76" s="55"/>
      <c r="GI76" s="55"/>
      <c r="GJ76" s="55"/>
      <c r="GK76" s="55"/>
      <c r="GL76" s="55"/>
      <c r="GM76" s="55"/>
      <c r="GN76" s="55"/>
      <c r="GO76" s="55"/>
      <c r="GP76" s="55"/>
      <c r="GQ76" s="55"/>
      <c r="GR76" s="55"/>
      <c r="GS76" s="55"/>
      <c r="GT76" s="55"/>
      <c r="GU76" s="55"/>
      <c r="GV76" s="55"/>
      <c r="GW76" s="55"/>
      <c r="GX76" s="55"/>
      <c r="GY76" s="55"/>
      <c r="GZ76" s="55"/>
      <c r="HA76" s="55"/>
      <c r="HB76" s="55"/>
      <c r="HC76" s="55"/>
      <c r="HD76" s="55"/>
      <c r="HE76" s="55"/>
      <c r="HF76" s="55"/>
      <c r="HG76" s="55"/>
      <c r="HH76" s="55"/>
      <c r="HI76" s="55"/>
      <c r="HJ76" s="55"/>
      <c r="HK76" s="55"/>
      <c r="HL76" s="55"/>
      <c r="HM76" s="55"/>
      <c r="HN76" s="55"/>
      <c r="HO76" s="55"/>
      <c r="HP76" s="55"/>
      <c r="HQ76" s="55"/>
      <c r="HR76" s="55"/>
      <c r="HS76" s="55"/>
      <c r="HT76" s="55"/>
      <c r="HU76" s="55"/>
      <c r="HV76" s="55"/>
      <c r="HW76" s="55"/>
      <c r="HX76" s="55"/>
      <c r="HY76" s="55"/>
      <c r="HZ76" s="55"/>
      <c r="IA76" s="55"/>
      <c r="IB76" s="55"/>
      <c r="IC76" s="55"/>
      <c r="ID76" s="55"/>
      <c r="IE76" s="55"/>
      <c r="IF76" s="55"/>
      <c r="IG76" s="55"/>
      <c r="IH76" s="55"/>
      <c r="II76" s="55"/>
      <c r="IJ76" s="55"/>
      <c r="IK76" s="55"/>
      <c r="IL76" s="55"/>
      <c r="IM76" s="55"/>
      <c r="IN76" s="55"/>
      <c r="IO76" s="55"/>
      <c r="IP76" s="55"/>
      <c r="IQ76" s="55"/>
      <c r="IR76" s="55"/>
      <c r="IS76" s="55"/>
      <c r="IT76" s="55"/>
      <c r="IU76" s="55"/>
      <c r="IV76" s="55"/>
      <c r="IW76" s="55"/>
    </row>
    <row r="77" spans="1:257" ht="12.75" x14ac:dyDescent="0.2">
      <c r="A77" s="55"/>
      <c r="B77" s="76"/>
      <c r="C77" s="55"/>
      <c r="D77" s="55"/>
      <c r="E77" s="55"/>
      <c r="F77" s="55"/>
      <c r="G77" s="55"/>
      <c r="H77" s="55"/>
      <c r="I77" s="55"/>
      <c r="J77" s="55"/>
      <c r="K77" s="55"/>
      <c r="L77" s="55"/>
      <c r="M77" s="55"/>
      <c r="N77" s="55"/>
      <c r="O77" s="55"/>
      <c r="P77" s="55"/>
      <c r="Q77" s="55"/>
      <c r="R77" s="55"/>
      <c r="S77" s="55"/>
      <c r="T77" s="55"/>
      <c r="U77" s="55"/>
      <c r="V77" s="55"/>
      <c r="W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c r="CC77" s="55"/>
      <c r="CD77" s="55"/>
      <c r="CE77" s="55"/>
      <c r="CF77" s="55"/>
      <c r="CG77" s="55"/>
      <c r="CH77" s="55"/>
      <c r="CI77" s="55"/>
      <c r="CJ77" s="55"/>
      <c r="CK77" s="55"/>
      <c r="CL77" s="55"/>
      <c r="CM77" s="55"/>
      <c r="CN77" s="55"/>
      <c r="CO77" s="55"/>
      <c r="CP77" s="55"/>
      <c r="CQ77" s="55"/>
      <c r="CR77" s="55"/>
      <c r="CS77" s="55"/>
      <c r="CT77" s="55"/>
      <c r="CU77" s="55"/>
      <c r="CV77" s="55"/>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55"/>
      <c r="FX77" s="55"/>
      <c r="FY77" s="55"/>
      <c r="FZ77" s="55"/>
      <c r="GA77" s="55"/>
      <c r="GB77" s="55"/>
      <c r="GC77" s="55"/>
      <c r="GD77" s="55"/>
      <c r="GE77" s="55"/>
      <c r="GF77" s="55"/>
      <c r="GG77" s="55"/>
      <c r="GH77" s="55"/>
      <c r="GI77" s="55"/>
      <c r="GJ77" s="55"/>
      <c r="GK77" s="55"/>
      <c r="GL77" s="55"/>
      <c r="GM77" s="55"/>
      <c r="GN77" s="55"/>
      <c r="GO77" s="55"/>
      <c r="GP77" s="55"/>
      <c r="GQ77" s="55"/>
      <c r="GR77" s="55"/>
      <c r="GS77" s="55"/>
      <c r="GT77" s="55"/>
      <c r="GU77" s="55"/>
      <c r="GV77" s="55"/>
      <c r="GW77" s="55"/>
      <c r="GX77" s="55"/>
      <c r="GY77" s="55"/>
      <c r="GZ77" s="55"/>
      <c r="HA77" s="55"/>
      <c r="HB77" s="55"/>
      <c r="HC77" s="55"/>
      <c r="HD77" s="55"/>
      <c r="HE77" s="55"/>
      <c r="HF77" s="55"/>
      <c r="HG77" s="55"/>
      <c r="HH77" s="55"/>
      <c r="HI77" s="55"/>
      <c r="HJ77" s="55"/>
      <c r="HK77" s="55"/>
      <c r="HL77" s="55"/>
      <c r="HM77" s="55"/>
      <c r="HN77" s="55"/>
      <c r="HO77" s="55"/>
      <c r="HP77" s="55"/>
      <c r="HQ77" s="55"/>
      <c r="HR77" s="55"/>
      <c r="HS77" s="55"/>
      <c r="HT77" s="55"/>
      <c r="HU77" s="55"/>
      <c r="HV77" s="55"/>
      <c r="HW77" s="55"/>
      <c r="HX77" s="55"/>
      <c r="HY77" s="55"/>
      <c r="HZ77" s="55"/>
      <c r="IA77" s="55"/>
      <c r="IB77" s="55"/>
      <c r="IC77" s="55"/>
      <c r="ID77" s="55"/>
      <c r="IE77" s="55"/>
      <c r="IF77" s="55"/>
      <c r="IG77" s="55"/>
      <c r="IH77" s="55"/>
      <c r="II77" s="55"/>
      <c r="IJ77" s="55"/>
      <c r="IK77" s="55"/>
      <c r="IL77" s="55"/>
      <c r="IM77" s="55"/>
      <c r="IN77" s="55"/>
      <c r="IO77" s="55"/>
      <c r="IP77" s="55"/>
      <c r="IQ77" s="55"/>
      <c r="IR77" s="55"/>
      <c r="IS77" s="55"/>
      <c r="IT77" s="55"/>
      <c r="IU77" s="55"/>
      <c r="IV77" s="55"/>
      <c r="IW77" s="55"/>
    </row>
    <row r="78" spans="1:257" ht="12.75" x14ac:dyDescent="0.2">
      <c r="A78" s="55"/>
      <c r="B78" s="76"/>
      <c r="C78" s="55"/>
      <c r="D78" s="55"/>
      <c r="E78" s="55"/>
      <c r="F78" s="55"/>
      <c r="G78" s="55"/>
      <c r="H78" s="55"/>
      <c r="I78" s="55"/>
      <c r="J78" s="55"/>
      <c r="K78" s="55"/>
      <c r="L78" s="55"/>
      <c r="M78" s="55"/>
      <c r="N78" s="55"/>
      <c r="O78" s="55"/>
      <c r="P78" s="55"/>
      <c r="Q78" s="55"/>
      <c r="R78" s="55"/>
      <c r="S78" s="55"/>
      <c r="T78" s="55"/>
      <c r="U78" s="55"/>
      <c r="V78" s="55"/>
      <c r="W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55"/>
      <c r="FX78" s="55"/>
      <c r="FY78" s="55"/>
      <c r="FZ78" s="55"/>
      <c r="GA78" s="55"/>
      <c r="GB78" s="55"/>
      <c r="GC78" s="55"/>
      <c r="GD78" s="55"/>
      <c r="GE78" s="55"/>
      <c r="GF78" s="55"/>
      <c r="GG78" s="55"/>
      <c r="GH78" s="55"/>
      <c r="GI78" s="55"/>
      <c r="GJ78" s="55"/>
      <c r="GK78" s="55"/>
      <c r="GL78" s="55"/>
      <c r="GM78" s="55"/>
      <c r="GN78" s="55"/>
      <c r="GO78" s="55"/>
      <c r="GP78" s="55"/>
      <c r="GQ78" s="55"/>
      <c r="GR78" s="55"/>
      <c r="GS78" s="55"/>
      <c r="GT78" s="55"/>
      <c r="GU78" s="55"/>
      <c r="GV78" s="55"/>
      <c r="GW78" s="55"/>
      <c r="GX78" s="55"/>
      <c r="GY78" s="55"/>
      <c r="GZ78" s="55"/>
      <c r="HA78" s="55"/>
      <c r="HB78" s="55"/>
      <c r="HC78" s="55"/>
      <c r="HD78" s="55"/>
      <c r="HE78" s="55"/>
      <c r="HF78" s="55"/>
      <c r="HG78" s="55"/>
      <c r="HH78" s="55"/>
      <c r="HI78" s="55"/>
      <c r="HJ78" s="55"/>
      <c r="HK78" s="55"/>
      <c r="HL78" s="55"/>
      <c r="HM78" s="55"/>
      <c r="HN78" s="55"/>
      <c r="HO78" s="55"/>
      <c r="HP78" s="55"/>
      <c r="HQ78" s="55"/>
      <c r="HR78" s="55"/>
      <c r="HS78" s="55"/>
      <c r="HT78" s="55"/>
      <c r="HU78" s="55"/>
      <c r="HV78" s="55"/>
      <c r="HW78" s="55"/>
      <c r="HX78" s="55"/>
      <c r="HY78" s="55"/>
      <c r="HZ78" s="55"/>
      <c r="IA78" s="55"/>
      <c r="IB78" s="55"/>
      <c r="IC78" s="55"/>
      <c r="ID78" s="55"/>
      <c r="IE78" s="55"/>
      <c r="IF78" s="55"/>
      <c r="IG78" s="55"/>
      <c r="IH78" s="55"/>
      <c r="II78" s="55"/>
      <c r="IJ78" s="55"/>
      <c r="IK78" s="55"/>
      <c r="IL78" s="55"/>
      <c r="IM78" s="55"/>
      <c r="IN78" s="55"/>
      <c r="IO78" s="55"/>
      <c r="IP78" s="55"/>
      <c r="IQ78" s="55"/>
      <c r="IR78" s="55"/>
      <c r="IS78" s="55"/>
      <c r="IT78" s="55"/>
      <c r="IU78" s="55"/>
      <c r="IV78" s="55"/>
      <c r="IW78" s="55"/>
    </row>
    <row r="79" spans="1:257" ht="12.75" x14ac:dyDescent="0.2">
      <c r="A79" s="55"/>
      <c r="B79" s="76"/>
      <c r="C79" s="55"/>
      <c r="D79" s="55"/>
      <c r="E79" s="55"/>
      <c r="F79" s="55"/>
      <c r="G79" s="55"/>
      <c r="H79" s="55"/>
      <c r="I79" s="55"/>
      <c r="J79" s="55"/>
      <c r="K79" s="55"/>
      <c r="L79" s="55"/>
      <c r="M79" s="55"/>
      <c r="N79" s="55"/>
      <c r="O79" s="55"/>
      <c r="P79" s="55"/>
      <c r="Q79" s="55"/>
      <c r="R79" s="55"/>
      <c r="S79" s="55"/>
      <c r="T79" s="55"/>
      <c r="U79" s="55"/>
      <c r="V79" s="55"/>
      <c r="W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c r="EA79" s="55"/>
      <c r="EB79" s="55"/>
      <c r="EC79" s="55"/>
      <c r="ED79" s="55"/>
      <c r="EE79" s="55"/>
      <c r="EF79" s="55"/>
      <c r="EG79" s="55"/>
      <c r="EH79" s="55"/>
      <c r="EI79" s="55"/>
      <c r="EJ79" s="55"/>
      <c r="EK79" s="55"/>
      <c r="EL79" s="55"/>
      <c r="EM79" s="55"/>
      <c r="EN79" s="55"/>
      <c r="EO79" s="55"/>
      <c r="EP79" s="55"/>
      <c r="EQ79" s="55"/>
      <c r="ER79" s="55"/>
      <c r="ES79" s="55"/>
      <c r="ET79" s="55"/>
      <c r="EU79" s="55"/>
      <c r="EV79" s="55"/>
      <c r="EW79" s="55"/>
      <c r="EX79" s="55"/>
      <c r="EY79" s="55"/>
      <c r="EZ79" s="55"/>
      <c r="FA79" s="55"/>
      <c r="FB79" s="55"/>
      <c r="FC79" s="55"/>
      <c r="FD79" s="55"/>
      <c r="FE79" s="55"/>
      <c r="FF79" s="55"/>
      <c r="FG79" s="55"/>
      <c r="FH79" s="55"/>
      <c r="FI79" s="55"/>
      <c r="FJ79" s="55"/>
      <c r="FK79" s="55"/>
      <c r="FL79" s="55"/>
      <c r="FM79" s="55"/>
      <c r="FN79" s="55"/>
      <c r="FO79" s="55"/>
      <c r="FP79" s="55"/>
      <c r="FQ79" s="55"/>
      <c r="FR79" s="55"/>
      <c r="FS79" s="55"/>
      <c r="FT79" s="55"/>
      <c r="FU79" s="55"/>
      <c r="FV79" s="55"/>
      <c r="FW79" s="55"/>
      <c r="FX79" s="55"/>
      <c r="FY79" s="55"/>
      <c r="FZ79" s="55"/>
      <c r="GA79" s="55"/>
      <c r="GB79" s="55"/>
      <c r="GC79" s="55"/>
      <c r="GD79" s="55"/>
      <c r="GE79" s="55"/>
      <c r="GF79" s="55"/>
      <c r="GG79" s="55"/>
      <c r="GH79" s="55"/>
      <c r="GI79" s="55"/>
      <c r="GJ79" s="55"/>
      <c r="GK79" s="55"/>
      <c r="GL79" s="55"/>
      <c r="GM79" s="55"/>
      <c r="GN79" s="55"/>
      <c r="GO79" s="55"/>
      <c r="GP79" s="55"/>
      <c r="GQ79" s="55"/>
      <c r="GR79" s="55"/>
      <c r="GS79" s="55"/>
      <c r="GT79" s="55"/>
      <c r="GU79" s="55"/>
      <c r="GV79" s="55"/>
      <c r="GW79" s="55"/>
      <c r="GX79" s="55"/>
      <c r="GY79" s="55"/>
      <c r="GZ79" s="55"/>
      <c r="HA79" s="55"/>
      <c r="HB79" s="55"/>
      <c r="HC79" s="55"/>
      <c r="HD79" s="55"/>
      <c r="HE79" s="55"/>
      <c r="HF79" s="55"/>
      <c r="HG79" s="55"/>
      <c r="HH79" s="55"/>
      <c r="HI79" s="55"/>
      <c r="HJ79" s="55"/>
      <c r="HK79" s="55"/>
      <c r="HL79" s="55"/>
      <c r="HM79" s="55"/>
      <c r="HN79" s="55"/>
      <c r="HO79" s="55"/>
      <c r="HP79" s="55"/>
      <c r="HQ79" s="55"/>
      <c r="HR79" s="55"/>
      <c r="HS79" s="55"/>
      <c r="HT79" s="55"/>
      <c r="HU79" s="55"/>
      <c r="HV79" s="55"/>
      <c r="HW79" s="55"/>
      <c r="HX79" s="55"/>
      <c r="HY79" s="55"/>
      <c r="HZ79" s="55"/>
      <c r="IA79" s="55"/>
      <c r="IB79" s="55"/>
      <c r="IC79" s="55"/>
      <c r="ID79" s="55"/>
      <c r="IE79" s="55"/>
      <c r="IF79" s="55"/>
      <c r="IG79" s="55"/>
      <c r="IH79" s="55"/>
      <c r="II79" s="55"/>
      <c r="IJ79" s="55"/>
      <c r="IK79" s="55"/>
      <c r="IL79" s="55"/>
      <c r="IM79" s="55"/>
      <c r="IN79" s="55"/>
      <c r="IO79" s="55"/>
      <c r="IP79" s="55"/>
      <c r="IQ79" s="55"/>
      <c r="IR79" s="55"/>
      <c r="IS79" s="55"/>
      <c r="IT79" s="55"/>
      <c r="IU79" s="55"/>
      <c r="IV79" s="55"/>
      <c r="IW79" s="55"/>
    </row>
    <row r="80" spans="1:257" ht="12.75" x14ac:dyDescent="0.2">
      <c r="A80" s="55"/>
      <c r="B80" s="76"/>
      <c r="C80" s="55"/>
      <c r="D80" s="55"/>
      <c r="E80" s="55"/>
      <c r="F80" s="55"/>
      <c r="G80" s="55"/>
      <c r="H80" s="55"/>
      <c r="I80" s="55"/>
      <c r="J80" s="55"/>
      <c r="K80" s="55"/>
      <c r="L80" s="55"/>
      <c r="M80" s="55"/>
      <c r="N80" s="55"/>
      <c r="O80" s="55"/>
      <c r="P80" s="55"/>
      <c r="Q80" s="55"/>
      <c r="R80" s="55"/>
      <c r="S80" s="55"/>
      <c r="T80" s="55"/>
      <c r="U80" s="55"/>
      <c r="V80" s="55"/>
      <c r="W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55"/>
      <c r="FE80" s="55"/>
      <c r="FF80" s="55"/>
      <c r="FG80" s="55"/>
      <c r="FH80" s="55"/>
      <c r="FI80" s="55"/>
      <c r="FJ80" s="55"/>
      <c r="FK80" s="55"/>
      <c r="FL80" s="55"/>
      <c r="FM80" s="55"/>
      <c r="FN80" s="55"/>
      <c r="FO80" s="55"/>
      <c r="FP80" s="55"/>
      <c r="FQ80" s="55"/>
      <c r="FR80" s="55"/>
      <c r="FS80" s="55"/>
      <c r="FT80" s="55"/>
      <c r="FU80" s="55"/>
      <c r="FV80" s="55"/>
      <c r="FW80" s="55"/>
      <c r="FX80" s="55"/>
      <c r="FY80" s="55"/>
      <c r="FZ80" s="55"/>
      <c r="GA80" s="55"/>
      <c r="GB80" s="55"/>
      <c r="GC80" s="55"/>
      <c r="GD80" s="55"/>
      <c r="GE80" s="55"/>
      <c r="GF80" s="55"/>
      <c r="GG80" s="55"/>
      <c r="GH80" s="55"/>
      <c r="GI80" s="55"/>
      <c r="GJ80" s="55"/>
      <c r="GK80" s="55"/>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c r="IN80" s="55"/>
      <c r="IO80" s="55"/>
      <c r="IP80" s="55"/>
      <c r="IQ80" s="55"/>
      <c r="IR80" s="55"/>
      <c r="IS80" s="55"/>
      <c r="IT80" s="55"/>
      <c r="IU80" s="55"/>
      <c r="IV80" s="55"/>
      <c r="IW80" s="55"/>
    </row>
    <row r="81" spans="1:23" ht="12.75" x14ac:dyDescent="0.2">
      <c r="A81" s="2"/>
      <c r="B81" s="55"/>
      <c r="C81" s="55"/>
      <c r="D81" s="55"/>
      <c r="E81" s="55"/>
      <c r="F81" s="55"/>
      <c r="G81" s="55"/>
      <c r="H81" s="55"/>
      <c r="I81" s="55"/>
      <c r="J81" s="55"/>
      <c r="K81" s="55"/>
      <c r="L81" s="55"/>
      <c r="M81" s="55"/>
      <c r="N81" s="55"/>
      <c r="O81" s="55"/>
      <c r="P81" s="55"/>
      <c r="Q81" s="55"/>
      <c r="R81" s="55"/>
      <c r="S81" s="55"/>
      <c r="T81" s="55"/>
      <c r="U81" s="55"/>
      <c r="V81" s="55"/>
      <c r="W81" s="2"/>
    </row>
    <row r="82" spans="1:23" ht="12.75" x14ac:dyDescent="0.2">
      <c r="A82" s="2"/>
      <c r="B82" s="55"/>
      <c r="C82" s="55"/>
      <c r="D82" s="55"/>
      <c r="E82" s="55"/>
      <c r="F82" s="55"/>
      <c r="G82" s="55"/>
      <c r="H82" s="55"/>
      <c r="I82" s="55"/>
      <c r="J82" s="55"/>
      <c r="K82" s="55"/>
      <c r="L82" s="55"/>
      <c r="M82" s="55"/>
      <c r="N82" s="55"/>
      <c r="O82" s="55"/>
      <c r="P82" s="55"/>
      <c r="Q82" s="55"/>
      <c r="R82" s="55"/>
      <c r="S82" s="55"/>
      <c r="T82" s="55"/>
      <c r="U82" s="55"/>
      <c r="V82" s="55"/>
      <c r="W82" s="2"/>
    </row>
    <row r="83" spans="1:23" ht="12.75" x14ac:dyDescent="0.2">
      <c r="A83" s="2"/>
      <c r="B83" s="55"/>
      <c r="C83" s="55"/>
      <c r="D83" s="55"/>
      <c r="E83" s="55"/>
      <c r="F83" s="55"/>
      <c r="G83" s="55"/>
      <c r="H83" s="55"/>
      <c r="I83" s="55"/>
      <c r="J83" s="55"/>
      <c r="K83" s="55"/>
      <c r="L83" s="55"/>
      <c r="M83" s="55"/>
      <c r="N83" s="55"/>
      <c r="O83" s="55"/>
      <c r="P83" s="55"/>
      <c r="Q83" s="55"/>
      <c r="R83" s="55"/>
      <c r="S83" s="55"/>
      <c r="T83" s="55"/>
      <c r="U83" s="55"/>
      <c r="V83" s="55"/>
      <c r="W83" s="2"/>
    </row>
    <row r="84" spans="1:23" ht="12.75" x14ac:dyDescent="0.2">
      <c r="A84" s="2"/>
      <c r="B84" s="55"/>
      <c r="C84" s="55"/>
      <c r="D84" s="55"/>
      <c r="E84" s="55"/>
      <c r="F84" s="55"/>
      <c r="G84" s="55"/>
      <c r="H84" s="55"/>
      <c r="I84" s="55"/>
      <c r="J84" s="55"/>
      <c r="K84" s="55"/>
      <c r="L84" s="55"/>
      <c r="M84" s="55"/>
      <c r="N84" s="55"/>
      <c r="O84" s="55"/>
      <c r="P84" s="55"/>
      <c r="Q84" s="55"/>
      <c r="R84" s="55"/>
      <c r="S84" s="55"/>
      <c r="T84" s="55"/>
      <c r="U84" s="55"/>
      <c r="V84" s="55"/>
      <c r="W84" s="2"/>
    </row>
    <row r="85" spans="1:23" ht="12.75" x14ac:dyDescent="0.2">
      <c r="A85" s="2"/>
      <c r="B85" s="55"/>
      <c r="C85" s="55"/>
      <c r="D85" s="55"/>
      <c r="E85" s="55"/>
      <c r="F85" s="55"/>
      <c r="G85" s="55"/>
      <c r="H85" s="55"/>
      <c r="I85" s="55"/>
      <c r="J85" s="55"/>
      <c r="K85" s="55"/>
      <c r="L85" s="55"/>
      <c r="M85" s="55"/>
      <c r="N85" s="55"/>
      <c r="O85" s="55"/>
      <c r="P85" s="55"/>
      <c r="Q85" s="55"/>
      <c r="R85" s="55"/>
      <c r="S85" s="55"/>
      <c r="T85" s="55"/>
      <c r="U85" s="55"/>
      <c r="V85" s="55"/>
      <c r="W85" s="2"/>
    </row>
    <row r="86" spans="1:23" ht="12.75" x14ac:dyDescent="0.2">
      <c r="A86" s="2"/>
      <c r="B86" s="55"/>
      <c r="C86" s="55"/>
      <c r="D86" s="55"/>
      <c r="E86" s="55"/>
      <c r="F86" s="55"/>
      <c r="G86" s="55"/>
      <c r="H86" s="55"/>
      <c r="I86" s="55"/>
      <c r="J86" s="55"/>
      <c r="K86" s="55"/>
      <c r="L86" s="55"/>
      <c r="M86" s="55"/>
      <c r="N86" s="55"/>
      <c r="O86" s="55"/>
      <c r="P86" s="55"/>
      <c r="Q86" s="55"/>
      <c r="R86" s="55"/>
      <c r="S86" s="55"/>
      <c r="T86" s="55"/>
      <c r="U86" s="55"/>
      <c r="V86" s="55"/>
      <c r="W86" s="2"/>
    </row>
    <row r="87" spans="1:23" ht="12.75" x14ac:dyDescent="0.2">
      <c r="A87" s="2"/>
      <c r="B87" s="2"/>
      <c r="C87" s="2"/>
      <c r="D87" s="2"/>
      <c r="E87" s="2"/>
      <c r="F87" s="2"/>
      <c r="G87" s="2"/>
      <c r="H87" s="2"/>
      <c r="I87" s="2"/>
      <c r="J87" s="2"/>
      <c r="K87" s="2"/>
      <c r="L87" s="2"/>
      <c r="M87" s="2"/>
      <c r="N87" s="2"/>
      <c r="O87" s="2"/>
      <c r="P87" s="2"/>
      <c r="Q87" s="2"/>
      <c r="R87" s="2"/>
      <c r="S87" s="2"/>
      <c r="T87" s="2"/>
      <c r="U87" s="2"/>
      <c r="V87" s="2"/>
      <c r="W87" s="2"/>
    </row>
    <row r="88" spans="1:23" ht="102.75" hidden="1" customHeight="1" x14ac:dyDescent="0.2"/>
    <row r="89" spans="1:23" ht="102.75" hidden="1" customHeight="1" x14ac:dyDescent="0.2"/>
    <row r="90" spans="1:23" ht="102.75" hidden="1" customHeight="1" x14ac:dyDescent="0.2"/>
    <row r="91" spans="1:23" ht="102.75" hidden="1" customHeight="1" x14ac:dyDescent="0.2"/>
    <row r="92" spans="1:23" ht="102.75" hidden="1" customHeight="1" x14ac:dyDescent="0.2"/>
    <row r="93" spans="1:23" ht="102.75" hidden="1" customHeight="1" x14ac:dyDescent="0.2"/>
    <row r="94" spans="1:23" ht="102.75" hidden="1" customHeight="1" x14ac:dyDescent="0.2"/>
    <row r="95" spans="1:23" ht="102.75" hidden="1" customHeight="1" x14ac:dyDescent="0.2"/>
    <row r="96" spans="1:23" ht="102.75" hidden="1" customHeight="1" x14ac:dyDescent="0.2"/>
    <row r="97" ht="102.75" hidden="1" customHeight="1" x14ac:dyDescent="0.2"/>
    <row r="98" ht="102.75" hidden="1" customHeight="1" x14ac:dyDescent="0.2"/>
    <row r="99" ht="102.75" hidden="1" customHeight="1" x14ac:dyDescent="0.2"/>
    <row r="100" ht="102.75" hidden="1" customHeight="1" x14ac:dyDescent="0.2"/>
    <row r="101" ht="102.75" hidden="1" customHeight="1" x14ac:dyDescent="0.2"/>
    <row r="102" ht="102.75" hidden="1" customHeight="1" x14ac:dyDescent="0.2"/>
    <row r="103" ht="102.75" hidden="1" customHeight="1" x14ac:dyDescent="0.2"/>
    <row r="104" ht="102.75" hidden="1" customHeight="1" x14ac:dyDescent="0.2"/>
    <row r="105" ht="102.75" hidden="1" customHeight="1" x14ac:dyDescent="0.2"/>
    <row r="106" ht="102.75" hidden="1" customHeight="1" x14ac:dyDescent="0.2"/>
    <row r="107" ht="102.75" hidden="1" customHeight="1" x14ac:dyDescent="0.2"/>
    <row r="108" ht="102.75" hidden="1" customHeight="1" x14ac:dyDescent="0.2"/>
    <row r="109" ht="102.75" hidden="1" customHeight="1" x14ac:dyDescent="0.2"/>
    <row r="110" ht="102.75" hidden="1" customHeight="1" x14ac:dyDescent="0.2"/>
    <row r="111" ht="102.75" hidden="1" customHeight="1" x14ac:dyDescent="0.2"/>
    <row r="112" ht="102.75" hidden="1" customHeight="1" x14ac:dyDescent="0.2"/>
  </sheetData>
  <mergeCells count="2">
    <mergeCell ref="B8:W8"/>
    <mergeCell ref="B41:W41"/>
  </mergeCells>
  <phoneticPr fontId="0" type="noConversion"/>
  <hyperlinks>
    <hyperlink ref="B64" location="Índice!A1" display="&lt;&lt; VOLVER"/>
    <hyperlink ref="B7" location="Índice!A1" display="&lt;&lt; VOLVER"/>
  </hyperlinks>
  <printOptions horizontalCentered="1"/>
  <pageMargins left="0.78740157480314965" right="0.78740157480314965" top="0.98425196850393704" bottom="0.98425196850393704" header="0" footer="0"/>
  <pageSetup paperSize="9" scale="85" orientation="landscape" r:id="rId1"/>
  <headerFooter alignWithMargins="0"/>
  <rowBreaks count="1" manualBreakCount="1">
    <brk id="40" max="1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XFC390"/>
  <sheetViews>
    <sheetView showGridLines="0" topLeftCell="B7" workbookViewId="0">
      <pane xSplit="2" ySplit="3" topLeftCell="BL355" activePane="bottomRight" state="frozen"/>
      <selection activeCell="B7" sqref="B7"/>
      <selection pane="topRight" activeCell="D7" sqref="D7"/>
      <selection pane="bottomLeft" activeCell="B10" sqref="B10"/>
      <selection pane="bottomRight" activeCell="BU373" sqref="BU373"/>
    </sheetView>
  </sheetViews>
  <sheetFormatPr baseColWidth="10" defaultColWidth="0" defaultRowHeight="12.75" zeroHeight="1" x14ac:dyDescent="0.2"/>
  <cols>
    <col min="1" max="1" width="20.140625" customWidth="1"/>
    <col min="2" max="2" width="11.42578125" customWidth="1"/>
    <col min="3" max="3" width="24.42578125" customWidth="1"/>
    <col min="4" max="78" width="11.42578125" customWidth="1"/>
    <col min="79" max="79" width="8" customWidth="1"/>
    <col min="80" max="80" width="3.140625" customWidth="1"/>
    <col min="81" max="16383" width="3.140625" hidden="1"/>
    <col min="16384" max="16384" width="13.85546875" hidden="1"/>
  </cols>
  <sheetData>
    <row r="1" spans="1:78" x14ac:dyDescent="0.2">
      <c r="A1" s="2"/>
      <c r="B1" s="2"/>
      <c r="C1" s="2"/>
      <c r="D1" s="2"/>
      <c r="E1" s="2"/>
      <c r="F1" s="2"/>
      <c r="G1" s="2"/>
      <c r="H1" s="2"/>
      <c r="I1" s="2"/>
      <c r="J1" s="2"/>
      <c r="K1" s="2"/>
      <c r="L1" s="2"/>
      <c r="M1" s="2"/>
      <c r="N1" s="2"/>
      <c r="O1" s="2"/>
      <c r="P1" s="2"/>
      <c r="Q1" s="2"/>
      <c r="R1" s="2"/>
      <c r="S1" s="2"/>
    </row>
    <row r="2" spans="1:78" x14ac:dyDescent="0.2">
      <c r="A2" s="2"/>
      <c r="B2" s="2"/>
      <c r="C2" s="2"/>
      <c r="D2" s="2"/>
      <c r="E2" s="2"/>
      <c r="F2" s="2"/>
      <c r="G2" s="2"/>
      <c r="H2" s="2"/>
      <c r="I2" s="2"/>
      <c r="J2" s="2"/>
      <c r="K2" s="2"/>
      <c r="L2" s="2"/>
      <c r="M2" s="2"/>
      <c r="N2" s="2"/>
      <c r="O2" s="2"/>
      <c r="P2" s="2"/>
      <c r="Q2" s="2"/>
      <c r="R2" s="2"/>
      <c r="S2" s="2"/>
    </row>
    <row r="3" spans="1:78" x14ac:dyDescent="0.2">
      <c r="A3" s="2"/>
      <c r="B3" s="2"/>
      <c r="D3" s="2"/>
      <c r="E3" s="2"/>
      <c r="F3" s="2"/>
      <c r="G3" s="2"/>
      <c r="H3" s="2"/>
      <c r="I3" s="2"/>
      <c r="J3" s="2"/>
      <c r="K3" s="2"/>
      <c r="L3" s="2"/>
      <c r="M3" s="2"/>
      <c r="N3" s="2"/>
      <c r="O3" s="2"/>
      <c r="P3" s="2"/>
      <c r="Q3" s="2"/>
      <c r="R3" s="2"/>
      <c r="S3" s="2"/>
    </row>
    <row r="4" spans="1:78" ht="15" x14ac:dyDescent="0.25">
      <c r="A4" s="2"/>
      <c r="B4" s="2"/>
      <c r="C4" s="96" t="s">
        <v>475</v>
      </c>
      <c r="D4" s="2"/>
      <c r="E4" s="2"/>
      <c r="F4" s="2"/>
      <c r="G4" s="2"/>
      <c r="H4" s="2"/>
      <c r="I4" s="2"/>
      <c r="J4" s="2"/>
      <c r="K4" s="2"/>
      <c r="L4" s="2"/>
      <c r="M4" s="2"/>
      <c r="N4" s="2"/>
      <c r="O4" s="2"/>
      <c r="P4" s="2"/>
      <c r="Q4" s="2"/>
      <c r="R4" s="2"/>
      <c r="S4" s="2"/>
    </row>
    <row r="5" spans="1:78" x14ac:dyDescent="0.2">
      <c r="A5" s="2"/>
      <c r="B5" s="2"/>
      <c r="D5" s="2"/>
      <c r="E5" s="2"/>
      <c r="F5" s="2"/>
      <c r="G5" s="2"/>
      <c r="H5" s="2"/>
      <c r="I5" s="2"/>
      <c r="J5" s="2"/>
      <c r="K5" s="2"/>
      <c r="L5" s="2"/>
      <c r="M5" s="2"/>
      <c r="N5" s="2"/>
      <c r="O5" s="2"/>
      <c r="P5" s="2"/>
      <c r="Q5" s="2"/>
      <c r="R5" s="2"/>
      <c r="S5" s="2"/>
    </row>
    <row r="6" spans="1:78" x14ac:dyDescent="0.2">
      <c r="A6" s="2"/>
      <c r="B6" s="2"/>
      <c r="C6" s="2"/>
      <c r="D6" s="2"/>
      <c r="E6" s="2"/>
      <c r="F6" s="2"/>
      <c r="G6" s="2"/>
      <c r="H6" s="2"/>
      <c r="I6" s="2"/>
      <c r="J6" s="2"/>
      <c r="K6" s="2"/>
      <c r="L6" s="2"/>
      <c r="M6" s="2"/>
      <c r="N6" s="2"/>
      <c r="O6" s="2"/>
      <c r="P6" s="2"/>
      <c r="Q6" s="2"/>
      <c r="R6" s="2"/>
      <c r="S6" s="2"/>
    </row>
    <row r="7" spans="1:78" ht="13.5" thickBot="1" x14ac:dyDescent="0.25">
      <c r="A7" s="2"/>
      <c r="B7" s="76" t="s">
        <v>62</v>
      </c>
      <c r="C7" s="2"/>
      <c r="D7" s="2"/>
      <c r="E7" s="2"/>
      <c r="F7" s="2"/>
      <c r="G7" s="2"/>
      <c r="H7" s="2"/>
      <c r="I7" s="2"/>
      <c r="J7" s="2"/>
      <c r="K7" s="2"/>
      <c r="L7" s="2"/>
      <c r="M7" s="2"/>
      <c r="N7" s="2"/>
      <c r="O7" s="2"/>
      <c r="P7" s="2"/>
      <c r="Q7" s="2"/>
      <c r="R7" s="2"/>
      <c r="S7" s="2"/>
    </row>
    <row r="8" spans="1:78" ht="13.5" thickBot="1" x14ac:dyDescent="0.25">
      <c r="A8" s="2"/>
      <c r="B8" s="2"/>
      <c r="C8" s="56" t="s">
        <v>14</v>
      </c>
      <c r="D8" s="291">
        <v>2007</v>
      </c>
      <c r="E8" s="291">
        <v>2008</v>
      </c>
      <c r="F8" s="291">
        <v>2009</v>
      </c>
      <c r="G8" s="297">
        <v>2010</v>
      </c>
      <c r="H8" s="298"/>
      <c r="I8" s="298"/>
      <c r="J8" s="298"/>
      <c r="K8" s="298"/>
      <c r="L8" s="298"/>
      <c r="M8" s="298"/>
      <c r="N8" s="298"/>
      <c r="O8" s="298"/>
      <c r="P8" s="298"/>
      <c r="Q8" s="298"/>
      <c r="R8" s="299"/>
      <c r="S8" s="297">
        <v>2011</v>
      </c>
      <c r="T8" s="294"/>
      <c r="U8" s="294"/>
      <c r="V8" s="294"/>
      <c r="W8" s="294"/>
      <c r="X8" s="294"/>
      <c r="Y8" s="294"/>
      <c r="Z8" s="294"/>
      <c r="AA8" s="294"/>
      <c r="AB8" s="294"/>
      <c r="AC8" s="294"/>
      <c r="AD8" s="295"/>
      <c r="AE8" s="297">
        <v>2012</v>
      </c>
      <c r="AF8" s="294"/>
      <c r="AG8" s="294"/>
      <c r="AH8" s="294"/>
      <c r="AI8" s="294"/>
      <c r="AJ8" s="294"/>
      <c r="AK8" s="294"/>
      <c r="AL8" s="294"/>
      <c r="AM8" s="294"/>
      <c r="AN8" s="294"/>
      <c r="AO8" s="294"/>
      <c r="AP8" s="295"/>
      <c r="AQ8" s="297">
        <v>2013</v>
      </c>
      <c r="AR8" s="294"/>
      <c r="AS8" s="294"/>
      <c r="AT8" s="294"/>
      <c r="AU8" s="294"/>
      <c r="AV8" s="294"/>
      <c r="AW8" s="294"/>
      <c r="AX8" s="294"/>
      <c r="AY8" s="294"/>
      <c r="AZ8" s="294"/>
      <c r="BA8" s="294"/>
      <c r="BB8" s="295"/>
      <c r="BC8" s="297">
        <v>2014</v>
      </c>
      <c r="BD8" s="294"/>
      <c r="BE8" s="294"/>
      <c r="BF8" s="294"/>
      <c r="BG8" s="294"/>
      <c r="BH8" s="294"/>
      <c r="BI8" s="294"/>
      <c r="BJ8" s="294"/>
      <c r="BK8" s="294"/>
      <c r="BL8" s="294"/>
      <c r="BM8" s="294"/>
      <c r="BN8" s="295"/>
      <c r="BO8" s="297">
        <v>2015</v>
      </c>
      <c r="BP8" s="294"/>
      <c r="BQ8" s="294"/>
      <c r="BR8" s="294"/>
      <c r="BS8" s="294"/>
      <c r="BT8" s="294"/>
      <c r="BU8" s="294"/>
      <c r="BV8" s="294"/>
      <c r="BW8" s="294"/>
      <c r="BX8" s="294"/>
      <c r="BY8" s="294"/>
      <c r="BZ8" s="295"/>
    </row>
    <row r="9" spans="1:78" ht="13.5" thickBot="1" x14ac:dyDescent="0.25">
      <c r="A9" s="2"/>
      <c r="B9" s="19" t="s">
        <v>137</v>
      </c>
      <c r="C9" s="56" t="s">
        <v>138</v>
      </c>
      <c r="D9" s="56" t="s">
        <v>11</v>
      </c>
      <c r="E9" s="56" t="s">
        <v>11</v>
      </c>
      <c r="F9" s="56" t="s">
        <v>11</v>
      </c>
      <c r="G9" s="56" t="s">
        <v>2</v>
      </c>
      <c r="H9" s="56" t="s">
        <v>1</v>
      </c>
      <c r="I9" s="56" t="s">
        <v>3</v>
      </c>
      <c r="J9" s="56" t="s">
        <v>4</v>
      </c>
      <c r="K9" s="56" t="s">
        <v>5</v>
      </c>
      <c r="L9" s="56" t="s">
        <v>6</v>
      </c>
      <c r="M9" s="56" t="s">
        <v>7</v>
      </c>
      <c r="N9" s="56" t="s">
        <v>8</v>
      </c>
      <c r="O9" s="56" t="s">
        <v>12</v>
      </c>
      <c r="P9" s="56" t="s">
        <v>9</v>
      </c>
      <c r="Q9" s="56" t="s">
        <v>10</v>
      </c>
      <c r="R9" s="56" t="s">
        <v>11</v>
      </c>
      <c r="S9" s="56" t="s">
        <v>2</v>
      </c>
      <c r="T9" s="56" t="s">
        <v>1</v>
      </c>
      <c r="U9" s="56" t="s">
        <v>3</v>
      </c>
      <c r="V9" s="289" t="s">
        <v>4</v>
      </c>
      <c r="W9" s="56" t="s">
        <v>5</v>
      </c>
      <c r="X9" s="56" t="s">
        <v>6</v>
      </c>
      <c r="Y9" s="289" t="s">
        <v>7</v>
      </c>
      <c r="Z9" s="56" t="s">
        <v>8</v>
      </c>
      <c r="AA9" s="56" t="s">
        <v>12</v>
      </c>
      <c r="AB9" s="56" t="s">
        <v>9</v>
      </c>
      <c r="AC9" s="56" t="s">
        <v>10</v>
      </c>
      <c r="AD9" s="56" t="s">
        <v>11</v>
      </c>
      <c r="AE9" s="56" t="s">
        <v>2</v>
      </c>
      <c r="AF9" s="56" t="s">
        <v>1</v>
      </c>
      <c r="AG9" s="56" t="s">
        <v>3</v>
      </c>
      <c r="AH9" s="56" t="s">
        <v>4</v>
      </c>
      <c r="AI9" s="56" t="s">
        <v>5</v>
      </c>
      <c r="AJ9" s="56" t="s">
        <v>6</v>
      </c>
      <c r="AK9" s="56" t="s">
        <v>7</v>
      </c>
      <c r="AL9" s="56" t="s">
        <v>8</v>
      </c>
      <c r="AM9" s="56" t="s">
        <v>12</v>
      </c>
      <c r="AN9" s="56" t="s">
        <v>9</v>
      </c>
      <c r="AO9" s="56" t="s">
        <v>10</v>
      </c>
      <c r="AP9" s="56" t="s">
        <v>11</v>
      </c>
      <c r="AQ9" s="56" t="s">
        <v>2</v>
      </c>
      <c r="AR9" s="56" t="s">
        <v>1</v>
      </c>
      <c r="AS9" s="56" t="s">
        <v>3</v>
      </c>
      <c r="AT9" s="289" t="s">
        <v>4</v>
      </c>
      <c r="AU9" s="56" t="s">
        <v>5</v>
      </c>
      <c r="AV9" s="56" t="s">
        <v>6</v>
      </c>
      <c r="AW9" s="56" t="s">
        <v>7</v>
      </c>
      <c r="AX9" s="56" t="s">
        <v>8</v>
      </c>
      <c r="AY9" s="56" t="s">
        <v>12</v>
      </c>
      <c r="AZ9" s="56" t="s">
        <v>9</v>
      </c>
      <c r="BA9" s="56" t="s">
        <v>10</v>
      </c>
      <c r="BB9" s="56" t="s">
        <v>11</v>
      </c>
      <c r="BC9" s="56" t="s">
        <v>2</v>
      </c>
      <c r="BD9" s="56" t="s">
        <v>1</v>
      </c>
      <c r="BE9" s="56" t="s">
        <v>3</v>
      </c>
      <c r="BF9" s="56" t="s">
        <v>4</v>
      </c>
      <c r="BG9" s="56" t="s">
        <v>5</v>
      </c>
      <c r="BH9" s="56" t="s">
        <v>6</v>
      </c>
      <c r="BI9" s="56" t="s">
        <v>7</v>
      </c>
      <c r="BJ9" s="56" t="s">
        <v>8</v>
      </c>
      <c r="BK9" s="56" t="s">
        <v>12</v>
      </c>
      <c r="BL9" s="56" t="s">
        <v>9</v>
      </c>
      <c r="BM9" s="56" t="s">
        <v>10</v>
      </c>
      <c r="BN9" s="56" t="s">
        <v>11</v>
      </c>
      <c r="BO9" s="56" t="s">
        <v>2</v>
      </c>
      <c r="BP9" s="56" t="s">
        <v>1</v>
      </c>
      <c r="BQ9" s="56" t="s">
        <v>3</v>
      </c>
      <c r="BR9" s="56" t="s">
        <v>4</v>
      </c>
      <c r="BS9" s="56" t="s">
        <v>5</v>
      </c>
      <c r="BT9" s="56" t="s">
        <v>6</v>
      </c>
      <c r="BU9" s="56" t="s">
        <v>7</v>
      </c>
      <c r="BV9" s="56" t="s">
        <v>8</v>
      </c>
      <c r="BW9" s="56" t="s">
        <v>12</v>
      </c>
      <c r="BX9" s="56" t="s">
        <v>9</v>
      </c>
      <c r="BY9" s="56" t="s">
        <v>10</v>
      </c>
      <c r="BZ9" s="56" t="s">
        <v>11</v>
      </c>
    </row>
    <row r="10" spans="1:78" x14ac:dyDescent="0.2">
      <c r="A10" s="2"/>
      <c r="B10" s="84">
        <v>1</v>
      </c>
      <c r="C10" s="84" t="s">
        <v>139</v>
      </c>
      <c r="D10" s="87">
        <v>5742</v>
      </c>
      <c r="E10" s="87">
        <v>6115</v>
      </c>
      <c r="F10" s="87">
        <v>6460</v>
      </c>
      <c r="G10" s="86">
        <v>6483</v>
      </c>
      <c r="H10" s="86">
        <v>6463</v>
      </c>
      <c r="I10" s="86">
        <v>6370</v>
      </c>
      <c r="J10" s="86">
        <v>6350</v>
      </c>
      <c r="K10" s="86">
        <v>6359</v>
      </c>
      <c r="L10" s="86">
        <v>6334</v>
      </c>
      <c r="M10" s="86">
        <v>6263</v>
      </c>
      <c r="N10" s="86">
        <v>6223</v>
      </c>
      <c r="O10" s="86">
        <v>6204</v>
      </c>
      <c r="P10" s="86">
        <v>6124</v>
      </c>
      <c r="Q10" s="86">
        <v>6180</v>
      </c>
      <c r="R10" s="87">
        <v>6243</v>
      </c>
      <c r="S10" s="86">
        <v>6251</v>
      </c>
      <c r="T10" s="86">
        <v>6236</v>
      </c>
      <c r="U10" s="86">
        <v>6249</v>
      </c>
      <c r="V10" s="86">
        <v>6286</v>
      </c>
      <c r="W10" s="86">
        <v>6329</v>
      </c>
      <c r="X10" s="86">
        <v>6297</v>
      </c>
      <c r="Y10" s="86">
        <v>6298</v>
      </c>
      <c r="Z10" s="86">
        <v>6220</v>
      </c>
      <c r="AA10" s="86">
        <v>6149</v>
      </c>
      <c r="AB10" s="86">
        <v>6120</v>
      </c>
      <c r="AC10" s="86">
        <v>6127</v>
      </c>
      <c r="AD10" s="87">
        <v>6106</v>
      </c>
      <c r="AE10" s="86">
        <v>6025</v>
      </c>
      <c r="AF10" s="86">
        <v>5968</v>
      </c>
      <c r="AG10" s="86">
        <v>5963</v>
      </c>
      <c r="AH10" s="86">
        <v>5944</v>
      </c>
      <c r="AI10" s="86">
        <v>5989</v>
      </c>
      <c r="AJ10" s="86">
        <v>5987</v>
      </c>
      <c r="AK10" s="86">
        <v>5996</v>
      </c>
      <c r="AL10" s="86">
        <v>5989</v>
      </c>
      <c r="AM10" s="86">
        <v>5982</v>
      </c>
      <c r="AN10" s="86">
        <v>5966</v>
      </c>
      <c r="AO10" s="86">
        <v>5912</v>
      </c>
      <c r="AP10" s="87">
        <v>5846</v>
      </c>
      <c r="AQ10" s="86">
        <v>5918</v>
      </c>
      <c r="AR10" s="86">
        <v>5880</v>
      </c>
      <c r="AS10" s="86">
        <v>5919</v>
      </c>
      <c r="AT10" s="86">
        <v>5949</v>
      </c>
      <c r="AU10" s="86">
        <v>5849</v>
      </c>
      <c r="AV10" s="86">
        <v>5856</v>
      </c>
      <c r="AW10" s="86">
        <v>5902</v>
      </c>
      <c r="AX10" s="86">
        <v>5919</v>
      </c>
      <c r="AY10" s="86">
        <v>5897</v>
      </c>
      <c r="AZ10" s="86">
        <v>5902</v>
      </c>
      <c r="BA10" s="86">
        <v>5901</v>
      </c>
      <c r="BB10" s="87">
        <v>5845</v>
      </c>
      <c r="BC10" s="85">
        <v>5841</v>
      </c>
      <c r="BD10" s="86">
        <v>5930</v>
      </c>
      <c r="BE10" s="86">
        <v>5935</v>
      </c>
      <c r="BF10" s="86">
        <v>5956</v>
      </c>
      <c r="BG10" s="86">
        <v>5938</v>
      </c>
      <c r="BH10" s="86">
        <v>5932</v>
      </c>
      <c r="BI10" s="86">
        <v>5909</v>
      </c>
      <c r="BJ10" s="86">
        <v>5994</v>
      </c>
      <c r="BK10" s="86">
        <v>5967</v>
      </c>
      <c r="BL10" s="86">
        <v>6037</v>
      </c>
      <c r="BM10" s="86">
        <v>6092</v>
      </c>
      <c r="BN10" s="87">
        <v>6115</v>
      </c>
      <c r="BO10" s="86">
        <v>6136</v>
      </c>
      <c r="BP10" s="86">
        <v>6189</v>
      </c>
      <c r="BQ10" s="86">
        <v>6216</v>
      </c>
      <c r="BR10" s="86">
        <v>6216</v>
      </c>
      <c r="BS10" s="86">
        <v>6273</v>
      </c>
      <c r="BT10" s="86">
        <v>6356</v>
      </c>
      <c r="BU10" s="86">
        <v>6429</v>
      </c>
      <c r="BV10" s="86">
        <v>6444</v>
      </c>
      <c r="BW10" s="86">
        <v>6569</v>
      </c>
      <c r="BX10" s="86">
        <v>6671</v>
      </c>
      <c r="BY10" s="86">
        <v>6685</v>
      </c>
      <c r="BZ10" s="87">
        <v>6680</v>
      </c>
    </row>
    <row r="11" spans="1:78" x14ac:dyDescent="0.2">
      <c r="A11" s="2"/>
      <c r="B11" s="88"/>
      <c r="C11" s="88" t="s">
        <v>140</v>
      </c>
      <c r="D11" s="91">
        <v>2</v>
      </c>
      <c r="E11" s="91">
        <v>2</v>
      </c>
      <c r="F11" s="91">
        <v>6</v>
      </c>
      <c r="G11" s="90">
        <v>6</v>
      </c>
      <c r="H11" s="90">
        <v>6</v>
      </c>
      <c r="I11" s="90">
        <v>6</v>
      </c>
      <c r="J11" s="90">
        <v>6</v>
      </c>
      <c r="K11" s="90">
        <v>6</v>
      </c>
      <c r="L11" s="90">
        <v>6</v>
      </c>
      <c r="M11" s="90">
        <v>6</v>
      </c>
      <c r="N11" s="90">
        <v>6</v>
      </c>
      <c r="O11" s="90">
        <v>6</v>
      </c>
      <c r="P11" s="90">
        <v>6</v>
      </c>
      <c r="Q11" s="90">
        <v>6</v>
      </c>
      <c r="R11" s="91">
        <v>6</v>
      </c>
      <c r="S11" s="90">
        <v>6</v>
      </c>
      <c r="T11" s="90">
        <v>6</v>
      </c>
      <c r="U11" s="90">
        <v>6</v>
      </c>
      <c r="V11" s="90">
        <v>4</v>
      </c>
      <c r="W11" s="90">
        <v>4</v>
      </c>
      <c r="X11" s="90">
        <v>4</v>
      </c>
      <c r="Y11" s="90">
        <v>4</v>
      </c>
      <c r="Z11" s="90">
        <v>4</v>
      </c>
      <c r="AA11" s="90">
        <v>4</v>
      </c>
      <c r="AB11" s="90">
        <v>4</v>
      </c>
      <c r="AC11" s="90">
        <v>4</v>
      </c>
      <c r="AD11" s="91">
        <v>4</v>
      </c>
      <c r="AE11" s="90">
        <v>4</v>
      </c>
      <c r="AF11" s="90">
        <v>4</v>
      </c>
      <c r="AG11" s="90">
        <v>4</v>
      </c>
      <c r="AH11" s="90">
        <v>4</v>
      </c>
      <c r="AI11" s="90">
        <v>4</v>
      </c>
      <c r="AJ11" s="90">
        <v>4</v>
      </c>
      <c r="AK11" s="90">
        <v>4</v>
      </c>
      <c r="AL11" s="90">
        <v>4</v>
      </c>
      <c r="AM11" s="90">
        <v>4</v>
      </c>
      <c r="AN11" s="90">
        <v>4</v>
      </c>
      <c r="AO11" s="90">
        <v>4</v>
      </c>
      <c r="AP11" s="91">
        <v>4</v>
      </c>
      <c r="AQ11" s="90">
        <v>2</v>
      </c>
      <c r="AR11" s="90">
        <v>2</v>
      </c>
      <c r="AS11" s="90">
        <v>2</v>
      </c>
      <c r="AT11" s="90">
        <v>2</v>
      </c>
      <c r="AU11" s="90">
        <v>2</v>
      </c>
      <c r="AV11" s="90">
        <v>2</v>
      </c>
      <c r="AW11" s="90">
        <v>2</v>
      </c>
      <c r="AX11" s="90">
        <v>2</v>
      </c>
      <c r="AY11" s="90">
        <v>2</v>
      </c>
      <c r="AZ11" s="90">
        <v>2</v>
      </c>
      <c r="BA11" s="90">
        <v>2</v>
      </c>
      <c r="BB11" s="91">
        <v>2</v>
      </c>
      <c r="BC11" s="89">
        <v>2</v>
      </c>
      <c r="BD11" s="90">
        <v>6</v>
      </c>
      <c r="BE11" s="90">
        <v>6</v>
      </c>
      <c r="BF11" s="90">
        <v>6</v>
      </c>
      <c r="BG11" s="90">
        <v>6</v>
      </c>
      <c r="BH11" s="90">
        <v>6</v>
      </c>
      <c r="BI11" s="90">
        <v>6</v>
      </c>
      <c r="BJ11" s="90">
        <v>6</v>
      </c>
      <c r="BK11" s="90">
        <v>6</v>
      </c>
      <c r="BL11" s="90">
        <v>6</v>
      </c>
      <c r="BM11" s="90">
        <v>6</v>
      </c>
      <c r="BN11" s="91">
        <v>6</v>
      </c>
      <c r="BO11" s="90">
        <v>6</v>
      </c>
      <c r="BP11" s="90">
        <v>6</v>
      </c>
      <c r="BQ11" s="90">
        <v>7</v>
      </c>
      <c r="BR11" s="90">
        <v>7</v>
      </c>
      <c r="BS11" s="90">
        <v>8</v>
      </c>
      <c r="BT11" s="90">
        <v>8</v>
      </c>
      <c r="BU11" s="90">
        <v>8</v>
      </c>
      <c r="BV11" s="90">
        <v>9</v>
      </c>
      <c r="BW11" s="90">
        <v>8</v>
      </c>
      <c r="BX11" s="90">
        <v>7</v>
      </c>
      <c r="BY11" s="90">
        <v>7</v>
      </c>
      <c r="BZ11" s="91">
        <v>7</v>
      </c>
    </row>
    <row r="12" spans="1:78" x14ac:dyDescent="0.2">
      <c r="A12" s="2"/>
      <c r="B12" s="88"/>
      <c r="C12" s="88" t="s">
        <v>141</v>
      </c>
      <c r="D12" s="91"/>
      <c r="E12" s="91"/>
      <c r="F12" s="91"/>
      <c r="G12" s="90"/>
      <c r="H12" s="90"/>
      <c r="I12" s="90"/>
      <c r="J12" s="90"/>
      <c r="K12" s="90"/>
      <c r="L12" s="90"/>
      <c r="M12" s="90"/>
      <c r="N12" s="90"/>
      <c r="O12" s="90"/>
      <c r="P12" s="90"/>
      <c r="Q12" s="90"/>
      <c r="R12" s="91"/>
      <c r="S12" s="90"/>
      <c r="T12" s="90"/>
      <c r="U12" s="90"/>
      <c r="V12" s="90"/>
      <c r="W12" s="90"/>
      <c r="X12" s="90"/>
      <c r="Y12" s="90">
        <v>30</v>
      </c>
      <c r="Z12" s="90">
        <v>30</v>
      </c>
      <c r="AA12" s="90">
        <v>30</v>
      </c>
      <c r="AB12" s="90">
        <v>30</v>
      </c>
      <c r="AC12" s="90">
        <v>30</v>
      </c>
      <c r="AD12" s="91">
        <v>30</v>
      </c>
      <c r="AE12" s="90">
        <v>30</v>
      </c>
      <c r="AF12" s="90"/>
      <c r="AG12" s="90">
        <v>29</v>
      </c>
      <c r="AH12" s="90">
        <v>30</v>
      </c>
      <c r="AI12" s="90">
        <v>30</v>
      </c>
      <c r="AJ12" s="90">
        <v>30</v>
      </c>
      <c r="AK12" s="90">
        <v>30</v>
      </c>
      <c r="AL12" s="90">
        <v>30</v>
      </c>
      <c r="AM12" s="90">
        <v>30</v>
      </c>
      <c r="AN12" s="90">
        <v>30</v>
      </c>
      <c r="AO12" s="90">
        <v>30</v>
      </c>
      <c r="AP12" s="91">
        <v>30</v>
      </c>
      <c r="AQ12" s="90">
        <v>30</v>
      </c>
      <c r="AR12" s="90">
        <v>30</v>
      </c>
      <c r="AS12" s="90">
        <v>30</v>
      </c>
      <c r="AT12" s="90">
        <v>30</v>
      </c>
      <c r="AU12" s="90">
        <v>29</v>
      </c>
      <c r="AV12" s="90">
        <v>29</v>
      </c>
      <c r="AW12" s="90">
        <v>42</v>
      </c>
      <c r="AX12" s="90">
        <v>45</v>
      </c>
      <c r="AY12" s="90">
        <v>47</v>
      </c>
      <c r="AZ12" s="90">
        <v>45</v>
      </c>
      <c r="BA12" s="90">
        <v>52</v>
      </c>
      <c r="BB12" s="91">
        <v>53</v>
      </c>
      <c r="BC12" s="89">
        <v>51</v>
      </c>
      <c r="BD12" s="90">
        <v>48</v>
      </c>
      <c r="BE12" s="90">
        <v>47</v>
      </c>
      <c r="BF12" s="90">
        <v>46</v>
      </c>
      <c r="BG12" s="90">
        <v>43</v>
      </c>
      <c r="BH12" s="90">
        <v>41</v>
      </c>
      <c r="BI12" s="90">
        <v>41</v>
      </c>
      <c r="BJ12" s="90">
        <v>40</v>
      </c>
      <c r="BK12" s="90">
        <v>39</v>
      </c>
      <c r="BL12" s="90">
        <v>42</v>
      </c>
      <c r="BM12" s="90">
        <v>44</v>
      </c>
      <c r="BN12" s="91">
        <v>48</v>
      </c>
      <c r="BO12" s="90">
        <v>48</v>
      </c>
      <c r="BP12" s="90">
        <v>48</v>
      </c>
      <c r="BQ12" s="90">
        <v>48</v>
      </c>
      <c r="BR12" s="90">
        <v>50</v>
      </c>
      <c r="BS12" s="90">
        <v>50</v>
      </c>
      <c r="BT12" s="90">
        <v>48</v>
      </c>
      <c r="BU12" s="90">
        <v>49</v>
      </c>
      <c r="BV12" s="90">
        <v>45</v>
      </c>
      <c r="BW12" s="90">
        <v>47</v>
      </c>
      <c r="BX12" s="90">
        <v>47</v>
      </c>
      <c r="BY12" s="90">
        <v>46</v>
      </c>
      <c r="BZ12" s="91">
        <v>43</v>
      </c>
    </row>
    <row r="13" spans="1:78" x14ac:dyDescent="0.2">
      <c r="A13" s="2"/>
      <c r="B13" s="88"/>
      <c r="C13" s="88" t="s">
        <v>116</v>
      </c>
      <c r="D13" s="91">
        <v>49347</v>
      </c>
      <c r="E13" s="91">
        <v>50865</v>
      </c>
      <c r="F13" s="91">
        <v>50243</v>
      </c>
      <c r="G13" s="90">
        <v>50217</v>
      </c>
      <c r="H13" s="90">
        <v>50041</v>
      </c>
      <c r="I13" s="90">
        <v>49950</v>
      </c>
      <c r="J13" s="90">
        <v>50034</v>
      </c>
      <c r="K13" s="90">
        <v>49999</v>
      </c>
      <c r="L13" s="90">
        <v>49964</v>
      </c>
      <c r="M13" s="90">
        <v>49867</v>
      </c>
      <c r="N13" s="90">
        <v>49717</v>
      </c>
      <c r="O13" s="90">
        <v>49415</v>
      </c>
      <c r="P13" s="90">
        <v>49244</v>
      </c>
      <c r="Q13" s="90">
        <v>49277</v>
      </c>
      <c r="R13" s="91">
        <v>49362</v>
      </c>
      <c r="S13" s="90">
        <v>49242</v>
      </c>
      <c r="T13" s="90">
        <v>49346</v>
      </c>
      <c r="U13" s="90">
        <v>49493</v>
      </c>
      <c r="V13" s="90">
        <v>49304</v>
      </c>
      <c r="W13" s="90">
        <v>49333</v>
      </c>
      <c r="X13" s="90">
        <v>49433</v>
      </c>
      <c r="Y13" s="90">
        <v>49403</v>
      </c>
      <c r="Z13" s="90">
        <v>49200</v>
      </c>
      <c r="AA13" s="90">
        <v>49014</v>
      </c>
      <c r="AB13" s="90">
        <v>49341</v>
      </c>
      <c r="AC13" s="90">
        <v>49276</v>
      </c>
      <c r="AD13" s="91">
        <v>49055</v>
      </c>
      <c r="AE13" s="90">
        <v>48552</v>
      </c>
      <c r="AF13" s="90">
        <v>48553</v>
      </c>
      <c r="AG13" s="90">
        <v>48496</v>
      </c>
      <c r="AH13" s="90">
        <v>48554</v>
      </c>
      <c r="AI13" s="90">
        <v>48542</v>
      </c>
      <c r="AJ13" s="90">
        <v>48614</v>
      </c>
      <c r="AK13" s="90">
        <v>48562</v>
      </c>
      <c r="AL13" s="90">
        <v>48321</v>
      </c>
      <c r="AM13" s="90">
        <v>48236</v>
      </c>
      <c r="AN13" s="90">
        <v>48285</v>
      </c>
      <c r="AO13" s="90">
        <v>48103</v>
      </c>
      <c r="AP13" s="91">
        <v>47949</v>
      </c>
      <c r="AQ13" s="90">
        <v>47797</v>
      </c>
      <c r="AR13" s="90">
        <v>47658</v>
      </c>
      <c r="AS13" s="90">
        <v>47774</v>
      </c>
      <c r="AT13" s="90">
        <v>48271</v>
      </c>
      <c r="AU13" s="90">
        <v>48002</v>
      </c>
      <c r="AV13" s="90">
        <v>47963</v>
      </c>
      <c r="AW13" s="90">
        <v>48736</v>
      </c>
      <c r="AX13" s="90">
        <v>48725</v>
      </c>
      <c r="AY13" s="90">
        <v>48849</v>
      </c>
      <c r="AZ13" s="90">
        <v>49072</v>
      </c>
      <c r="BA13" s="90">
        <v>49048</v>
      </c>
      <c r="BB13" s="91">
        <v>48955</v>
      </c>
      <c r="BC13" s="89">
        <v>48960</v>
      </c>
      <c r="BD13" s="90">
        <v>49234</v>
      </c>
      <c r="BE13" s="90">
        <v>49570</v>
      </c>
      <c r="BF13" s="90">
        <v>49909</v>
      </c>
      <c r="BG13" s="90">
        <v>50289</v>
      </c>
      <c r="BH13" s="90">
        <v>50230</v>
      </c>
      <c r="BI13" s="90">
        <v>50397</v>
      </c>
      <c r="BJ13" s="90">
        <v>50710</v>
      </c>
      <c r="BK13" s="90">
        <v>50534</v>
      </c>
      <c r="BL13" s="90">
        <v>51348</v>
      </c>
      <c r="BM13" s="90">
        <v>51688</v>
      </c>
      <c r="BN13" s="91">
        <v>51905</v>
      </c>
      <c r="BO13" s="90">
        <v>52027</v>
      </c>
      <c r="BP13" s="90">
        <v>52155</v>
      </c>
      <c r="BQ13" s="90">
        <v>52739</v>
      </c>
      <c r="BR13" s="90">
        <v>52861</v>
      </c>
      <c r="BS13" s="90">
        <v>53521</v>
      </c>
      <c r="BT13" s="90">
        <v>53682</v>
      </c>
      <c r="BU13" s="90">
        <v>53550</v>
      </c>
      <c r="BV13" s="90">
        <v>53547</v>
      </c>
      <c r="BW13" s="90">
        <v>53487</v>
      </c>
      <c r="BX13" s="90">
        <v>53496</v>
      </c>
      <c r="BY13" s="90">
        <v>53387</v>
      </c>
      <c r="BZ13" s="91">
        <v>53305</v>
      </c>
    </row>
    <row r="14" spans="1:78" x14ac:dyDescent="0.2">
      <c r="A14" s="2"/>
      <c r="B14" s="88"/>
      <c r="C14" s="88" t="s">
        <v>142</v>
      </c>
      <c r="D14" s="91">
        <v>541</v>
      </c>
      <c r="E14" s="91">
        <v>561</v>
      </c>
      <c r="F14" s="91">
        <v>508</v>
      </c>
      <c r="G14" s="90">
        <v>502</v>
      </c>
      <c r="H14" s="90">
        <v>502</v>
      </c>
      <c r="I14" s="90">
        <v>493</v>
      </c>
      <c r="J14" s="90">
        <v>491</v>
      </c>
      <c r="K14" s="90">
        <v>491</v>
      </c>
      <c r="L14" s="90">
        <v>486</v>
      </c>
      <c r="M14" s="90">
        <v>484</v>
      </c>
      <c r="N14" s="90">
        <v>479</v>
      </c>
      <c r="O14" s="90">
        <v>483</v>
      </c>
      <c r="P14" s="90">
        <v>487</v>
      </c>
      <c r="Q14" s="90">
        <v>488</v>
      </c>
      <c r="R14" s="91">
        <v>489</v>
      </c>
      <c r="S14" s="90">
        <v>489</v>
      </c>
      <c r="T14" s="90">
        <v>486</v>
      </c>
      <c r="U14" s="90">
        <v>492</v>
      </c>
      <c r="V14" s="90">
        <v>492</v>
      </c>
      <c r="W14" s="90">
        <v>491</v>
      </c>
      <c r="X14" s="90">
        <v>492</v>
      </c>
      <c r="Y14" s="90">
        <v>494</v>
      </c>
      <c r="Z14" s="90">
        <v>486</v>
      </c>
      <c r="AA14" s="90">
        <v>478</v>
      </c>
      <c r="AB14" s="90">
        <v>479</v>
      </c>
      <c r="AC14" s="90">
        <v>477</v>
      </c>
      <c r="AD14" s="91">
        <v>477</v>
      </c>
      <c r="AE14" s="90">
        <v>474</v>
      </c>
      <c r="AF14" s="90">
        <v>468</v>
      </c>
      <c r="AG14" s="90">
        <v>466</v>
      </c>
      <c r="AH14" s="90">
        <v>468</v>
      </c>
      <c r="AI14" s="90">
        <v>462</v>
      </c>
      <c r="AJ14" s="90">
        <v>460</v>
      </c>
      <c r="AK14" s="90">
        <v>463</v>
      </c>
      <c r="AL14" s="90">
        <v>457</v>
      </c>
      <c r="AM14" s="90">
        <v>461</v>
      </c>
      <c r="AN14" s="90">
        <v>463</v>
      </c>
      <c r="AO14" s="90">
        <v>462</v>
      </c>
      <c r="AP14" s="91">
        <v>459</v>
      </c>
      <c r="AQ14" s="90">
        <v>456</v>
      </c>
      <c r="AR14" s="90">
        <v>452</v>
      </c>
      <c r="AS14" s="90">
        <v>451</v>
      </c>
      <c r="AT14" s="90">
        <v>451</v>
      </c>
      <c r="AU14" s="90">
        <v>450</v>
      </c>
      <c r="AV14" s="90">
        <v>446</v>
      </c>
      <c r="AW14" s="90">
        <v>448</v>
      </c>
      <c r="AX14" s="90">
        <v>462</v>
      </c>
      <c r="AY14" s="90">
        <v>469</v>
      </c>
      <c r="AZ14" s="90">
        <v>475</v>
      </c>
      <c r="BA14" s="90">
        <v>475</v>
      </c>
      <c r="BB14" s="91">
        <v>474</v>
      </c>
      <c r="BC14" s="89">
        <v>468</v>
      </c>
      <c r="BD14" s="90">
        <v>462</v>
      </c>
      <c r="BE14" s="90">
        <v>460</v>
      </c>
      <c r="BF14" s="90">
        <v>451</v>
      </c>
      <c r="BG14" s="90">
        <v>444</v>
      </c>
      <c r="BH14" s="90">
        <v>436</v>
      </c>
      <c r="BI14" s="90">
        <v>430</v>
      </c>
      <c r="BJ14" s="90">
        <v>433</v>
      </c>
      <c r="BK14" s="90">
        <v>428</v>
      </c>
      <c r="BL14" s="90">
        <v>423</v>
      </c>
      <c r="BM14" s="90">
        <v>427</v>
      </c>
      <c r="BN14" s="91">
        <v>421</v>
      </c>
      <c r="BO14" s="90">
        <v>414</v>
      </c>
      <c r="BP14" s="90">
        <v>415</v>
      </c>
      <c r="BQ14" s="90">
        <v>412</v>
      </c>
      <c r="BR14" s="90">
        <v>413</v>
      </c>
      <c r="BS14" s="90">
        <v>405</v>
      </c>
      <c r="BT14" s="90">
        <v>408</v>
      </c>
      <c r="BU14" s="90">
        <v>404</v>
      </c>
      <c r="BV14" s="90">
        <v>401</v>
      </c>
      <c r="BW14" s="90">
        <v>398</v>
      </c>
      <c r="BX14" s="90">
        <v>392</v>
      </c>
      <c r="BY14" s="90">
        <v>388</v>
      </c>
      <c r="BZ14" s="91">
        <v>386</v>
      </c>
    </row>
    <row r="15" spans="1:78" ht="13.5" thickBot="1" x14ac:dyDescent="0.25">
      <c r="A15" s="2"/>
      <c r="B15" s="88"/>
      <c r="C15" s="88" t="s">
        <v>143</v>
      </c>
      <c r="D15" s="91">
        <v>1070</v>
      </c>
      <c r="E15" s="91">
        <v>1222</v>
      </c>
      <c r="F15" s="91">
        <v>1223</v>
      </c>
      <c r="G15" s="90">
        <v>1203</v>
      </c>
      <c r="H15" s="90">
        <v>1199</v>
      </c>
      <c r="I15" s="90">
        <v>1187</v>
      </c>
      <c r="J15" s="90">
        <v>1171</v>
      </c>
      <c r="K15" s="90">
        <v>1176</v>
      </c>
      <c r="L15" s="90">
        <v>1191</v>
      </c>
      <c r="M15" s="90">
        <v>1197</v>
      </c>
      <c r="N15" s="90">
        <v>1194</v>
      </c>
      <c r="O15" s="90">
        <v>1192</v>
      </c>
      <c r="P15" s="90">
        <v>1212</v>
      </c>
      <c r="Q15" s="90">
        <v>1201</v>
      </c>
      <c r="R15" s="91">
        <v>1192</v>
      </c>
      <c r="S15" s="90">
        <v>1180</v>
      </c>
      <c r="T15" s="90">
        <v>1168</v>
      </c>
      <c r="U15" s="90">
        <v>1161</v>
      </c>
      <c r="V15" s="90">
        <v>1148</v>
      </c>
      <c r="W15" s="90">
        <v>1161</v>
      </c>
      <c r="X15" s="90">
        <v>1187</v>
      </c>
      <c r="Y15" s="90">
        <v>1166</v>
      </c>
      <c r="Z15" s="90">
        <v>1154</v>
      </c>
      <c r="AA15" s="90">
        <v>1148</v>
      </c>
      <c r="AB15" s="90">
        <v>1157</v>
      </c>
      <c r="AC15" s="90">
        <v>1145</v>
      </c>
      <c r="AD15" s="91">
        <v>1142</v>
      </c>
      <c r="AE15" s="90">
        <v>1109</v>
      </c>
      <c r="AF15" s="90">
        <v>1106</v>
      </c>
      <c r="AG15" s="90">
        <v>1088</v>
      </c>
      <c r="AH15" s="90">
        <v>1094</v>
      </c>
      <c r="AI15" s="90">
        <v>1111</v>
      </c>
      <c r="AJ15" s="90">
        <v>1121</v>
      </c>
      <c r="AK15" s="90">
        <v>1136</v>
      </c>
      <c r="AL15" s="90">
        <v>1124</v>
      </c>
      <c r="AM15" s="90">
        <v>1151</v>
      </c>
      <c r="AN15" s="90">
        <v>1195</v>
      </c>
      <c r="AO15" s="90">
        <v>1144</v>
      </c>
      <c r="AP15" s="91">
        <v>1152</v>
      </c>
      <c r="AQ15" s="90">
        <v>1154</v>
      </c>
      <c r="AR15" s="90">
        <v>1148</v>
      </c>
      <c r="AS15" s="90">
        <v>1146</v>
      </c>
      <c r="AT15" s="90">
        <v>1148</v>
      </c>
      <c r="AU15" s="90">
        <v>1123</v>
      </c>
      <c r="AV15" s="90">
        <v>1127</v>
      </c>
      <c r="AW15" s="90">
        <v>1138</v>
      </c>
      <c r="AX15" s="90">
        <v>1127</v>
      </c>
      <c r="AY15" s="90">
        <v>1137</v>
      </c>
      <c r="AZ15" s="90">
        <v>1137</v>
      </c>
      <c r="BA15" s="90">
        <v>1119</v>
      </c>
      <c r="BB15" s="91">
        <v>1114</v>
      </c>
      <c r="BC15" s="89">
        <v>1114</v>
      </c>
      <c r="BD15" s="90">
        <v>1103</v>
      </c>
      <c r="BE15" s="90">
        <v>1087</v>
      </c>
      <c r="BF15" s="90">
        <v>1071</v>
      </c>
      <c r="BG15" s="90">
        <v>1052</v>
      </c>
      <c r="BH15" s="90">
        <v>1042</v>
      </c>
      <c r="BI15" s="90">
        <v>1044</v>
      </c>
      <c r="BJ15" s="90">
        <v>1043</v>
      </c>
      <c r="BK15" s="90">
        <v>1040</v>
      </c>
      <c r="BL15" s="90">
        <v>1042</v>
      </c>
      <c r="BM15" s="90">
        <v>1040</v>
      </c>
      <c r="BN15" s="91">
        <v>1063</v>
      </c>
      <c r="BO15" s="90">
        <v>1056</v>
      </c>
      <c r="BP15" s="90">
        <v>1043</v>
      </c>
      <c r="BQ15" s="90">
        <v>1039</v>
      </c>
      <c r="BR15" s="90">
        <v>1014</v>
      </c>
      <c r="BS15" s="90">
        <v>1001</v>
      </c>
      <c r="BT15" s="90">
        <v>1002</v>
      </c>
      <c r="BU15" s="90">
        <v>999</v>
      </c>
      <c r="BV15" s="90">
        <v>998</v>
      </c>
      <c r="BW15" s="90">
        <v>1043</v>
      </c>
      <c r="BX15" s="90">
        <v>1038</v>
      </c>
      <c r="BY15" s="90">
        <v>1048</v>
      </c>
      <c r="BZ15" s="91">
        <v>1038</v>
      </c>
    </row>
    <row r="16" spans="1:78" ht="13.5" thickBot="1" x14ac:dyDescent="0.25">
      <c r="A16" s="2"/>
      <c r="B16" s="92" t="s">
        <v>144</v>
      </c>
      <c r="C16" s="92"/>
      <c r="D16" s="95">
        <f t="shared" ref="D16:AI16" si="0">SUM(D10:D15)</f>
        <v>56702</v>
      </c>
      <c r="E16" s="95">
        <f t="shared" si="0"/>
        <v>58765</v>
      </c>
      <c r="F16" s="95">
        <f t="shared" si="0"/>
        <v>58440</v>
      </c>
      <c r="G16" s="94">
        <f t="shared" si="0"/>
        <v>58411</v>
      </c>
      <c r="H16" s="94">
        <f t="shared" si="0"/>
        <v>58211</v>
      </c>
      <c r="I16" s="94">
        <f t="shared" si="0"/>
        <v>58006</v>
      </c>
      <c r="J16" s="94">
        <f t="shared" si="0"/>
        <v>58052</v>
      </c>
      <c r="K16" s="94">
        <f t="shared" si="0"/>
        <v>58031</v>
      </c>
      <c r="L16" s="94">
        <f t="shared" si="0"/>
        <v>57981</v>
      </c>
      <c r="M16" s="94">
        <f t="shared" si="0"/>
        <v>57817</v>
      </c>
      <c r="N16" s="94">
        <f t="shared" si="0"/>
        <v>57619</v>
      </c>
      <c r="O16" s="94">
        <f t="shared" si="0"/>
        <v>57300</v>
      </c>
      <c r="P16" s="94">
        <f t="shared" si="0"/>
        <v>57073</v>
      </c>
      <c r="Q16" s="94">
        <f t="shared" si="0"/>
        <v>57152</v>
      </c>
      <c r="R16" s="95">
        <f t="shared" si="0"/>
        <v>57292</v>
      </c>
      <c r="S16" s="94">
        <f t="shared" si="0"/>
        <v>57168</v>
      </c>
      <c r="T16" s="94">
        <f t="shared" si="0"/>
        <v>57242</v>
      </c>
      <c r="U16" s="94">
        <f t="shared" si="0"/>
        <v>57401</v>
      </c>
      <c r="V16" s="94">
        <f t="shared" si="0"/>
        <v>57234</v>
      </c>
      <c r="W16" s="94">
        <f t="shared" si="0"/>
        <v>57318</v>
      </c>
      <c r="X16" s="94">
        <f t="shared" si="0"/>
        <v>57413</v>
      </c>
      <c r="Y16" s="94">
        <f t="shared" si="0"/>
        <v>57395</v>
      </c>
      <c r="Z16" s="94">
        <f t="shared" si="0"/>
        <v>57094</v>
      </c>
      <c r="AA16" s="94">
        <f t="shared" si="0"/>
        <v>56823</v>
      </c>
      <c r="AB16" s="94">
        <f t="shared" si="0"/>
        <v>57131</v>
      </c>
      <c r="AC16" s="94">
        <f t="shared" si="0"/>
        <v>57059</v>
      </c>
      <c r="AD16" s="95">
        <f t="shared" si="0"/>
        <v>56814</v>
      </c>
      <c r="AE16" s="94">
        <f t="shared" si="0"/>
        <v>56194</v>
      </c>
      <c r="AF16" s="94">
        <f t="shared" si="0"/>
        <v>56099</v>
      </c>
      <c r="AG16" s="94">
        <f t="shared" si="0"/>
        <v>56046</v>
      </c>
      <c r="AH16" s="94">
        <f t="shared" si="0"/>
        <v>56094</v>
      </c>
      <c r="AI16" s="94">
        <f t="shared" si="0"/>
        <v>56138</v>
      </c>
      <c r="AJ16" s="94">
        <f t="shared" ref="AJ16" si="1">SUM(AJ10:AJ15)</f>
        <v>56216</v>
      </c>
      <c r="AK16" s="94">
        <f>SUM(AK10:AK15)</f>
        <v>56191</v>
      </c>
      <c r="AL16" s="94">
        <f>SUM(AL10:AL15)</f>
        <v>55925</v>
      </c>
      <c r="AM16" s="94">
        <f>SUM(AM10:AM15)</f>
        <v>55864</v>
      </c>
      <c r="AN16" s="94">
        <f t="shared" ref="AN16:BK16" si="2">SUM(AN10:AN15)</f>
        <v>55943</v>
      </c>
      <c r="AO16" s="94">
        <f t="shared" si="2"/>
        <v>55655</v>
      </c>
      <c r="AP16" s="95">
        <f t="shared" si="2"/>
        <v>55440</v>
      </c>
      <c r="AQ16" s="94">
        <f t="shared" si="2"/>
        <v>55357</v>
      </c>
      <c r="AR16" s="94">
        <f t="shared" si="2"/>
        <v>55170</v>
      </c>
      <c r="AS16" s="94">
        <f t="shared" si="2"/>
        <v>55322</v>
      </c>
      <c r="AT16" s="94">
        <f t="shared" si="2"/>
        <v>55851</v>
      </c>
      <c r="AU16" s="94">
        <f t="shared" si="2"/>
        <v>55455</v>
      </c>
      <c r="AV16" s="94">
        <f t="shared" si="2"/>
        <v>55423</v>
      </c>
      <c r="AW16" s="94">
        <f t="shared" si="2"/>
        <v>56268</v>
      </c>
      <c r="AX16" s="94">
        <f t="shared" si="2"/>
        <v>56280</v>
      </c>
      <c r="AY16" s="94">
        <f t="shared" si="2"/>
        <v>56401</v>
      </c>
      <c r="AZ16" s="94">
        <f t="shared" si="2"/>
        <v>56633</v>
      </c>
      <c r="BA16" s="94">
        <f t="shared" si="2"/>
        <v>56597</v>
      </c>
      <c r="BB16" s="95">
        <f t="shared" si="2"/>
        <v>56443</v>
      </c>
      <c r="BC16" s="93">
        <f t="shared" si="2"/>
        <v>56436</v>
      </c>
      <c r="BD16" s="94">
        <f t="shared" si="2"/>
        <v>56783</v>
      </c>
      <c r="BE16" s="94">
        <f t="shared" si="2"/>
        <v>57105</v>
      </c>
      <c r="BF16" s="94">
        <f t="shared" si="2"/>
        <v>57439</v>
      </c>
      <c r="BG16" s="94">
        <f t="shared" si="2"/>
        <v>57772</v>
      </c>
      <c r="BH16" s="94">
        <f t="shared" si="2"/>
        <v>57687</v>
      </c>
      <c r="BI16" s="94">
        <f t="shared" si="2"/>
        <v>57827</v>
      </c>
      <c r="BJ16" s="94">
        <f t="shared" si="2"/>
        <v>58226</v>
      </c>
      <c r="BK16" s="94">
        <f t="shared" si="2"/>
        <v>58014</v>
      </c>
      <c r="BL16" s="94">
        <f t="shared" ref="BL16:BN16" si="3">SUM(BL10:BL15)</f>
        <v>58898</v>
      </c>
      <c r="BM16" s="94">
        <f t="shared" si="3"/>
        <v>59297</v>
      </c>
      <c r="BN16" s="95">
        <f t="shared" si="3"/>
        <v>59558</v>
      </c>
      <c r="BO16" s="94">
        <f t="shared" ref="BO16:BQ16" si="4">SUM(BO10:BO15)</f>
        <v>59687</v>
      </c>
      <c r="BP16" s="94">
        <f t="shared" si="4"/>
        <v>59856</v>
      </c>
      <c r="BQ16" s="94">
        <f t="shared" si="4"/>
        <v>60461</v>
      </c>
      <c r="BR16" s="94">
        <f t="shared" ref="BR16:BW16" si="5">SUM(BR10:BR15)</f>
        <v>60561</v>
      </c>
      <c r="BS16" s="94">
        <f t="shared" si="5"/>
        <v>61258</v>
      </c>
      <c r="BT16" s="94">
        <f t="shared" si="5"/>
        <v>61504</v>
      </c>
      <c r="BU16" s="94">
        <f t="shared" si="5"/>
        <v>61439</v>
      </c>
      <c r="BV16" s="94">
        <f t="shared" si="5"/>
        <v>61444</v>
      </c>
      <c r="BW16" s="94">
        <f t="shared" si="5"/>
        <v>61552</v>
      </c>
      <c r="BX16" s="94">
        <f t="shared" ref="BX16:BZ16" si="6">SUM(BX10:BX15)</f>
        <v>61651</v>
      </c>
      <c r="BY16" s="94">
        <f t="shared" si="6"/>
        <v>61561</v>
      </c>
      <c r="BZ16" s="95">
        <f t="shared" si="6"/>
        <v>61459</v>
      </c>
    </row>
    <row r="17" spans="1:78" x14ac:dyDescent="0.2">
      <c r="A17" s="2"/>
      <c r="B17" s="88">
        <v>2</v>
      </c>
      <c r="C17" s="88" t="s">
        <v>115</v>
      </c>
      <c r="D17" s="91">
        <v>80866</v>
      </c>
      <c r="E17" s="91">
        <v>85591</v>
      </c>
      <c r="F17" s="91">
        <v>85230</v>
      </c>
      <c r="G17" s="90">
        <v>85061</v>
      </c>
      <c r="H17" s="90">
        <v>84923</v>
      </c>
      <c r="I17" s="90">
        <v>84931</v>
      </c>
      <c r="J17" s="90">
        <v>84545</v>
      </c>
      <c r="K17" s="90">
        <v>84626</v>
      </c>
      <c r="L17" s="90">
        <v>84608</v>
      </c>
      <c r="M17" s="90">
        <v>84197</v>
      </c>
      <c r="N17" s="90">
        <v>84231</v>
      </c>
      <c r="O17" s="90">
        <v>84390</v>
      </c>
      <c r="P17" s="90">
        <v>84657</v>
      </c>
      <c r="Q17" s="90">
        <v>84866</v>
      </c>
      <c r="R17" s="91">
        <v>85834</v>
      </c>
      <c r="S17" s="90">
        <v>85473</v>
      </c>
      <c r="T17" s="90">
        <v>85771</v>
      </c>
      <c r="U17" s="90">
        <v>86322</v>
      </c>
      <c r="V17" s="90">
        <v>86467</v>
      </c>
      <c r="W17" s="90">
        <v>86699</v>
      </c>
      <c r="X17" s="90">
        <v>86976</v>
      </c>
      <c r="Y17" s="90">
        <v>86875</v>
      </c>
      <c r="Z17" s="90">
        <v>86671</v>
      </c>
      <c r="AA17" s="90">
        <v>86409</v>
      </c>
      <c r="AB17" s="90">
        <v>86461</v>
      </c>
      <c r="AC17" s="90">
        <v>86177</v>
      </c>
      <c r="AD17" s="91">
        <v>86123</v>
      </c>
      <c r="AE17" s="90">
        <v>85613</v>
      </c>
      <c r="AF17" s="90">
        <v>85651</v>
      </c>
      <c r="AG17" s="90">
        <v>85961</v>
      </c>
      <c r="AH17" s="90">
        <v>86472</v>
      </c>
      <c r="AI17" s="90">
        <v>86835</v>
      </c>
      <c r="AJ17" s="90">
        <v>86601</v>
      </c>
      <c r="AK17" s="90">
        <v>86441</v>
      </c>
      <c r="AL17" s="90">
        <v>86238</v>
      </c>
      <c r="AM17" s="90">
        <v>86199</v>
      </c>
      <c r="AN17" s="90">
        <v>86444</v>
      </c>
      <c r="AO17" s="90">
        <v>86282</v>
      </c>
      <c r="AP17" s="91">
        <v>86003</v>
      </c>
      <c r="AQ17" s="90">
        <v>85642</v>
      </c>
      <c r="AR17" s="90">
        <v>85483</v>
      </c>
      <c r="AS17" s="90">
        <v>85687</v>
      </c>
      <c r="AT17" s="90">
        <v>86063</v>
      </c>
      <c r="AU17" s="90">
        <v>85624</v>
      </c>
      <c r="AV17" s="90">
        <v>85803</v>
      </c>
      <c r="AW17" s="90">
        <v>86083</v>
      </c>
      <c r="AX17" s="90">
        <v>86123</v>
      </c>
      <c r="AY17" s="90">
        <v>86109</v>
      </c>
      <c r="AZ17" s="90">
        <v>86024</v>
      </c>
      <c r="BA17" s="90">
        <v>87184</v>
      </c>
      <c r="BB17" s="91">
        <v>87033</v>
      </c>
      <c r="BC17" s="89">
        <v>86838</v>
      </c>
      <c r="BD17" s="90">
        <v>86960</v>
      </c>
      <c r="BE17" s="90">
        <v>87397</v>
      </c>
      <c r="BF17" s="90">
        <v>87942</v>
      </c>
      <c r="BG17" s="90">
        <v>87966</v>
      </c>
      <c r="BH17" s="90">
        <v>88104</v>
      </c>
      <c r="BI17" s="90">
        <v>88356</v>
      </c>
      <c r="BJ17" s="90">
        <v>88531</v>
      </c>
      <c r="BK17" s="90">
        <v>88162</v>
      </c>
      <c r="BL17" s="90">
        <v>88700</v>
      </c>
      <c r="BM17" s="90">
        <v>89131</v>
      </c>
      <c r="BN17" s="91">
        <v>89489</v>
      </c>
      <c r="BO17" s="90">
        <v>89593</v>
      </c>
      <c r="BP17" s="90">
        <v>89929</v>
      </c>
      <c r="BQ17" s="90">
        <v>90550</v>
      </c>
      <c r="BR17" s="90">
        <v>89794</v>
      </c>
      <c r="BS17" s="90">
        <v>91012</v>
      </c>
      <c r="BT17" s="90">
        <v>91125</v>
      </c>
      <c r="BU17" s="90">
        <v>91262</v>
      </c>
      <c r="BV17" s="90">
        <v>91377</v>
      </c>
      <c r="BW17" s="90">
        <v>91330</v>
      </c>
      <c r="BX17" s="90">
        <v>91217</v>
      </c>
      <c r="BY17" s="90">
        <v>91040</v>
      </c>
      <c r="BZ17" s="91">
        <v>90663</v>
      </c>
    </row>
    <row r="18" spans="1:78" x14ac:dyDescent="0.2">
      <c r="A18" s="2"/>
      <c r="B18" s="88"/>
      <c r="C18" s="88" t="s">
        <v>145</v>
      </c>
      <c r="D18" s="91">
        <v>31731</v>
      </c>
      <c r="E18" s="91">
        <v>32739</v>
      </c>
      <c r="F18" s="91">
        <v>31839</v>
      </c>
      <c r="G18" s="90">
        <v>31869</v>
      </c>
      <c r="H18" s="90">
        <v>31692</v>
      </c>
      <c r="I18" s="90">
        <v>31642</v>
      </c>
      <c r="J18" s="90">
        <v>31582</v>
      </c>
      <c r="K18" s="90">
        <v>31644</v>
      </c>
      <c r="L18" s="90">
        <v>31763</v>
      </c>
      <c r="M18" s="90">
        <v>31790</v>
      </c>
      <c r="N18" s="90">
        <v>31718</v>
      </c>
      <c r="O18" s="90">
        <v>31623</v>
      </c>
      <c r="P18" s="90">
        <v>31630</v>
      </c>
      <c r="Q18" s="90">
        <v>31626</v>
      </c>
      <c r="R18" s="91">
        <v>31428</v>
      </c>
      <c r="S18" s="90">
        <v>30893</v>
      </c>
      <c r="T18" s="90">
        <v>30771</v>
      </c>
      <c r="U18" s="90">
        <v>30733</v>
      </c>
      <c r="V18" s="90">
        <v>30729</v>
      </c>
      <c r="W18" s="90">
        <v>30823</v>
      </c>
      <c r="X18" s="90">
        <v>30771</v>
      </c>
      <c r="Y18" s="90">
        <v>30640</v>
      </c>
      <c r="Z18" s="90">
        <v>30408</v>
      </c>
      <c r="AA18" s="90">
        <v>30317</v>
      </c>
      <c r="AB18" s="90">
        <v>30330</v>
      </c>
      <c r="AC18" s="90">
        <v>30420</v>
      </c>
      <c r="AD18" s="91">
        <v>30454</v>
      </c>
      <c r="AE18" s="90">
        <v>30309</v>
      </c>
      <c r="AF18" s="90">
        <v>30229</v>
      </c>
      <c r="AG18" s="90">
        <v>30212</v>
      </c>
      <c r="AH18" s="90">
        <v>30390</v>
      </c>
      <c r="AI18" s="90">
        <v>30421</v>
      </c>
      <c r="AJ18" s="90">
        <v>30533</v>
      </c>
      <c r="AK18" s="90">
        <v>30442</v>
      </c>
      <c r="AL18" s="90">
        <v>30297</v>
      </c>
      <c r="AM18" s="90">
        <v>30108</v>
      </c>
      <c r="AN18" s="90">
        <v>30093</v>
      </c>
      <c r="AO18" s="90">
        <v>29919</v>
      </c>
      <c r="AP18" s="91">
        <v>29701</v>
      </c>
      <c r="AQ18" s="90">
        <v>29888</v>
      </c>
      <c r="AR18" s="90">
        <v>29761</v>
      </c>
      <c r="AS18" s="90">
        <v>29814</v>
      </c>
      <c r="AT18" s="90">
        <v>30004</v>
      </c>
      <c r="AU18" s="90">
        <v>29599</v>
      </c>
      <c r="AV18" s="90">
        <v>29785</v>
      </c>
      <c r="AW18" s="90">
        <v>30117</v>
      </c>
      <c r="AX18" s="90">
        <v>30151</v>
      </c>
      <c r="AY18" s="90">
        <v>30256</v>
      </c>
      <c r="AZ18" s="90">
        <v>30300</v>
      </c>
      <c r="BA18" s="90">
        <v>30424</v>
      </c>
      <c r="BB18" s="91">
        <v>30323</v>
      </c>
      <c r="BC18" s="89">
        <v>30398</v>
      </c>
      <c r="BD18" s="90">
        <v>30460</v>
      </c>
      <c r="BE18" s="90">
        <v>30597</v>
      </c>
      <c r="BF18" s="90">
        <v>30822</v>
      </c>
      <c r="BG18" s="90">
        <v>30727</v>
      </c>
      <c r="BH18" s="90">
        <v>30764</v>
      </c>
      <c r="BI18" s="90">
        <v>30651</v>
      </c>
      <c r="BJ18" s="90">
        <v>30908</v>
      </c>
      <c r="BK18" s="90">
        <v>30933</v>
      </c>
      <c r="BL18" s="90">
        <v>31030</v>
      </c>
      <c r="BM18" s="90">
        <v>31059</v>
      </c>
      <c r="BN18" s="91">
        <v>30929</v>
      </c>
      <c r="BO18" s="90">
        <v>30834</v>
      </c>
      <c r="BP18" s="90">
        <v>30654</v>
      </c>
      <c r="BQ18" s="90">
        <v>30656</v>
      </c>
      <c r="BR18" s="90">
        <v>30650</v>
      </c>
      <c r="BS18" s="90">
        <v>30870</v>
      </c>
      <c r="BT18" s="90">
        <v>30767</v>
      </c>
      <c r="BU18" s="90">
        <v>30598</v>
      </c>
      <c r="BV18" s="90">
        <v>30350</v>
      </c>
      <c r="BW18" s="90">
        <v>30340</v>
      </c>
      <c r="BX18" s="90">
        <v>30243</v>
      </c>
      <c r="BY18" s="90">
        <v>29924</v>
      </c>
      <c r="BZ18" s="91">
        <v>29587</v>
      </c>
    </row>
    <row r="19" spans="1:78" x14ac:dyDescent="0.2">
      <c r="A19" s="2"/>
      <c r="B19" s="88"/>
      <c r="C19" s="88" t="s">
        <v>146</v>
      </c>
      <c r="D19" s="91">
        <v>647</v>
      </c>
      <c r="E19" s="91">
        <v>624</v>
      </c>
      <c r="F19" s="91">
        <v>566</v>
      </c>
      <c r="G19" s="90">
        <v>552</v>
      </c>
      <c r="H19" s="90">
        <v>541</v>
      </c>
      <c r="I19" s="90">
        <v>533</v>
      </c>
      <c r="J19" s="90">
        <v>527</v>
      </c>
      <c r="K19" s="90">
        <v>530</v>
      </c>
      <c r="L19" s="90">
        <v>541</v>
      </c>
      <c r="M19" s="90">
        <v>535</v>
      </c>
      <c r="N19" s="90">
        <v>530</v>
      </c>
      <c r="O19" s="90">
        <v>526</v>
      </c>
      <c r="P19" s="90">
        <v>521</v>
      </c>
      <c r="Q19" s="90">
        <v>518</v>
      </c>
      <c r="R19" s="91">
        <v>509</v>
      </c>
      <c r="S19" s="90">
        <v>498</v>
      </c>
      <c r="T19" s="90">
        <v>488</v>
      </c>
      <c r="U19" s="90">
        <v>483</v>
      </c>
      <c r="V19" s="90">
        <v>472</v>
      </c>
      <c r="W19" s="90">
        <v>469</v>
      </c>
      <c r="X19" s="90">
        <v>462</v>
      </c>
      <c r="Y19" s="90">
        <v>458</v>
      </c>
      <c r="Z19" s="90">
        <v>454</v>
      </c>
      <c r="AA19" s="90">
        <v>449</v>
      </c>
      <c r="AB19" s="90">
        <v>444</v>
      </c>
      <c r="AC19" s="90">
        <v>434</v>
      </c>
      <c r="AD19" s="91">
        <v>428</v>
      </c>
      <c r="AE19" s="90">
        <v>417</v>
      </c>
      <c r="AF19" s="90">
        <v>414</v>
      </c>
      <c r="AG19" s="90">
        <v>409</v>
      </c>
      <c r="AH19" s="90">
        <v>415</v>
      </c>
      <c r="AI19" s="90">
        <v>476</v>
      </c>
      <c r="AJ19" s="90">
        <v>477</v>
      </c>
      <c r="AK19" s="90">
        <v>478</v>
      </c>
      <c r="AL19" s="90">
        <v>475</v>
      </c>
      <c r="AM19" s="90">
        <v>471</v>
      </c>
      <c r="AN19" s="90">
        <v>472</v>
      </c>
      <c r="AO19" s="90">
        <v>468</v>
      </c>
      <c r="AP19" s="91">
        <v>568</v>
      </c>
      <c r="AQ19" s="90">
        <v>570</v>
      </c>
      <c r="AR19" s="90">
        <v>567</v>
      </c>
      <c r="AS19" s="90">
        <v>567</v>
      </c>
      <c r="AT19" s="90">
        <v>567</v>
      </c>
      <c r="AU19" s="90">
        <v>557</v>
      </c>
      <c r="AV19" s="90">
        <v>563</v>
      </c>
      <c r="AW19" s="90">
        <v>582</v>
      </c>
      <c r="AX19" s="90">
        <v>587</v>
      </c>
      <c r="AY19" s="90">
        <v>590</v>
      </c>
      <c r="AZ19" s="90">
        <v>593</v>
      </c>
      <c r="BA19" s="90">
        <v>589</v>
      </c>
      <c r="BB19" s="91">
        <v>586</v>
      </c>
      <c r="BC19" s="89">
        <v>589</v>
      </c>
      <c r="BD19" s="90">
        <v>588</v>
      </c>
      <c r="BE19" s="90">
        <v>591</v>
      </c>
      <c r="BF19" s="90">
        <v>591</v>
      </c>
      <c r="BG19" s="90">
        <v>585</v>
      </c>
      <c r="BH19" s="90">
        <v>584</v>
      </c>
      <c r="BI19" s="90">
        <v>582</v>
      </c>
      <c r="BJ19" s="90">
        <v>486</v>
      </c>
      <c r="BK19" s="90">
        <v>480</v>
      </c>
      <c r="BL19" s="90">
        <v>475</v>
      </c>
      <c r="BM19" s="90">
        <v>475</v>
      </c>
      <c r="BN19" s="91">
        <v>477</v>
      </c>
      <c r="BO19" s="90">
        <v>488</v>
      </c>
      <c r="BP19" s="90">
        <v>486</v>
      </c>
      <c r="BQ19" s="90">
        <v>480</v>
      </c>
      <c r="BR19" s="90">
        <v>477</v>
      </c>
      <c r="BS19" s="90">
        <v>485</v>
      </c>
      <c r="BT19" s="90">
        <v>483</v>
      </c>
      <c r="BU19" s="90">
        <v>480</v>
      </c>
      <c r="BV19" s="90">
        <v>485</v>
      </c>
      <c r="BW19" s="90">
        <v>489</v>
      </c>
      <c r="BX19" s="90">
        <v>490</v>
      </c>
      <c r="BY19" s="90">
        <v>490</v>
      </c>
      <c r="BZ19" s="91">
        <v>493</v>
      </c>
    </row>
    <row r="20" spans="1:78" x14ac:dyDescent="0.2">
      <c r="A20" s="2"/>
      <c r="B20" s="88"/>
      <c r="C20" s="88" t="s">
        <v>147</v>
      </c>
      <c r="D20" s="91">
        <v>2017</v>
      </c>
      <c r="E20" s="91">
        <v>1941</v>
      </c>
      <c r="F20" s="91">
        <v>1982</v>
      </c>
      <c r="G20" s="90">
        <v>2002</v>
      </c>
      <c r="H20" s="90">
        <v>1990</v>
      </c>
      <c r="I20" s="90">
        <v>1979</v>
      </c>
      <c r="J20" s="90">
        <v>1954</v>
      </c>
      <c r="K20" s="90">
        <v>1969</v>
      </c>
      <c r="L20" s="90">
        <v>2004</v>
      </c>
      <c r="M20" s="90">
        <v>1993</v>
      </c>
      <c r="N20" s="90">
        <v>1984</v>
      </c>
      <c r="O20" s="90">
        <v>1970</v>
      </c>
      <c r="P20" s="90">
        <v>1959</v>
      </c>
      <c r="Q20" s="90">
        <v>1963</v>
      </c>
      <c r="R20" s="91">
        <v>1935</v>
      </c>
      <c r="S20" s="90">
        <v>1944</v>
      </c>
      <c r="T20" s="90">
        <v>1962</v>
      </c>
      <c r="U20" s="90">
        <v>1977</v>
      </c>
      <c r="V20" s="90">
        <v>1976</v>
      </c>
      <c r="W20" s="90">
        <v>2002</v>
      </c>
      <c r="X20" s="90">
        <v>2029</v>
      </c>
      <c r="Y20" s="90">
        <v>2017</v>
      </c>
      <c r="Z20" s="90">
        <v>2031</v>
      </c>
      <c r="AA20" s="90">
        <v>2029</v>
      </c>
      <c r="AB20" s="90">
        <v>1998</v>
      </c>
      <c r="AC20" s="90">
        <v>1957</v>
      </c>
      <c r="AD20" s="91">
        <v>1924</v>
      </c>
      <c r="AE20" s="90">
        <v>1927</v>
      </c>
      <c r="AF20" s="90">
        <v>1922</v>
      </c>
      <c r="AG20" s="90">
        <v>1887</v>
      </c>
      <c r="AH20" s="90">
        <v>1898</v>
      </c>
      <c r="AI20" s="90">
        <v>1898</v>
      </c>
      <c r="AJ20" s="90">
        <v>1912</v>
      </c>
      <c r="AK20" s="90">
        <v>1915</v>
      </c>
      <c r="AL20" s="90">
        <v>1938</v>
      </c>
      <c r="AM20" s="90">
        <v>1938</v>
      </c>
      <c r="AN20" s="90">
        <v>1935</v>
      </c>
      <c r="AO20" s="90">
        <v>1937</v>
      </c>
      <c r="AP20" s="91">
        <v>1928</v>
      </c>
      <c r="AQ20" s="90">
        <v>1890</v>
      </c>
      <c r="AR20" s="90">
        <v>1884</v>
      </c>
      <c r="AS20" s="90">
        <v>1885</v>
      </c>
      <c r="AT20" s="90">
        <v>1888</v>
      </c>
      <c r="AU20" s="90">
        <v>1893</v>
      </c>
      <c r="AV20" s="90">
        <v>1920</v>
      </c>
      <c r="AW20" s="90">
        <v>1919</v>
      </c>
      <c r="AX20" s="90">
        <v>1978</v>
      </c>
      <c r="AY20" s="90">
        <v>1994</v>
      </c>
      <c r="AZ20" s="90">
        <v>1985</v>
      </c>
      <c r="BA20" s="90">
        <v>1982</v>
      </c>
      <c r="BB20" s="91">
        <v>1952</v>
      </c>
      <c r="BC20" s="89">
        <v>1931</v>
      </c>
      <c r="BD20" s="90">
        <v>1925</v>
      </c>
      <c r="BE20" s="90">
        <v>1909</v>
      </c>
      <c r="BF20" s="90">
        <v>1889</v>
      </c>
      <c r="BG20" s="90">
        <v>1905</v>
      </c>
      <c r="BH20" s="90">
        <v>1903</v>
      </c>
      <c r="BI20" s="90">
        <v>1892</v>
      </c>
      <c r="BJ20" s="90">
        <v>1880</v>
      </c>
      <c r="BK20" s="90">
        <v>1871</v>
      </c>
      <c r="BL20" s="90">
        <v>1858</v>
      </c>
      <c r="BM20" s="90">
        <v>1864</v>
      </c>
      <c r="BN20" s="91">
        <v>1869</v>
      </c>
      <c r="BO20" s="90">
        <v>1859</v>
      </c>
      <c r="BP20" s="90">
        <v>1848</v>
      </c>
      <c r="BQ20" s="90">
        <v>1851</v>
      </c>
      <c r="BR20" s="90">
        <v>1783</v>
      </c>
      <c r="BS20" s="90">
        <v>1823</v>
      </c>
      <c r="BT20" s="90">
        <v>1785</v>
      </c>
      <c r="BU20" s="90">
        <v>1782</v>
      </c>
      <c r="BV20" s="90">
        <v>1772</v>
      </c>
      <c r="BW20" s="90">
        <v>1770</v>
      </c>
      <c r="BX20" s="90">
        <v>1774</v>
      </c>
      <c r="BY20" s="90">
        <v>1744</v>
      </c>
      <c r="BZ20" s="91">
        <v>1745</v>
      </c>
    </row>
    <row r="21" spans="1:78" x14ac:dyDescent="0.2">
      <c r="A21" s="2"/>
      <c r="B21" s="88"/>
      <c r="C21" s="88" t="s">
        <v>148</v>
      </c>
      <c r="D21" s="91">
        <v>2</v>
      </c>
      <c r="E21" s="91">
        <v>2</v>
      </c>
      <c r="F21" s="91">
        <v>5</v>
      </c>
      <c r="G21" s="90">
        <v>5</v>
      </c>
      <c r="H21" s="90">
        <v>5</v>
      </c>
      <c r="I21" s="90">
        <v>5</v>
      </c>
      <c r="J21" s="90">
        <v>5</v>
      </c>
      <c r="K21" s="90">
        <v>5</v>
      </c>
      <c r="L21" s="90">
        <v>5</v>
      </c>
      <c r="M21" s="90">
        <v>5</v>
      </c>
      <c r="N21" s="90">
        <v>5</v>
      </c>
      <c r="O21" s="90">
        <v>5</v>
      </c>
      <c r="P21" s="90">
        <v>5</v>
      </c>
      <c r="Q21" s="90">
        <v>5</v>
      </c>
      <c r="R21" s="91">
        <v>5</v>
      </c>
      <c r="S21" s="90">
        <v>5</v>
      </c>
      <c r="T21" s="90">
        <v>5</v>
      </c>
      <c r="U21" s="90">
        <v>5</v>
      </c>
      <c r="V21" s="90">
        <v>3</v>
      </c>
      <c r="W21" s="90">
        <v>3</v>
      </c>
      <c r="X21" s="90">
        <v>3</v>
      </c>
      <c r="Y21" s="90">
        <v>3</v>
      </c>
      <c r="Z21" s="90">
        <v>3</v>
      </c>
      <c r="AA21" s="90">
        <v>3</v>
      </c>
      <c r="AB21" s="90">
        <v>3</v>
      </c>
      <c r="AC21" s="90">
        <v>3</v>
      </c>
      <c r="AD21" s="91">
        <v>3</v>
      </c>
      <c r="AE21" s="90">
        <v>3</v>
      </c>
      <c r="AF21" s="90">
        <v>3</v>
      </c>
      <c r="AG21" s="90">
        <v>3</v>
      </c>
      <c r="AH21" s="90">
        <v>3</v>
      </c>
      <c r="AI21" s="90">
        <v>3</v>
      </c>
      <c r="AJ21" s="90">
        <v>3</v>
      </c>
      <c r="AK21" s="90">
        <v>3</v>
      </c>
      <c r="AL21" s="90">
        <v>3</v>
      </c>
      <c r="AM21" s="90">
        <v>3</v>
      </c>
      <c r="AN21" s="90">
        <v>3</v>
      </c>
      <c r="AO21" s="90">
        <v>3</v>
      </c>
      <c r="AP21" s="91">
        <v>3</v>
      </c>
      <c r="AQ21" s="90">
        <v>3</v>
      </c>
      <c r="AR21" s="90">
        <v>3</v>
      </c>
      <c r="AS21" s="90">
        <v>3</v>
      </c>
      <c r="AT21" s="90">
        <v>3</v>
      </c>
      <c r="AU21" s="90">
        <v>3</v>
      </c>
      <c r="AV21" s="90">
        <v>3</v>
      </c>
      <c r="AW21" s="90">
        <v>3</v>
      </c>
      <c r="AX21" s="90">
        <v>3</v>
      </c>
      <c r="AY21" s="90">
        <v>3</v>
      </c>
      <c r="AZ21" s="90">
        <v>3</v>
      </c>
      <c r="BA21" s="90">
        <v>3</v>
      </c>
      <c r="BB21" s="91">
        <v>3</v>
      </c>
      <c r="BC21" s="89">
        <v>3</v>
      </c>
      <c r="BD21" s="90">
        <v>3</v>
      </c>
      <c r="BE21" s="90">
        <v>3</v>
      </c>
      <c r="BF21" s="90">
        <v>3</v>
      </c>
      <c r="BG21" s="90">
        <v>3</v>
      </c>
      <c r="BH21" s="90">
        <v>3</v>
      </c>
      <c r="BI21" s="90">
        <v>3</v>
      </c>
      <c r="BJ21" s="90">
        <v>3</v>
      </c>
      <c r="BK21" s="90">
        <v>4</v>
      </c>
      <c r="BL21" s="90">
        <v>4</v>
      </c>
      <c r="BM21" s="90">
        <v>4</v>
      </c>
      <c r="BN21" s="91">
        <v>4</v>
      </c>
      <c r="BO21" s="90">
        <v>4</v>
      </c>
      <c r="BP21" s="90">
        <v>4</v>
      </c>
      <c r="BQ21" s="90">
        <v>3</v>
      </c>
      <c r="BR21" s="90">
        <v>3</v>
      </c>
      <c r="BS21" s="90">
        <v>3</v>
      </c>
      <c r="BT21" s="90">
        <v>3</v>
      </c>
      <c r="BU21" s="90">
        <v>3</v>
      </c>
      <c r="BV21" s="90">
        <v>3</v>
      </c>
      <c r="BW21" s="90">
        <v>3</v>
      </c>
      <c r="BX21" s="90">
        <v>3</v>
      </c>
      <c r="BY21" s="90">
        <v>3</v>
      </c>
      <c r="BZ21" s="91">
        <v>3</v>
      </c>
    </row>
    <row r="22" spans="1:78" x14ac:dyDescent="0.2">
      <c r="A22" s="2"/>
      <c r="B22" s="88"/>
      <c r="C22" s="88" t="s">
        <v>149</v>
      </c>
      <c r="D22" s="91">
        <v>624</v>
      </c>
      <c r="E22" s="91">
        <v>637</v>
      </c>
      <c r="F22" s="91">
        <v>673</v>
      </c>
      <c r="G22" s="90">
        <v>672</v>
      </c>
      <c r="H22" s="90">
        <v>674</v>
      </c>
      <c r="I22" s="90">
        <v>682</v>
      </c>
      <c r="J22" s="90">
        <v>677</v>
      </c>
      <c r="K22" s="90">
        <v>685</v>
      </c>
      <c r="L22" s="90">
        <v>678</v>
      </c>
      <c r="M22" s="90">
        <v>691</v>
      </c>
      <c r="N22" s="90">
        <v>690</v>
      </c>
      <c r="O22" s="90">
        <v>696</v>
      </c>
      <c r="P22" s="90">
        <v>701</v>
      </c>
      <c r="Q22" s="90">
        <v>700</v>
      </c>
      <c r="R22" s="91">
        <v>686</v>
      </c>
      <c r="S22" s="90">
        <v>690</v>
      </c>
      <c r="T22" s="90">
        <v>703</v>
      </c>
      <c r="U22" s="90">
        <v>689</v>
      </c>
      <c r="V22" s="90">
        <v>694</v>
      </c>
      <c r="W22" s="90">
        <v>687</v>
      </c>
      <c r="X22" s="90">
        <v>683</v>
      </c>
      <c r="Y22" s="90">
        <v>686</v>
      </c>
      <c r="Z22" s="90">
        <v>682</v>
      </c>
      <c r="AA22" s="90">
        <v>676</v>
      </c>
      <c r="AB22" s="90">
        <v>658</v>
      </c>
      <c r="AC22" s="90">
        <v>654</v>
      </c>
      <c r="AD22" s="91">
        <v>657</v>
      </c>
      <c r="AE22" s="90">
        <v>644</v>
      </c>
      <c r="AF22" s="90">
        <v>647</v>
      </c>
      <c r="AG22" s="90">
        <v>654</v>
      </c>
      <c r="AH22" s="90">
        <v>661</v>
      </c>
      <c r="AI22" s="90">
        <v>657</v>
      </c>
      <c r="AJ22" s="90">
        <v>655</v>
      </c>
      <c r="AK22" s="90">
        <v>647</v>
      </c>
      <c r="AL22" s="90">
        <v>644</v>
      </c>
      <c r="AM22" s="90">
        <v>641</v>
      </c>
      <c r="AN22" s="90">
        <v>636</v>
      </c>
      <c r="AO22" s="90">
        <v>633</v>
      </c>
      <c r="AP22" s="91">
        <v>633</v>
      </c>
      <c r="AQ22" s="90">
        <v>634</v>
      </c>
      <c r="AR22" s="90">
        <v>632</v>
      </c>
      <c r="AS22" s="90">
        <v>628</v>
      </c>
      <c r="AT22" s="90">
        <v>625</v>
      </c>
      <c r="AU22" s="90">
        <v>613</v>
      </c>
      <c r="AV22" s="90">
        <v>601</v>
      </c>
      <c r="AW22" s="90">
        <v>619</v>
      </c>
      <c r="AX22" s="90">
        <v>620</v>
      </c>
      <c r="AY22" s="90">
        <v>631</v>
      </c>
      <c r="AZ22" s="90">
        <v>628</v>
      </c>
      <c r="BA22" s="90">
        <v>631</v>
      </c>
      <c r="BB22" s="91">
        <v>619</v>
      </c>
      <c r="BC22" s="89">
        <v>615</v>
      </c>
      <c r="BD22" s="90">
        <v>622</v>
      </c>
      <c r="BE22" s="90">
        <v>616</v>
      </c>
      <c r="BF22" s="90">
        <v>614</v>
      </c>
      <c r="BG22" s="90">
        <v>608</v>
      </c>
      <c r="BH22" s="90">
        <v>610</v>
      </c>
      <c r="BI22" s="90">
        <v>611</v>
      </c>
      <c r="BJ22" s="90">
        <v>613</v>
      </c>
      <c r="BK22" s="90">
        <v>611</v>
      </c>
      <c r="BL22" s="90">
        <v>609</v>
      </c>
      <c r="BM22" s="90">
        <v>642</v>
      </c>
      <c r="BN22" s="91">
        <v>643</v>
      </c>
      <c r="BO22" s="90">
        <v>642</v>
      </c>
      <c r="BP22" s="90">
        <v>642</v>
      </c>
      <c r="BQ22" s="90">
        <v>631</v>
      </c>
      <c r="BR22" s="90">
        <v>597</v>
      </c>
      <c r="BS22" s="90">
        <v>590</v>
      </c>
      <c r="BT22" s="90">
        <v>581</v>
      </c>
      <c r="BU22" s="90">
        <v>577</v>
      </c>
      <c r="BV22" s="90">
        <v>572</v>
      </c>
      <c r="BW22" s="90">
        <v>573</v>
      </c>
      <c r="BX22" s="90">
        <v>570</v>
      </c>
      <c r="BY22" s="90">
        <v>574</v>
      </c>
      <c r="BZ22" s="91">
        <v>577</v>
      </c>
    </row>
    <row r="23" spans="1:78" x14ac:dyDescent="0.2">
      <c r="A23" s="2"/>
      <c r="B23" s="88"/>
      <c r="C23" s="88" t="s">
        <v>150</v>
      </c>
      <c r="D23" s="91">
        <v>113</v>
      </c>
      <c r="E23" s="91">
        <v>113</v>
      </c>
      <c r="F23" s="91">
        <v>102</v>
      </c>
      <c r="G23" s="90">
        <v>100</v>
      </c>
      <c r="H23" s="90">
        <v>99</v>
      </c>
      <c r="I23" s="90">
        <v>98</v>
      </c>
      <c r="J23" s="90">
        <v>96</v>
      </c>
      <c r="K23" s="90">
        <v>99</v>
      </c>
      <c r="L23" s="90">
        <v>100</v>
      </c>
      <c r="M23" s="90">
        <v>100</v>
      </c>
      <c r="N23" s="90">
        <v>99</v>
      </c>
      <c r="O23" s="90">
        <v>102</v>
      </c>
      <c r="P23" s="90">
        <v>102</v>
      </c>
      <c r="Q23" s="90">
        <v>103</v>
      </c>
      <c r="R23" s="91">
        <v>102</v>
      </c>
      <c r="S23" s="90">
        <v>99</v>
      </c>
      <c r="T23" s="90">
        <v>99</v>
      </c>
      <c r="U23" s="90">
        <v>98</v>
      </c>
      <c r="V23" s="90">
        <v>100</v>
      </c>
      <c r="W23" s="90">
        <v>96</v>
      </c>
      <c r="X23" s="90">
        <v>93</v>
      </c>
      <c r="Y23" s="90">
        <v>91</v>
      </c>
      <c r="Z23" s="90">
        <v>89</v>
      </c>
      <c r="AA23" s="90">
        <v>87</v>
      </c>
      <c r="AB23" s="90">
        <v>86</v>
      </c>
      <c r="AC23" s="90">
        <v>86</v>
      </c>
      <c r="AD23" s="91">
        <v>87</v>
      </c>
      <c r="AE23" s="90">
        <v>86</v>
      </c>
      <c r="AF23" s="90">
        <v>86</v>
      </c>
      <c r="AG23" s="90">
        <v>86</v>
      </c>
      <c r="AH23" s="90">
        <v>86</v>
      </c>
      <c r="AI23" s="90">
        <v>86</v>
      </c>
      <c r="AJ23" s="90">
        <v>87</v>
      </c>
      <c r="AK23" s="90">
        <v>87</v>
      </c>
      <c r="AL23" s="90">
        <v>88</v>
      </c>
      <c r="AM23" s="90">
        <v>118</v>
      </c>
      <c r="AN23" s="90">
        <v>119</v>
      </c>
      <c r="AO23" s="90">
        <v>119</v>
      </c>
      <c r="AP23" s="91">
        <v>119</v>
      </c>
      <c r="AQ23" s="90">
        <v>117</v>
      </c>
      <c r="AR23" s="90">
        <v>116</v>
      </c>
      <c r="AS23" s="90">
        <v>115</v>
      </c>
      <c r="AT23" s="90">
        <v>115</v>
      </c>
      <c r="AU23" s="90">
        <v>115</v>
      </c>
      <c r="AV23" s="90">
        <v>87</v>
      </c>
      <c r="AW23" s="90">
        <v>96</v>
      </c>
      <c r="AX23" s="90">
        <v>99</v>
      </c>
      <c r="AY23" s="90">
        <v>99</v>
      </c>
      <c r="AZ23" s="90">
        <v>97</v>
      </c>
      <c r="BA23" s="90">
        <v>97</v>
      </c>
      <c r="BB23" s="91">
        <v>97</v>
      </c>
      <c r="BC23" s="89">
        <v>94</v>
      </c>
      <c r="BD23" s="90">
        <v>94</v>
      </c>
      <c r="BE23" s="90">
        <v>88</v>
      </c>
      <c r="BF23" s="90">
        <v>91</v>
      </c>
      <c r="BG23" s="90">
        <v>91</v>
      </c>
      <c r="BH23" s="90">
        <v>90</v>
      </c>
      <c r="BI23" s="90">
        <v>90</v>
      </c>
      <c r="BJ23" s="90">
        <v>90</v>
      </c>
      <c r="BK23" s="90">
        <v>90</v>
      </c>
      <c r="BL23" s="90">
        <v>89</v>
      </c>
      <c r="BM23" s="90">
        <v>90</v>
      </c>
      <c r="BN23" s="91">
        <v>91</v>
      </c>
      <c r="BO23" s="90">
        <v>92</v>
      </c>
      <c r="BP23" s="90">
        <v>94</v>
      </c>
      <c r="BQ23" s="90">
        <v>91</v>
      </c>
      <c r="BR23" s="90">
        <v>87</v>
      </c>
      <c r="BS23" s="90">
        <v>87</v>
      </c>
      <c r="BT23" s="90">
        <v>86</v>
      </c>
      <c r="BU23" s="90">
        <v>87</v>
      </c>
      <c r="BV23" s="90">
        <v>85</v>
      </c>
      <c r="BW23" s="90">
        <v>98</v>
      </c>
      <c r="BX23" s="90">
        <v>98</v>
      </c>
      <c r="BY23" s="90">
        <v>99</v>
      </c>
      <c r="BZ23" s="91">
        <v>100</v>
      </c>
    </row>
    <row r="24" spans="1:78" x14ac:dyDescent="0.2">
      <c r="A24" s="2"/>
      <c r="B24" s="88"/>
      <c r="C24" s="88" t="s">
        <v>151</v>
      </c>
      <c r="D24" s="91">
        <v>1378</v>
      </c>
      <c r="E24" s="91">
        <v>1401</v>
      </c>
      <c r="F24" s="91">
        <v>1660</v>
      </c>
      <c r="G24" s="90">
        <v>1676</v>
      </c>
      <c r="H24" s="90">
        <v>1656</v>
      </c>
      <c r="I24" s="90">
        <v>1633</v>
      </c>
      <c r="J24" s="90">
        <v>1610</v>
      </c>
      <c r="K24" s="90">
        <v>1625</v>
      </c>
      <c r="L24" s="90">
        <v>1615</v>
      </c>
      <c r="M24" s="90">
        <v>1619</v>
      </c>
      <c r="N24" s="90">
        <v>1606</v>
      </c>
      <c r="O24" s="90">
        <v>1593</v>
      </c>
      <c r="P24" s="90">
        <v>1589</v>
      </c>
      <c r="Q24" s="90">
        <v>1581</v>
      </c>
      <c r="R24" s="91">
        <v>1570</v>
      </c>
      <c r="S24" s="90">
        <v>1563</v>
      </c>
      <c r="T24" s="90">
        <v>1553</v>
      </c>
      <c r="U24" s="90">
        <v>1551</v>
      </c>
      <c r="V24" s="90">
        <v>1540</v>
      </c>
      <c r="W24" s="90">
        <v>1533</v>
      </c>
      <c r="X24" s="90">
        <v>1535</v>
      </c>
      <c r="Y24" s="90">
        <v>1541</v>
      </c>
      <c r="Z24" s="90">
        <v>1541</v>
      </c>
      <c r="AA24" s="90">
        <v>1536</v>
      </c>
      <c r="AB24" s="90">
        <v>1538</v>
      </c>
      <c r="AC24" s="90">
        <v>1537</v>
      </c>
      <c r="AD24" s="91">
        <v>1545</v>
      </c>
      <c r="AE24" s="90">
        <v>1533</v>
      </c>
      <c r="AF24" s="90">
        <v>1518</v>
      </c>
      <c r="AG24" s="90">
        <v>1508</v>
      </c>
      <c r="AH24" s="90">
        <v>1516</v>
      </c>
      <c r="AI24" s="90">
        <v>1515</v>
      </c>
      <c r="AJ24" s="90">
        <v>1514</v>
      </c>
      <c r="AK24" s="90">
        <v>1513</v>
      </c>
      <c r="AL24" s="90">
        <v>1519</v>
      </c>
      <c r="AM24" s="90">
        <v>1510</v>
      </c>
      <c r="AN24" s="90">
        <v>1502</v>
      </c>
      <c r="AO24" s="90">
        <v>1510</v>
      </c>
      <c r="AP24" s="91">
        <v>1511</v>
      </c>
      <c r="AQ24" s="90">
        <v>1486</v>
      </c>
      <c r="AR24" s="90">
        <v>1479</v>
      </c>
      <c r="AS24" s="90">
        <v>1480</v>
      </c>
      <c r="AT24" s="90">
        <v>1480</v>
      </c>
      <c r="AU24" s="90">
        <v>1460</v>
      </c>
      <c r="AV24" s="90">
        <v>1455</v>
      </c>
      <c r="AW24" s="90">
        <v>1494</v>
      </c>
      <c r="AX24" s="90">
        <v>1472</v>
      </c>
      <c r="AY24" s="90">
        <v>1474</v>
      </c>
      <c r="AZ24" s="90">
        <v>1475</v>
      </c>
      <c r="BA24" s="90">
        <v>1470</v>
      </c>
      <c r="BB24" s="91">
        <v>1450</v>
      </c>
      <c r="BC24" s="89">
        <v>1461</v>
      </c>
      <c r="BD24" s="90">
        <v>1455</v>
      </c>
      <c r="BE24" s="90">
        <v>1456</v>
      </c>
      <c r="BF24" s="90">
        <v>1470</v>
      </c>
      <c r="BG24" s="90">
        <v>1436</v>
      </c>
      <c r="BH24" s="90">
        <v>1463</v>
      </c>
      <c r="BI24" s="90">
        <v>1447</v>
      </c>
      <c r="BJ24" s="90">
        <v>1439</v>
      </c>
      <c r="BK24" s="90">
        <v>1440</v>
      </c>
      <c r="BL24" s="90">
        <v>1448</v>
      </c>
      <c r="BM24" s="90">
        <v>1439</v>
      </c>
      <c r="BN24" s="91">
        <v>1429</v>
      </c>
      <c r="BO24" s="90">
        <v>1431</v>
      </c>
      <c r="BP24" s="90">
        <v>1427</v>
      </c>
      <c r="BQ24" s="90">
        <v>1416</v>
      </c>
      <c r="BR24" s="90">
        <v>1408</v>
      </c>
      <c r="BS24" s="90">
        <v>1417</v>
      </c>
      <c r="BT24" s="90">
        <v>1415</v>
      </c>
      <c r="BU24" s="90">
        <v>1416</v>
      </c>
      <c r="BV24" s="90">
        <v>1433</v>
      </c>
      <c r="BW24" s="90">
        <v>1444</v>
      </c>
      <c r="BX24" s="90">
        <v>1454</v>
      </c>
      <c r="BY24" s="90">
        <v>1458</v>
      </c>
      <c r="BZ24" s="91">
        <v>1452</v>
      </c>
    </row>
    <row r="25" spans="1:78" ht="13.5" thickBot="1" x14ac:dyDescent="0.25">
      <c r="A25" s="2"/>
      <c r="B25" s="88"/>
      <c r="C25" s="88" t="s">
        <v>152</v>
      </c>
      <c r="D25" s="91">
        <v>4484</v>
      </c>
      <c r="E25" s="91">
        <v>4190</v>
      </c>
      <c r="F25" s="91">
        <v>4185</v>
      </c>
      <c r="G25" s="90">
        <v>4195</v>
      </c>
      <c r="H25" s="90">
        <v>4191</v>
      </c>
      <c r="I25" s="90">
        <v>4166</v>
      </c>
      <c r="J25" s="90">
        <v>4130</v>
      </c>
      <c r="K25" s="90">
        <v>4129</v>
      </c>
      <c r="L25" s="90">
        <v>4079</v>
      </c>
      <c r="M25" s="90">
        <v>4066</v>
      </c>
      <c r="N25" s="90">
        <v>4071</v>
      </c>
      <c r="O25" s="90">
        <v>4046</v>
      </c>
      <c r="P25" s="90">
        <v>4031</v>
      </c>
      <c r="Q25" s="90">
        <v>4055</v>
      </c>
      <c r="R25" s="91">
        <v>4059</v>
      </c>
      <c r="S25" s="90">
        <v>4041</v>
      </c>
      <c r="T25" s="90">
        <v>4037</v>
      </c>
      <c r="U25" s="90">
        <v>4040</v>
      </c>
      <c r="V25" s="90">
        <v>4013</v>
      </c>
      <c r="W25" s="90">
        <v>3986</v>
      </c>
      <c r="X25" s="90">
        <v>4006</v>
      </c>
      <c r="Y25" s="90">
        <v>3976</v>
      </c>
      <c r="Z25" s="90">
        <v>3947</v>
      </c>
      <c r="AA25" s="90">
        <v>3931</v>
      </c>
      <c r="AB25" s="90">
        <v>3916</v>
      </c>
      <c r="AC25" s="90">
        <v>3921</v>
      </c>
      <c r="AD25" s="91">
        <v>3899</v>
      </c>
      <c r="AE25" s="90">
        <v>3905</v>
      </c>
      <c r="AF25" s="90">
        <v>3884</v>
      </c>
      <c r="AG25" s="90">
        <v>3879</v>
      </c>
      <c r="AH25" s="90">
        <v>3858</v>
      </c>
      <c r="AI25" s="90">
        <v>3819</v>
      </c>
      <c r="AJ25" s="90">
        <v>3806</v>
      </c>
      <c r="AK25" s="90">
        <v>3782</v>
      </c>
      <c r="AL25" s="90">
        <v>3755</v>
      </c>
      <c r="AM25" s="90">
        <v>3753</v>
      </c>
      <c r="AN25" s="90">
        <v>3754</v>
      </c>
      <c r="AO25" s="90">
        <v>3738</v>
      </c>
      <c r="AP25" s="91">
        <v>3727</v>
      </c>
      <c r="AQ25" s="90">
        <v>3714</v>
      </c>
      <c r="AR25" s="90">
        <v>3693</v>
      </c>
      <c r="AS25" s="90">
        <v>3685</v>
      </c>
      <c r="AT25" s="90">
        <v>3685</v>
      </c>
      <c r="AU25" s="90">
        <v>3648</v>
      </c>
      <c r="AV25" s="90">
        <v>3657</v>
      </c>
      <c r="AW25" s="90">
        <v>3783</v>
      </c>
      <c r="AX25" s="90">
        <v>3776</v>
      </c>
      <c r="AY25" s="90">
        <v>3797</v>
      </c>
      <c r="AZ25" s="90">
        <v>3808</v>
      </c>
      <c r="BA25" s="90">
        <v>3815</v>
      </c>
      <c r="BB25" s="91">
        <v>3790</v>
      </c>
      <c r="BC25" s="89">
        <v>3756</v>
      </c>
      <c r="BD25" s="90">
        <v>3738</v>
      </c>
      <c r="BE25" s="90">
        <v>3703</v>
      </c>
      <c r="BF25" s="90">
        <v>3673</v>
      </c>
      <c r="BG25" s="90">
        <v>3638</v>
      </c>
      <c r="BH25" s="90">
        <v>3619</v>
      </c>
      <c r="BI25" s="90">
        <v>3590</v>
      </c>
      <c r="BJ25" s="90">
        <v>3589</v>
      </c>
      <c r="BK25" s="90">
        <v>3573</v>
      </c>
      <c r="BL25" s="90">
        <v>3564</v>
      </c>
      <c r="BM25" s="90">
        <v>3581</v>
      </c>
      <c r="BN25" s="91">
        <v>3599</v>
      </c>
      <c r="BO25" s="90">
        <v>3605</v>
      </c>
      <c r="BP25" s="90">
        <v>3583</v>
      </c>
      <c r="BQ25" s="90">
        <v>3564</v>
      </c>
      <c r="BR25" s="90">
        <v>3567</v>
      </c>
      <c r="BS25" s="90">
        <v>3579</v>
      </c>
      <c r="BT25" s="90">
        <v>3580</v>
      </c>
      <c r="BU25" s="90">
        <v>3563</v>
      </c>
      <c r="BV25" s="90">
        <v>3558</v>
      </c>
      <c r="BW25" s="90">
        <v>3575</v>
      </c>
      <c r="BX25" s="90">
        <v>3578</v>
      </c>
      <c r="BY25" s="90">
        <v>3566</v>
      </c>
      <c r="BZ25" s="91">
        <v>3537</v>
      </c>
    </row>
    <row r="26" spans="1:78" ht="13.5" thickBot="1" x14ac:dyDescent="0.25">
      <c r="A26" s="2"/>
      <c r="B26" s="92" t="s">
        <v>153</v>
      </c>
      <c r="C26" s="92"/>
      <c r="D26" s="95">
        <f t="shared" ref="D26:AI26" si="7">SUM(D17:D25)</f>
        <v>121862</v>
      </c>
      <c r="E26" s="95">
        <f t="shared" si="7"/>
        <v>127238</v>
      </c>
      <c r="F26" s="95">
        <f t="shared" si="7"/>
        <v>126242</v>
      </c>
      <c r="G26" s="94">
        <f t="shared" si="7"/>
        <v>126132</v>
      </c>
      <c r="H26" s="94">
        <f t="shared" si="7"/>
        <v>125771</v>
      </c>
      <c r="I26" s="94">
        <f t="shared" si="7"/>
        <v>125669</v>
      </c>
      <c r="J26" s="94">
        <f t="shared" si="7"/>
        <v>125126</v>
      </c>
      <c r="K26" s="94">
        <f t="shared" si="7"/>
        <v>125312</v>
      </c>
      <c r="L26" s="94">
        <f t="shared" si="7"/>
        <v>125393</v>
      </c>
      <c r="M26" s="94">
        <f t="shared" si="7"/>
        <v>124996</v>
      </c>
      <c r="N26" s="94">
        <f t="shared" si="7"/>
        <v>124934</v>
      </c>
      <c r="O26" s="94">
        <f t="shared" si="7"/>
        <v>124951</v>
      </c>
      <c r="P26" s="94">
        <f t="shared" si="7"/>
        <v>125195</v>
      </c>
      <c r="Q26" s="94">
        <f t="shared" si="7"/>
        <v>125417</v>
      </c>
      <c r="R26" s="95">
        <f t="shared" si="7"/>
        <v>126128</v>
      </c>
      <c r="S26" s="94">
        <f t="shared" si="7"/>
        <v>125206</v>
      </c>
      <c r="T26" s="94">
        <f t="shared" si="7"/>
        <v>125389</v>
      </c>
      <c r="U26" s="94">
        <f t="shared" si="7"/>
        <v>125898</v>
      </c>
      <c r="V26" s="94">
        <f t="shared" si="7"/>
        <v>125994</v>
      </c>
      <c r="W26" s="94">
        <f t="shared" si="7"/>
        <v>126298</v>
      </c>
      <c r="X26" s="94">
        <f t="shared" si="7"/>
        <v>126558</v>
      </c>
      <c r="Y26" s="94">
        <f t="shared" si="7"/>
        <v>126287</v>
      </c>
      <c r="Z26" s="94">
        <f t="shared" si="7"/>
        <v>125826</v>
      </c>
      <c r="AA26" s="94">
        <f t="shared" si="7"/>
        <v>125437</v>
      </c>
      <c r="AB26" s="94">
        <f t="shared" si="7"/>
        <v>125434</v>
      </c>
      <c r="AC26" s="94">
        <f t="shared" si="7"/>
        <v>125189</v>
      </c>
      <c r="AD26" s="95">
        <f t="shared" si="7"/>
        <v>125120</v>
      </c>
      <c r="AE26" s="94">
        <f t="shared" si="7"/>
        <v>124437</v>
      </c>
      <c r="AF26" s="94">
        <f t="shared" si="7"/>
        <v>124354</v>
      </c>
      <c r="AG26" s="94">
        <f t="shared" si="7"/>
        <v>124599</v>
      </c>
      <c r="AH26" s="94">
        <f t="shared" si="7"/>
        <v>125299</v>
      </c>
      <c r="AI26" s="94">
        <f t="shared" si="7"/>
        <v>125710</v>
      </c>
      <c r="AJ26" s="94">
        <f t="shared" ref="AJ26" si="8">SUM(AJ17:AJ25)</f>
        <v>125588</v>
      </c>
      <c r="AK26" s="94">
        <f>SUM(AK17:AK25)</f>
        <v>125308</v>
      </c>
      <c r="AL26" s="94">
        <f>SUM(AL17:AL25)</f>
        <v>124957</v>
      </c>
      <c r="AM26" s="94">
        <f>SUM(AM17:AM25)</f>
        <v>124741</v>
      </c>
      <c r="AN26" s="94">
        <f t="shared" ref="AN26:BK26" si="9">SUM(AN17:AN25)</f>
        <v>124958</v>
      </c>
      <c r="AO26" s="94">
        <f t="shared" si="9"/>
        <v>124609</v>
      </c>
      <c r="AP26" s="95">
        <f t="shared" si="9"/>
        <v>124193</v>
      </c>
      <c r="AQ26" s="94">
        <f t="shared" si="9"/>
        <v>123944</v>
      </c>
      <c r="AR26" s="94">
        <f t="shared" si="9"/>
        <v>123618</v>
      </c>
      <c r="AS26" s="94">
        <f t="shared" si="9"/>
        <v>123864</v>
      </c>
      <c r="AT26" s="94">
        <f t="shared" si="9"/>
        <v>124430</v>
      </c>
      <c r="AU26" s="94">
        <f t="shared" si="9"/>
        <v>123512</v>
      </c>
      <c r="AV26" s="94">
        <f t="shared" si="9"/>
        <v>123874</v>
      </c>
      <c r="AW26" s="94">
        <f t="shared" si="9"/>
        <v>124696</v>
      </c>
      <c r="AX26" s="94">
        <f t="shared" si="9"/>
        <v>124809</v>
      </c>
      <c r="AY26" s="94">
        <f t="shared" si="9"/>
        <v>124953</v>
      </c>
      <c r="AZ26" s="94">
        <f t="shared" si="9"/>
        <v>124913</v>
      </c>
      <c r="BA26" s="94">
        <f t="shared" si="9"/>
        <v>126195</v>
      </c>
      <c r="BB26" s="95">
        <f t="shared" si="9"/>
        <v>125853</v>
      </c>
      <c r="BC26" s="93">
        <f t="shared" si="9"/>
        <v>125685</v>
      </c>
      <c r="BD26" s="94">
        <f t="shared" si="9"/>
        <v>125845</v>
      </c>
      <c r="BE26" s="94">
        <f t="shared" si="9"/>
        <v>126360</v>
      </c>
      <c r="BF26" s="94">
        <f t="shared" si="9"/>
        <v>127095</v>
      </c>
      <c r="BG26" s="94">
        <f t="shared" si="9"/>
        <v>126959</v>
      </c>
      <c r="BH26" s="94">
        <f t="shared" si="9"/>
        <v>127140</v>
      </c>
      <c r="BI26" s="94">
        <f t="shared" si="9"/>
        <v>127222</v>
      </c>
      <c r="BJ26" s="94">
        <f t="shared" si="9"/>
        <v>127539</v>
      </c>
      <c r="BK26" s="94">
        <f t="shared" si="9"/>
        <v>127164</v>
      </c>
      <c r="BL26" s="94">
        <f t="shared" ref="BL26:BN26" si="10">SUM(BL17:BL25)</f>
        <v>127777</v>
      </c>
      <c r="BM26" s="94">
        <f t="shared" si="10"/>
        <v>128285</v>
      </c>
      <c r="BN26" s="95">
        <f t="shared" si="10"/>
        <v>128530</v>
      </c>
      <c r="BO26" s="94">
        <f t="shared" ref="BO26:BQ26" si="11">SUM(BO17:BO25)</f>
        <v>128548</v>
      </c>
      <c r="BP26" s="94">
        <f t="shared" si="11"/>
        <v>128667</v>
      </c>
      <c r="BQ26" s="94">
        <f t="shared" si="11"/>
        <v>129242</v>
      </c>
      <c r="BR26" s="94">
        <f t="shared" ref="BR26:BW26" si="12">SUM(BR17:BR25)</f>
        <v>128366</v>
      </c>
      <c r="BS26" s="94">
        <f t="shared" si="12"/>
        <v>129866</v>
      </c>
      <c r="BT26" s="94">
        <f t="shared" si="12"/>
        <v>129825</v>
      </c>
      <c r="BU26" s="94">
        <f t="shared" si="12"/>
        <v>129768</v>
      </c>
      <c r="BV26" s="94">
        <f t="shared" si="12"/>
        <v>129635</v>
      </c>
      <c r="BW26" s="94">
        <f t="shared" si="12"/>
        <v>129622</v>
      </c>
      <c r="BX26" s="94">
        <f t="shared" ref="BX26:BZ26" si="13">SUM(BX17:BX25)</f>
        <v>129427</v>
      </c>
      <c r="BY26" s="94">
        <f t="shared" si="13"/>
        <v>128898</v>
      </c>
      <c r="BZ26" s="95">
        <f t="shared" si="13"/>
        <v>128157</v>
      </c>
    </row>
    <row r="27" spans="1:78" x14ac:dyDescent="0.2">
      <c r="A27" s="2"/>
      <c r="B27" s="88">
        <v>3</v>
      </c>
      <c r="C27" s="88" t="s">
        <v>154</v>
      </c>
      <c r="D27" s="91">
        <v>3</v>
      </c>
      <c r="E27" s="91">
        <v>1</v>
      </c>
      <c r="F27" s="91">
        <v>1</v>
      </c>
      <c r="G27" s="90">
        <v>1</v>
      </c>
      <c r="H27" s="90">
        <v>1</v>
      </c>
      <c r="I27" s="90">
        <v>1</v>
      </c>
      <c r="J27" s="90">
        <v>1</v>
      </c>
      <c r="K27" s="90">
        <v>1</v>
      </c>
      <c r="L27" s="90">
        <v>1</v>
      </c>
      <c r="M27" s="90">
        <v>1</v>
      </c>
      <c r="N27" s="90">
        <v>1</v>
      </c>
      <c r="O27" s="90">
        <v>1</v>
      </c>
      <c r="P27" s="90">
        <v>1</v>
      </c>
      <c r="Q27" s="90">
        <v>1</v>
      </c>
      <c r="R27" s="91">
        <v>1</v>
      </c>
      <c r="S27" s="90">
        <v>1</v>
      </c>
      <c r="T27" s="90">
        <v>1</v>
      </c>
      <c r="U27" s="90">
        <v>1</v>
      </c>
      <c r="V27" s="90">
        <v>1</v>
      </c>
      <c r="W27" s="90">
        <v>1</v>
      </c>
      <c r="X27" s="90">
        <v>1</v>
      </c>
      <c r="Y27" s="90">
        <v>1</v>
      </c>
      <c r="Z27" s="90">
        <v>1</v>
      </c>
      <c r="AA27" s="90">
        <v>1</v>
      </c>
      <c r="AB27" s="90">
        <v>1</v>
      </c>
      <c r="AC27" s="90">
        <v>1</v>
      </c>
      <c r="AD27" s="91">
        <v>1</v>
      </c>
      <c r="AE27" s="90">
        <v>1</v>
      </c>
      <c r="AF27" s="90">
        <v>1</v>
      </c>
      <c r="AG27" s="90">
        <v>1</v>
      </c>
      <c r="AH27" s="90">
        <v>1</v>
      </c>
      <c r="AI27" s="90">
        <v>1</v>
      </c>
      <c r="AJ27" s="90">
        <v>1</v>
      </c>
      <c r="AK27" s="90">
        <v>1</v>
      </c>
      <c r="AL27" s="90">
        <v>1</v>
      </c>
      <c r="AM27" s="90">
        <v>1</v>
      </c>
      <c r="AN27" s="90">
        <v>1</v>
      </c>
      <c r="AO27" s="90">
        <v>1</v>
      </c>
      <c r="AP27" s="91">
        <v>1</v>
      </c>
      <c r="AQ27" s="90">
        <v>1</v>
      </c>
      <c r="AR27" s="90">
        <v>1</v>
      </c>
      <c r="AS27" s="90">
        <v>1</v>
      </c>
      <c r="AT27" s="90">
        <v>1</v>
      </c>
      <c r="AU27" s="90">
        <v>1</v>
      </c>
      <c r="AV27" s="90">
        <v>1</v>
      </c>
      <c r="AW27" s="90">
        <v>1</v>
      </c>
      <c r="AX27" s="90">
        <v>1</v>
      </c>
      <c r="AY27" s="90">
        <v>1</v>
      </c>
      <c r="AZ27" s="90">
        <v>1</v>
      </c>
      <c r="BA27" s="90">
        <v>1</v>
      </c>
      <c r="BB27" s="91">
        <v>1</v>
      </c>
      <c r="BC27" s="89">
        <v>2</v>
      </c>
      <c r="BD27" s="90">
        <v>2</v>
      </c>
      <c r="BE27" s="90">
        <v>2</v>
      </c>
      <c r="BF27" s="90">
        <v>2</v>
      </c>
      <c r="BG27" s="90">
        <v>2</v>
      </c>
      <c r="BH27" s="90">
        <v>2</v>
      </c>
      <c r="BI27" s="90">
        <v>2</v>
      </c>
      <c r="BJ27" s="90">
        <v>2</v>
      </c>
      <c r="BK27" s="90">
        <v>2</v>
      </c>
      <c r="BL27" s="90">
        <v>3</v>
      </c>
      <c r="BM27" s="90">
        <v>4</v>
      </c>
      <c r="BN27" s="91">
        <v>5</v>
      </c>
      <c r="BO27" s="90">
        <v>6</v>
      </c>
      <c r="BP27" s="90">
        <v>7</v>
      </c>
      <c r="BQ27" s="90">
        <v>8</v>
      </c>
      <c r="BR27" s="90">
        <v>11</v>
      </c>
      <c r="BS27" s="90">
        <v>16</v>
      </c>
      <c r="BT27" s="90">
        <v>17</v>
      </c>
      <c r="BU27" s="90">
        <v>30</v>
      </c>
      <c r="BV27" s="90">
        <v>32</v>
      </c>
      <c r="BW27" s="90">
        <v>31</v>
      </c>
      <c r="BX27" s="90">
        <v>31</v>
      </c>
      <c r="BY27" s="90">
        <v>30</v>
      </c>
      <c r="BZ27" s="91">
        <v>30</v>
      </c>
    </row>
    <row r="28" spans="1:78" x14ac:dyDescent="0.2">
      <c r="A28" s="2"/>
      <c r="B28" s="88"/>
      <c r="C28" s="88" t="s">
        <v>155</v>
      </c>
      <c r="D28" s="91">
        <v>1711</v>
      </c>
      <c r="E28" s="91">
        <v>1846</v>
      </c>
      <c r="F28" s="91">
        <v>1762</v>
      </c>
      <c r="G28" s="90">
        <v>1779</v>
      </c>
      <c r="H28" s="90">
        <v>1794</v>
      </c>
      <c r="I28" s="90">
        <v>1788</v>
      </c>
      <c r="J28" s="90">
        <v>1811</v>
      </c>
      <c r="K28" s="90">
        <v>1807</v>
      </c>
      <c r="L28" s="90">
        <v>1819</v>
      </c>
      <c r="M28" s="90">
        <v>1807</v>
      </c>
      <c r="N28" s="90">
        <v>1800</v>
      </c>
      <c r="O28" s="90">
        <v>1793</v>
      </c>
      <c r="P28" s="90">
        <v>1793</v>
      </c>
      <c r="Q28" s="90">
        <v>1782</v>
      </c>
      <c r="R28" s="91">
        <v>1780</v>
      </c>
      <c r="S28" s="90">
        <v>1842</v>
      </c>
      <c r="T28" s="90">
        <v>1852</v>
      </c>
      <c r="U28" s="90">
        <v>1839</v>
      </c>
      <c r="V28" s="90">
        <v>1839</v>
      </c>
      <c r="W28" s="90">
        <v>1870</v>
      </c>
      <c r="X28" s="90">
        <v>1881</v>
      </c>
      <c r="Y28" s="90">
        <v>1871</v>
      </c>
      <c r="Z28" s="90">
        <v>1854</v>
      </c>
      <c r="AA28" s="90">
        <v>1841</v>
      </c>
      <c r="AB28" s="90">
        <v>1827</v>
      </c>
      <c r="AC28" s="90">
        <v>1825</v>
      </c>
      <c r="AD28" s="91">
        <v>1827</v>
      </c>
      <c r="AE28" s="90">
        <v>1826</v>
      </c>
      <c r="AF28" s="90">
        <v>1825</v>
      </c>
      <c r="AG28" s="90">
        <v>1805</v>
      </c>
      <c r="AH28" s="90">
        <v>1803</v>
      </c>
      <c r="AI28" s="90">
        <v>1794</v>
      </c>
      <c r="AJ28" s="90">
        <v>1788</v>
      </c>
      <c r="AK28" s="90">
        <v>1778</v>
      </c>
      <c r="AL28" s="90">
        <v>1765</v>
      </c>
      <c r="AM28" s="90">
        <v>1762</v>
      </c>
      <c r="AN28" s="90">
        <v>1758</v>
      </c>
      <c r="AO28" s="90">
        <v>1776</v>
      </c>
      <c r="AP28" s="91">
        <v>1763</v>
      </c>
      <c r="AQ28" s="90">
        <v>1758</v>
      </c>
      <c r="AR28" s="90">
        <v>1749</v>
      </c>
      <c r="AS28" s="90">
        <v>1746</v>
      </c>
      <c r="AT28" s="90">
        <v>1746</v>
      </c>
      <c r="AU28" s="90">
        <v>1719</v>
      </c>
      <c r="AV28" s="90">
        <v>1719</v>
      </c>
      <c r="AW28" s="90">
        <v>1824</v>
      </c>
      <c r="AX28" s="90">
        <v>1857</v>
      </c>
      <c r="AY28" s="90">
        <v>1856</v>
      </c>
      <c r="AZ28" s="90">
        <v>1851</v>
      </c>
      <c r="BA28" s="90">
        <v>1842</v>
      </c>
      <c r="BB28" s="91">
        <v>1836</v>
      </c>
      <c r="BC28" s="89">
        <v>1817</v>
      </c>
      <c r="BD28" s="90">
        <v>1811</v>
      </c>
      <c r="BE28" s="90">
        <v>1772</v>
      </c>
      <c r="BF28" s="90">
        <v>1769</v>
      </c>
      <c r="BG28" s="90">
        <v>1745</v>
      </c>
      <c r="BH28" s="90">
        <v>1729</v>
      </c>
      <c r="BI28" s="90">
        <v>1715</v>
      </c>
      <c r="BJ28" s="90">
        <v>1699</v>
      </c>
      <c r="BK28" s="90">
        <v>1673</v>
      </c>
      <c r="BL28" s="90">
        <v>1673</v>
      </c>
      <c r="BM28" s="90">
        <v>1653</v>
      </c>
      <c r="BN28" s="91">
        <v>1692</v>
      </c>
      <c r="BO28" s="90">
        <v>1681</v>
      </c>
      <c r="BP28" s="90">
        <v>1657</v>
      </c>
      <c r="BQ28" s="90">
        <v>1652</v>
      </c>
      <c r="BR28" s="90">
        <v>1650</v>
      </c>
      <c r="BS28" s="90">
        <v>1651</v>
      </c>
      <c r="BT28" s="90">
        <v>1634</v>
      </c>
      <c r="BU28" s="90">
        <v>1631</v>
      </c>
      <c r="BV28" s="90">
        <v>1615</v>
      </c>
      <c r="BW28" s="90">
        <v>1610</v>
      </c>
      <c r="BX28" s="90">
        <v>1612</v>
      </c>
      <c r="BY28" s="90">
        <v>1603</v>
      </c>
      <c r="BZ28" s="91">
        <v>1594</v>
      </c>
    </row>
    <row r="29" spans="1:78" x14ac:dyDescent="0.2">
      <c r="A29" s="2"/>
      <c r="B29" s="88"/>
      <c r="C29" s="88" t="s">
        <v>156</v>
      </c>
      <c r="D29" s="91">
        <v>2957</v>
      </c>
      <c r="E29" s="91">
        <v>2331</v>
      </c>
      <c r="F29" s="91">
        <v>2121</v>
      </c>
      <c r="G29" s="90">
        <v>2110</v>
      </c>
      <c r="H29" s="90">
        <v>2124</v>
      </c>
      <c r="I29" s="90">
        <v>2112</v>
      </c>
      <c r="J29" s="90">
        <v>2115</v>
      </c>
      <c r="K29" s="90">
        <v>2108</v>
      </c>
      <c r="L29" s="90">
        <v>2092</v>
      </c>
      <c r="M29" s="90">
        <v>2083</v>
      </c>
      <c r="N29" s="90">
        <v>2120</v>
      </c>
      <c r="O29" s="90">
        <v>2135</v>
      </c>
      <c r="P29" s="90">
        <v>2114</v>
      </c>
      <c r="Q29" s="90">
        <v>2121</v>
      </c>
      <c r="R29" s="91">
        <v>2109</v>
      </c>
      <c r="S29" s="90">
        <v>2114</v>
      </c>
      <c r="T29" s="90">
        <v>2103</v>
      </c>
      <c r="U29" s="90">
        <v>2078</v>
      </c>
      <c r="V29" s="90">
        <v>2080</v>
      </c>
      <c r="W29" s="90">
        <v>2092</v>
      </c>
      <c r="X29" s="90">
        <v>2093</v>
      </c>
      <c r="Y29" s="90">
        <v>2109</v>
      </c>
      <c r="Z29" s="90">
        <v>2117</v>
      </c>
      <c r="AA29" s="90">
        <v>2107</v>
      </c>
      <c r="AB29" s="90">
        <v>2121</v>
      </c>
      <c r="AC29" s="90">
        <v>2105</v>
      </c>
      <c r="AD29" s="91">
        <v>2103</v>
      </c>
      <c r="AE29" s="90">
        <v>2082</v>
      </c>
      <c r="AF29" s="90">
        <v>2076</v>
      </c>
      <c r="AG29" s="90">
        <v>2024</v>
      </c>
      <c r="AH29" s="90">
        <v>2065</v>
      </c>
      <c r="AI29" s="90">
        <v>2052</v>
      </c>
      <c r="AJ29" s="90">
        <v>2059</v>
      </c>
      <c r="AK29" s="90">
        <v>2040</v>
      </c>
      <c r="AL29" s="90">
        <v>2047</v>
      </c>
      <c r="AM29" s="90">
        <v>2071</v>
      </c>
      <c r="AN29" s="90">
        <v>2082</v>
      </c>
      <c r="AO29" s="90">
        <v>2067</v>
      </c>
      <c r="AP29" s="91">
        <v>2081</v>
      </c>
      <c r="AQ29" s="90">
        <v>2098</v>
      </c>
      <c r="AR29" s="90">
        <v>2093</v>
      </c>
      <c r="AS29" s="90">
        <v>2085</v>
      </c>
      <c r="AT29" s="90">
        <v>2093</v>
      </c>
      <c r="AU29" s="90">
        <v>2086</v>
      </c>
      <c r="AV29" s="90">
        <v>2100</v>
      </c>
      <c r="AW29" s="90">
        <v>2161</v>
      </c>
      <c r="AX29" s="90">
        <v>2173</v>
      </c>
      <c r="AY29" s="90">
        <v>2202</v>
      </c>
      <c r="AZ29" s="90">
        <v>2209</v>
      </c>
      <c r="BA29" s="90">
        <v>2237</v>
      </c>
      <c r="BB29" s="91">
        <v>2251</v>
      </c>
      <c r="BC29" s="89">
        <v>2202</v>
      </c>
      <c r="BD29" s="90">
        <v>2289</v>
      </c>
      <c r="BE29" s="90">
        <v>2268</v>
      </c>
      <c r="BF29" s="90">
        <v>2292</v>
      </c>
      <c r="BG29" s="90">
        <v>2329</v>
      </c>
      <c r="BH29" s="90">
        <v>2324</v>
      </c>
      <c r="BI29" s="90">
        <v>2323</v>
      </c>
      <c r="BJ29" s="90">
        <v>2316</v>
      </c>
      <c r="BK29" s="90">
        <v>2287</v>
      </c>
      <c r="BL29" s="90">
        <v>2292</v>
      </c>
      <c r="BM29" s="90">
        <v>2379</v>
      </c>
      <c r="BN29" s="91">
        <v>2419</v>
      </c>
      <c r="BO29" s="90">
        <v>2433</v>
      </c>
      <c r="BP29" s="90">
        <v>2206</v>
      </c>
      <c r="BQ29" s="90">
        <v>2426</v>
      </c>
      <c r="BR29" s="90">
        <v>2397</v>
      </c>
      <c r="BS29" s="90">
        <v>2390</v>
      </c>
      <c r="BT29" s="90">
        <v>2345</v>
      </c>
      <c r="BU29" s="90">
        <v>2133</v>
      </c>
      <c r="BV29" s="90">
        <v>2102</v>
      </c>
      <c r="BW29" s="90">
        <v>2083</v>
      </c>
      <c r="BX29" s="90">
        <v>2087</v>
      </c>
      <c r="BY29" s="90">
        <v>2058</v>
      </c>
      <c r="BZ29" s="91">
        <v>2096</v>
      </c>
    </row>
    <row r="30" spans="1:78" x14ac:dyDescent="0.2">
      <c r="A30" s="2"/>
      <c r="B30" s="88"/>
      <c r="C30" s="88" t="s">
        <v>46</v>
      </c>
      <c r="D30" s="91">
        <v>26435</v>
      </c>
      <c r="E30" s="91">
        <v>27214</v>
      </c>
      <c r="F30" s="91">
        <v>27558</v>
      </c>
      <c r="G30" s="90">
        <v>27771</v>
      </c>
      <c r="H30" s="90">
        <v>27778</v>
      </c>
      <c r="I30" s="90">
        <v>27782</v>
      </c>
      <c r="J30" s="90">
        <v>27741</v>
      </c>
      <c r="K30" s="90">
        <v>27851</v>
      </c>
      <c r="L30" s="90">
        <v>27954</v>
      </c>
      <c r="M30" s="90">
        <v>27929</v>
      </c>
      <c r="N30" s="90">
        <v>27896</v>
      </c>
      <c r="O30" s="90">
        <v>27850</v>
      </c>
      <c r="P30" s="90">
        <v>27779</v>
      </c>
      <c r="Q30" s="90">
        <v>27723</v>
      </c>
      <c r="R30" s="91">
        <v>27552</v>
      </c>
      <c r="S30" s="90">
        <v>27505</v>
      </c>
      <c r="T30" s="90">
        <v>27200</v>
      </c>
      <c r="U30" s="90">
        <v>27448</v>
      </c>
      <c r="V30" s="90">
        <v>27644</v>
      </c>
      <c r="W30" s="90">
        <v>27987</v>
      </c>
      <c r="X30" s="90">
        <v>28314</v>
      </c>
      <c r="Y30" s="90">
        <v>28357</v>
      </c>
      <c r="Z30" s="90">
        <v>28388</v>
      </c>
      <c r="AA30" s="90">
        <v>28322</v>
      </c>
      <c r="AB30" s="90">
        <v>28271</v>
      </c>
      <c r="AC30" s="90">
        <v>28238</v>
      </c>
      <c r="AD30" s="91">
        <v>28285</v>
      </c>
      <c r="AE30" s="90">
        <v>27255</v>
      </c>
      <c r="AF30" s="90">
        <v>27683</v>
      </c>
      <c r="AG30" s="90">
        <v>27213</v>
      </c>
      <c r="AH30" s="90">
        <v>28045</v>
      </c>
      <c r="AI30" s="90">
        <v>28050</v>
      </c>
      <c r="AJ30" s="90">
        <v>28086</v>
      </c>
      <c r="AK30" s="90">
        <v>28191</v>
      </c>
      <c r="AL30" s="90">
        <v>27891</v>
      </c>
      <c r="AM30" s="90">
        <v>27843</v>
      </c>
      <c r="AN30" s="90">
        <v>27962</v>
      </c>
      <c r="AO30" s="90">
        <v>27975</v>
      </c>
      <c r="AP30" s="91">
        <v>28245</v>
      </c>
      <c r="AQ30" s="90">
        <v>27774</v>
      </c>
      <c r="AR30" s="90">
        <v>27667</v>
      </c>
      <c r="AS30" s="90">
        <v>27874</v>
      </c>
      <c r="AT30" s="90">
        <v>28312</v>
      </c>
      <c r="AU30" s="90">
        <v>28420</v>
      </c>
      <c r="AV30" s="90">
        <v>28407</v>
      </c>
      <c r="AW30" s="90">
        <v>29116</v>
      </c>
      <c r="AX30" s="90">
        <v>28944</v>
      </c>
      <c r="AY30" s="90">
        <v>28976</v>
      </c>
      <c r="AZ30" s="90">
        <v>29119</v>
      </c>
      <c r="BA30" s="90">
        <v>29218</v>
      </c>
      <c r="BB30" s="91">
        <v>29102</v>
      </c>
      <c r="BC30" s="89">
        <v>29090</v>
      </c>
      <c r="BD30" s="90">
        <v>29074</v>
      </c>
      <c r="BE30" s="90">
        <v>29363</v>
      </c>
      <c r="BF30" s="90">
        <v>29580</v>
      </c>
      <c r="BG30" s="90">
        <v>29617</v>
      </c>
      <c r="BH30" s="90">
        <v>29556</v>
      </c>
      <c r="BI30" s="90">
        <v>29613</v>
      </c>
      <c r="BJ30" s="90">
        <v>29778</v>
      </c>
      <c r="BK30" s="90">
        <v>29592</v>
      </c>
      <c r="BL30" s="90">
        <v>29948</v>
      </c>
      <c r="BM30" s="90">
        <v>30152</v>
      </c>
      <c r="BN30" s="91">
        <v>30269</v>
      </c>
      <c r="BO30" s="90">
        <v>30352</v>
      </c>
      <c r="BP30" s="90">
        <v>30049</v>
      </c>
      <c r="BQ30" s="90">
        <v>30410</v>
      </c>
      <c r="BR30" s="90">
        <v>30241</v>
      </c>
      <c r="BS30" s="90">
        <v>30352</v>
      </c>
      <c r="BT30" s="90">
        <v>30355</v>
      </c>
      <c r="BU30" s="90">
        <v>30201</v>
      </c>
      <c r="BV30" s="90">
        <v>30074</v>
      </c>
      <c r="BW30" s="90">
        <v>30077</v>
      </c>
      <c r="BX30" s="90">
        <v>30053</v>
      </c>
      <c r="BY30" s="90">
        <v>30100</v>
      </c>
      <c r="BZ30" s="91">
        <v>29996</v>
      </c>
    </row>
    <row r="31" spans="1:78" x14ac:dyDescent="0.2">
      <c r="A31" s="2"/>
      <c r="B31" s="88"/>
      <c r="C31" s="88" t="s">
        <v>157</v>
      </c>
      <c r="D31" s="91">
        <v>2745</v>
      </c>
      <c r="E31" s="91">
        <v>2853</v>
      </c>
      <c r="F31" s="91">
        <v>2832</v>
      </c>
      <c r="G31" s="90">
        <v>2843</v>
      </c>
      <c r="H31" s="90">
        <v>2837</v>
      </c>
      <c r="I31" s="90">
        <v>2824</v>
      </c>
      <c r="J31" s="90">
        <v>2838</v>
      </c>
      <c r="K31" s="90">
        <v>2825</v>
      </c>
      <c r="L31" s="90">
        <v>2841</v>
      </c>
      <c r="M31" s="90">
        <v>2852</v>
      </c>
      <c r="N31" s="90">
        <v>2853</v>
      </c>
      <c r="O31" s="90">
        <v>2848</v>
      </c>
      <c r="P31" s="90">
        <v>2844</v>
      </c>
      <c r="Q31" s="90">
        <v>2838</v>
      </c>
      <c r="R31" s="91">
        <v>2827</v>
      </c>
      <c r="S31" s="90">
        <v>2266</v>
      </c>
      <c r="T31" s="90">
        <v>2253</v>
      </c>
      <c r="U31" s="90">
        <v>2254</v>
      </c>
      <c r="V31" s="90">
        <v>2249</v>
      </c>
      <c r="W31" s="90">
        <v>2239</v>
      </c>
      <c r="X31" s="90">
        <v>2227</v>
      </c>
      <c r="Y31" s="90">
        <v>2222</v>
      </c>
      <c r="Z31" s="90">
        <v>2214</v>
      </c>
      <c r="AA31" s="90">
        <v>2203</v>
      </c>
      <c r="AB31" s="90">
        <v>2234</v>
      </c>
      <c r="AC31" s="90">
        <v>2193</v>
      </c>
      <c r="AD31" s="91">
        <v>2184</v>
      </c>
      <c r="AE31" s="90">
        <v>2166</v>
      </c>
      <c r="AF31" s="90">
        <v>2133</v>
      </c>
      <c r="AG31" s="90">
        <v>2110</v>
      </c>
      <c r="AH31" s="90">
        <v>2092</v>
      </c>
      <c r="AI31" s="90">
        <v>2085</v>
      </c>
      <c r="AJ31" s="90">
        <v>2088</v>
      </c>
      <c r="AK31" s="90">
        <v>2080</v>
      </c>
      <c r="AL31" s="90">
        <v>2092</v>
      </c>
      <c r="AM31" s="90">
        <v>2089</v>
      </c>
      <c r="AN31" s="90">
        <v>2080</v>
      </c>
      <c r="AO31" s="90">
        <v>2075</v>
      </c>
      <c r="AP31" s="91">
        <v>1824</v>
      </c>
      <c r="AQ31" s="90">
        <v>2061</v>
      </c>
      <c r="AR31" s="90">
        <v>2050</v>
      </c>
      <c r="AS31" s="90">
        <v>2048</v>
      </c>
      <c r="AT31" s="90">
        <v>2047</v>
      </c>
      <c r="AU31" s="90">
        <v>2053</v>
      </c>
      <c r="AV31" s="90">
        <v>2045</v>
      </c>
      <c r="AW31" s="90">
        <v>2071</v>
      </c>
      <c r="AX31" s="90">
        <v>2072</v>
      </c>
      <c r="AY31" s="90">
        <v>2075</v>
      </c>
      <c r="AZ31" s="90">
        <v>2113</v>
      </c>
      <c r="BA31" s="90">
        <v>2112</v>
      </c>
      <c r="BB31" s="91">
        <v>2102</v>
      </c>
      <c r="BC31" s="89">
        <v>2077</v>
      </c>
      <c r="BD31" s="90">
        <v>2080</v>
      </c>
      <c r="BE31" s="90">
        <v>2065</v>
      </c>
      <c r="BF31" s="90">
        <v>2054</v>
      </c>
      <c r="BG31" s="90">
        <v>2050</v>
      </c>
      <c r="BH31" s="90">
        <v>2060</v>
      </c>
      <c r="BI31" s="90">
        <v>2052</v>
      </c>
      <c r="BJ31" s="90">
        <v>2061</v>
      </c>
      <c r="BK31" s="90">
        <v>2065</v>
      </c>
      <c r="BL31" s="90">
        <v>2090</v>
      </c>
      <c r="BM31" s="90">
        <v>2085</v>
      </c>
      <c r="BN31" s="91">
        <v>2090</v>
      </c>
      <c r="BO31" s="90">
        <v>2083</v>
      </c>
      <c r="BP31" s="90">
        <v>2049</v>
      </c>
      <c r="BQ31" s="90">
        <v>2081</v>
      </c>
      <c r="BR31" s="90">
        <v>2057</v>
      </c>
      <c r="BS31" s="90">
        <v>2050</v>
      </c>
      <c r="BT31" s="90">
        <v>2039</v>
      </c>
      <c r="BU31" s="90">
        <v>1988</v>
      </c>
      <c r="BV31" s="90">
        <v>1964</v>
      </c>
      <c r="BW31" s="90">
        <v>1954</v>
      </c>
      <c r="BX31" s="90">
        <v>1942</v>
      </c>
      <c r="BY31" s="90">
        <v>1947</v>
      </c>
      <c r="BZ31" s="91">
        <v>1955</v>
      </c>
    </row>
    <row r="32" spans="1:78" x14ac:dyDescent="0.2">
      <c r="A32" s="2"/>
      <c r="B32" s="88"/>
      <c r="C32" s="88" t="s">
        <v>158</v>
      </c>
      <c r="D32" s="91">
        <v>447</v>
      </c>
      <c r="E32" s="91">
        <v>433</v>
      </c>
      <c r="F32" s="91">
        <v>426</v>
      </c>
      <c r="G32" s="90">
        <v>427</v>
      </c>
      <c r="H32" s="90">
        <v>422</v>
      </c>
      <c r="I32" s="90">
        <v>431</v>
      </c>
      <c r="J32" s="90">
        <v>428</v>
      </c>
      <c r="K32" s="90">
        <v>424</v>
      </c>
      <c r="L32" s="90">
        <v>424</v>
      </c>
      <c r="M32" s="90">
        <v>425</v>
      </c>
      <c r="N32" s="90">
        <v>425</v>
      </c>
      <c r="O32" s="90">
        <v>425</v>
      </c>
      <c r="P32" s="90">
        <v>422</v>
      </c>
      <c r="Q32" s="90">
        <v>419</v>
      </c>
      <c r="R32" s="91">
        <v>414</v>
      </c>
      <c r="S32" s="90">
        <v>411</v>
      </c>
      <c r="T32" s="90">
        <v>404</v>
      </c>
      <c r="U32" s="90">
        <v>402</v>
      </c>
      <c r="V32" s="90">
        <v>395</v>
      </c>
      <c r="W32" s="90">
        <v>386</v>
      </c>
      <c r="X32" s="90">
        <v>387</v>
      </c>
      <c r="Y32" s="90">
        <v>385</v>
      </c>
      <c r="Z32" s="90">
        <v>386</v>
      </c>
      <c r="AA32" s="90">
        <v>384</v>
      </c>
      <c r="AB32" s="90">
        <v>381</v>
      </c>
      <c r="AC32" s="90">
        <v>378</v>
      </c>
      <c r="AD32" s="91">
        <v>375</v>
      </c>
      <c r="AE32" s="90">
        <v>374</v>
      </c>
      <c r="AF32" s="90">
        <v>375</v>
      </c>
      <c r="AG32" s="90">
        <v>402</v>
      </c>
      <c r="AH32" s="90">
        <v>400</v>
      </c>
      <c r="AI32" s="90">
        <v>399</v>
      </c>
      <c r="AJ32" s="90">
        <v>396</v>
      </c>
      <c r="AK32" s="90">
        <v>395</v>
      </c>
      <c r="AL32" s="90">
        <v>393</v>
      </c>
      <c r="AM32" s="90">
        <v>394</v>
      </c>
      <c r="AN32" s="90">
        <v>395</v>
      </c>
      <c r="AO32" s="90">
        <v>392</v>
      </c>
      <c r="AP32" s="91">
        <v>389</v>
      </c>
      <c r="AQ32" s="90">
        <v>390</v>
      </c>
      <c r="AR32" s="90">
        <v>388</v>
      </c>
      <c r="AS32" s="90">
        <v>387</v>
      </c>
      <c r="AT32" s="90">
        <v>386</v>
      </c>
      <c r="AU32" s="90">
        <v>377</v>
      </c>
      <c r="AV32" s="90">
        <v>374</v>
      </c>
      <c r="AW32" s="90">
        <v>386</v>
      </c>
      <c r="AX32" s="90">
        <v>387</v>
      </c>
      <c r="AY32" s="90">
        <v>390</v>
      </c>
      <c r="AZ32" s="90">
        <v>390</v>
      </c>
      <c r="BA32" s="90">
        <v>387</v>
      </c>
      <c r="BB32" s="91">
        <v>382</v>
      </c>
      <c r="BC32" s="89">
        <v>382</v>
      </c>
      <c r="BD32" s="90">
        <v>374</v>
      </c>
      <c r="BE32" s="90">
        <v>374</v>
      </c>
      <c r="BF32" s="90">
        <v>373</v>
      </c>
      <c r="BG32" s="90">
        <v>371</v>
      </c>
      <c r="BH32" s="90">
        <v>371</v>
      </c>
      <c r="BI32" s="90">
        <v>373</v>
      </c>
      <c r="BJ32" s="90">
        <v>368</v>
      </c>
      <c r="BK32" s="90">
        <v>368</v>
      </c>
      <c r="BL32" s="90">
        <v>364</v>
      </c>
      <c r="BM32" s="90">
        <v>363</v>
      </c>
      <c r="BN32" s="91">
        <v>369</v>
      </c>
      <c r="BO32" s="90">
        <v>368</v>
      </c>
      <c r="BP32" s="90">
        <v>371</v>
      </c>
      <c r="BQ32" s="90">
        <v>366</v>
      </c>
      <c r="BR32" s="90">
        <v>369</v>
      </c>
      <c r="BS32" s="90">
        <v>368</v>
      </c>
      <c r="BT32" s="90">
        <v>379</v>
      </c>
      <c r="BU32" s="90">
        <v>376</v>
      </c>
      <c r="BV32" s="90">
        <v>373</v>
      </c>
      <c r="BW32" s="90">
        <v>363</v>
      </c>
      <c r="BX32" s="90">
        <v>359</v>
      </c>
      <c r="BY32" s="90">
        <v>359</v>
      </c>
      <c r="BZ32" s="91">
        <v>367</v>
      </c>
    </row>
    <row r="33" spans="1:78" x14ac:dyDescent="0.2">
      <c r="A33" s="2"/>
      <c r="B33" s="88"/>
      <c r="C33" s="88" t="s">
        <v>159</v>
      </c>
      <c r="D33" s="91">
        <v>1087</v>
      </c>
      <c r="E33" s="91">
        <v>1091</v>
      </c>
      <c r="F33" s="91">
        <v>1137</v>
      </c>
      <c r="G33" s="90">
        <v>1142</v>
      </c>
      <c r="H33" s="90">
        <v>1146</v>
      </c>
      <c r="I33" s="90">
        <v>1134</v>
      </c>
      <c r="J33" s="90">
        <v>1156</v>
      </c>
      <c r="K33" s="90">
        <v>1147</v>
      </c>
      <c r="L33" s="90">
        <v>1135</v>
      </c>
      <c r="M33" s="90">
        <v>1136</v>
      </c>
      <c r="N33" s="90">
        <v>1117</v>
      </c>
      <c r="O33" s="90">
        <v>1118</v>
      </c>
      <c r="P33" s="90">
        <v>1107</v>
      </c>
      <c r="Q33" s="90">
        <v>1096</v>
      </c>
      <c r="R33" s="91">
        <v>1095</v>
      </c>
      <c r="S33" s="90">
        <v>1090</v>
      </c>
      <c r="T33" s="90">
        <v>1082</v>
      </c>
      <c r="U33" s="90">
        <v>1080</v>
      </c>
      <c r="V33" s="90">
        <v>1075</v>
      </c>
      <c r="W33" s="90">
        <v>1064</v>
      </c>
      <c r="X33" s="90">
        <v>1063</v>
      </c>
      <c r="Y33" s="90">
        <v>1058</v>
      </c>
      <c r="Z33" s="90">
        <v>1047</v>
      </c>
      <c r="AA33" s="90">
        <v>1043</v>
      </c>
      <c r="AB33" s="90">
        <v>1038</v>
      </c>
      <c r="AC33" s="90">
        <v>1034</v>
      </c>
      <c r="AD33" s="91">
        <v>1027</v>
      </c>
      <c r="AE33" s="90">
        <v>1021</v>
      </c>
      <c r="AF33" s="90">
        <v>1017</v>
      </c>
      <c r="AG33" s="90">
        <v>1012</v>
      </c>
      <c r="AH33" s="90">
        <v>1005</v>
      </c>
      <c r="AI33" s="90">
        <v>1004</v>
      </c>
      <c r="AJ33" s="90">
        <v>993</v>
      </c>
      <c r="AK33" s="90">
        <v>986</v>
      </c>
      <c r="AL33" s="90">
        <v>977</v>
      </c>
      <c r="AM33" s="90">
        <v>973</v>
      </c>
      <c r="AN33" s="90">
        <v>968</v>
      </c>
      <c r="AO33" s="90">
        <v>968</v>
      </c>
      <c r="AP33" s="91">
        <v>957</v>
      </c>
      <c r="AQ33" s="90">
        <v>958</v>
      </c>
      <c r="AR33" s="90">
        <v>956</v>
      </c>
      <c r="AS33" s="90">
        <v>942</v>
      </c>
      <c r="AT33" s="90">
        <v>947</v>
      </c>
      <c r="AU33" s="90">
        <v>943</v>
      </c>
      <c r="AV33" s="90">
        <v>938</v>
      </c>
      <c r="AW33" s="90">
        <v>1054</v>
      </c>
      <c r="AX33" s="90">
        <v>1047</v>
      </c>
      <c r="AY33" s="90">
        <v>1044</v>
      </c>
      <c r="AZ33" s="90">
        <v>1032</v>
      </c>
      <c r="BA33" s="90">
        <v>1024</v>
      </c>
      <c r="BB33" s="91">
        <v>1014</v>
      </c>
      <c r="BC33" s="89">
        <v>1002</v>
      </c>
      <c r="BD33" s="90">
        <v>991</v>
      </c>
      <c r="BE33" s="90">
        <v>980</v>
      </c>
      <c r="BF33" s="90">
        <v>980</v>
      </c>
      <c r="BG33" s="90">
        <v>967</v>
      </c>
      <c r="BH33" s="90">
        <v>953</v>
      </c>
      <c r="BI33" s="90">
        <v>947</v>
      </c>
      <c r="BJ33" s="90">
        <v>947</v>
      </c>
      <c r="BK33" s="90">
        <v>936</v>
      </c>
      <c r="BL33" s="90">
        <v>934</v>
      </c>
      <c r="BM33" s="90">
        <v>931</v>
      </c>
      <c r="BN33" s="91">
        <v>933</v>
      </c>
      <c r="BO33" s="90">
        <v>930</v>
      </c>
      <c r="BP33" s="90">
        <v>931</v>
      </c>
      <c r="BQ33" s="90">
        <v>934</v>
      </c>
      <c r="BR33" s="90">
        <v>923</v>
      </c>
      <c r="BS33" s="90">
        <v>907</v>
      </c>
      <c r="BT33" s="90">
        <v>904</v>
      </c>
      <c r="BU33" s="90">
        <v>904</v>
      </c>
      <c r="BV33" s="90">
        <v>899</v>
      </c>
      <c r="BW33" s="90">
        <v>909</v>
      </c>
      <c r="BX33" s="90">
        <v>899</v>
      </c>
      <c r="BY33" s="90">
        <v>877</v>
      </c>
      <c r="BZ33" s="91">
        <v>875</v>
      </c>
    </row>
    <row r="34" spans="1:78" x14ac:dyDescent="0.2">
      <c r="A34" s="2"/>
      <c r="B34" s="88"/>
      <c r="C34" s="88" t="s">
        <v>160</v>
      </c>
      <c r="D34" s="91">
        <v>849</v>
      </c>
      <c r="E34" s="91">
        <v>819</v>
      </c>
      <c r="F34" s="91">
        <v>805</v>
      </c>
      <c r="G34" s="90">
        <v>808</v>
      </c>
      <c r="H34" s="90">
        <v>805</v>
      </c>
      <c r="I34" s="90">
        <v>795</v>
      </c>
      <c r="J34" s="90">
        <v>783</v>
      </c>
      <c r="K34" s="90">
        <v>779</v>
      </c>
      <c r="L34" s="90">
        <v>784</v>
      </c>
      <c r="M34" s="90">
        <v>786</v>
      </c>
      <c r="N34" s="90">
        <v>785</v>
      </c>
      <c r="O34" s="90">
        <v>783</v>
      </c>
      <c r="P34" s="90">
        <v>787</v>
      </c>
      <c r="Q34" s="90">
        <v>785</v>
      </c>
      <c r="R34" s="91">
        <v>774</v>
      </c>
      <c r="S34" s="90">
        <v>767</v>
      </c>
      <c r="T34" s="90">
        <v>759</v>
      </c>
      <c r="U34" s="90">
        <v>758</v>
      </c>
      <c r="V34" s="90">
        <v>761</v>
      </c>
      <c r="W34" s="90">
        <v>754</v>
      </c>
      <c r="X34" s="90">
        <v>759</v>
      </c>
      <c r="Y34" s="90">
        <v>754</v>
      </c>
      <c r="Z34" s="90">
        <v>752</v>
      </c>
      <c r="AA34" s="90">
        <v>752</v>
      </c>
      <c r="AB34" s="90">
        <v>750</v>
      </c>
      <c r="AC34" s="90">
        <v>749</v>
      </c>
      <c r="AD34" s="91">
        <v>747</v>
      </c>
      <c r="AE34" s="90">
        <v>744</v>
      </c>
      <c r="AF34" s="90">
        <v>743</v>
      </c>
      <c r="AG34" s="90">
        <v>737</v>
      </c>
      <c r="AH34" s="90">
        <v>744</v>
      </c>
      <c r="AI34" s="90">
        <v>745</v>
      </c>
      <c r="AJ34" s="90">
        <v>752</v>
      </c>
      <c r="AK34" s="90">
        <v>758</v>
      </c>
      <c r="AL34" s="90">
        <v>761</v>
      </c>
      <c r="AM34" s="90">
        <v>760</v>
      </c>
      <c r="AN34" s="90">
        <v>764</v>
      </c>
      <c r="AO34" s="90">
        <v>745</v>
      </c>
      <c r="AP34" s="91">
        <v>728</v>
      </c>
      <c r="AQ34" s="90">
        <v>749</v>
      </c>
      <c r="AR34" s="90">
        <v>743</v>
      </c>
      <c r="AS34" s="90">
        <v>741</v>
      </c>
      <c r="AT34" s="90">
        <v>740</v>
      </c>
      <c r="AU34" s="90">
        <v>706</v>
      </c>
      <c r="AV34" s="90">
        <v>706</v>
      </c>
      <c r="AW34" s="90">
        <v>783</v>
      </c>
      <c r="AX34" s="90">
        <v>778</v>
      </c>
      <c r="AY34" s="90">
        <v>780</v>
      </c>
      <c r="AZ34" s="90">
        <v>764</v>
      </c>
      <c r="BA34" s="90">
        <v>761</v>
      </c>
      <c r="BB34" s="91">
        <v>747</v>
      </c>
      <c r="BC34" s="89">
        <v>738</v>
      </c>
      <c r="BD34" s="90">
        <v>739</v>
      </c>
      <c r="BE34" s="90">
        <v>723</v>
      </c>
      <c r="BF34" s="90">
        <v>728</v>
      </c>
      <c r="BG34" s="90">
        <v>717</v>
      </c>
      <c r="BH34" s="90">
        <v>712</v>
      </c>
      <c r="BI34" s="90">
        <v>727</v>
      </c>
      <c r="BJ34" s="90">
        <v>713</v>
      </c>
      <c r="BK34" s="90">
        <v>706</v>
      </c>
      <c r="BL34" s="90">
        <v>703</v>
      </c>
      <c r="BM34" s="90">
        <v>704</v>
      </c>
      <c r="BN34" s="91">
        <v>711</v>
      </c>
      <c r="BO34" s="90">
        <v>704</v>
      </c>
      <c r="BP34" s="90">
        <v>703</v>
      </c>
      <c r="BQ34" s="90">
        <v>704</v>
      </c>
      <c r="BR34" s="90">
        <v>747</v>
      </c>
      <c r="BS34" s="90">
        <v>743</v>
      </c>
      <c r="BT34" s="90">
        <v>739</v>
      </c>
      <c r="BU34" s="90">
        <v>727</v>
      </c>
      <c r="BV34" s="90">
        <v>716</v>
      </c>
      <c r="BW34" s="90">
        <v>716</v>
      </c>
      <c r="BX34" s="90">
        <v>1214</v>
      </c>
      <c r="BY34" s="90">
        <v>1212</v>
      </c>
      <c r="BZ34" s="91">
        <v>1218</v>
      </c>
    </row>
    <row r="35" spans="1:78" ht="13.5" thickBot="1" x14ac:dyDescent="0.25">
      <c r="A35" s="2"/>
      <c r="B35" s="88"/>
      <c r="C35" s="88" t="s">
        <v>161</v>
      </c>
      <c r="D35" s="91">
        <v>7200</v>
      </c>
      <c r="E35" s="91">
        <v>7228</v>
      </c>
      <c r="F35" s="91">
        <v>7411</v>
      </c>
      <c r="G35" s="90">
        <v>7383</v>
      </c>
      <c r="H35" s="90">
        <v>7385</v>
      </c>
      <c r="I35" s="90">
        <v>7335</v>
      </c>
      <c r="J35" s="90">
        <v>7290</v>
      </c>
      <c r="K35" s="90">
        <v>7287</v>
      </c>
      <c r="L35" s="90">
        <v>7293</v>
      </c>
      <c r="M35" s="90">
        <v>7267</v>
      </c>
      <c r="N35" s="90">
        <v>7217</v>
      </c>
      <c r="O35" s="90">
        <v>7188</v>
      </c>
      <c r="P35" s="90">
        <v>7178</v>
      </c>
      <c r="Q35" s="90">
        <v>7133</v>
      </c>
      <c r="R35" s="91">
        <v>7093</v>
      </c>
      <c r="S35" s="90">
        <v>7059</v>
      </c>
      <c r="T35" s="90">
        <v>7077</v>
      </c>
      <c r="U35" s="90">
        <v>7051</v>
      </c>
      <c r="V35" s="90">
        <v>7025</v>
      </c>
      <c r="W35" s="90">
        <v>6997</v>
      </c>
      <c r="X35" s="90">
        <v>6992</v>
      </c>
      <c r="Y35" s="90">
        <v>6946</v>
      </c>
      <c r="Z35" s="90">
        <v>6918</v>
      </c>
      <c r="AA35" s="90">
        <v>6898</v>
      </c>
      <c r="AB35" s="90">
        <v>6878</v>
      </c>
      <c r="AC35" s="90">
        <v>6890</v>
      </c>
      <c r="AD35" s="91">
        <v>6848</v>
      </c>
      <c r="AE35" s="90">
        <v>6784</v>
      </c>
      <c r="AF35" s="90">
        <v>6703</v>
      </c>
      <c r="AG35" s="90">
        <v>6853</v>
      </c>
      <c r="AH35" s="90">
        <v>6717</v>
      </c>
      <c r="AI35" s="90">
        <v>6665</v>
      </c>
      <c r="AJ35" s="90">
        <v>6627</v>
      </c>
      <c r="AK35" s="90">
        <v>6596</v>
      </c>
      <c r="AL35" s="90">
        <v>6653</v>
      </c>
      <c r="AM35" s="90">
        <v>6604</v>
      </c>
      <c r="AN35" s="90">
        <v>6576</v>
      </c>
      <c r="AO35" s="90">
        <v>6543</v>
      </c>
      <c r="AP35" s="91">
        <v>6951</v>
      </c>
      <c r="AQ35" s="90">
        <v>6918</v>
      </c>
      <c r="AR35" s="90">
        <v>6904</v>
      </c>
      <c r="AS35" s="90">
        <v>6757</v>
      </c>
      <c r="AT35" s="90">
        <v>6894</v>
      </c>
      <c r="AU35" s="90">
        <v>6870</v>
      </c>
      <c r="AV35" s="90">
        <v>6834</v>
      </c>
      <c r="AW35" s="90">
        <v>7015</v>
      </c>
      <c r="AX35" s="90">
        <v>7020</v>
      </c>
      <c r="AY35" s="90">
        <v>7040</v>
      </c>
      <c r="AZ35" s="90">
        <v>7065</v>
      </c>
      <c r="BA35" s="90">
        <v>7059</v>
      </c>
      <c r="BB35" s="91">
        <v>6982</v>
      </c>
      <c r="BC35" s="89">
        <v>6910</v>
      </c>
      <c r="BD35" s="90">
        <v>6860</v>
      </c>
      <c r="BE35" s="90">
        <v>6826</v>
      </c>
      <c r="BF35" s="90">
        <v>6829</v>
      </c>
      <c r="BG35" s="90">
        <v>6801</v>
      </c>
      <c r="BH35" s="90">
        <v>6675</v>
      </c>
      <c r="BI35" s="90">
        <v>6639</v>
      </c>
      <c r="BJ35" s="90">
        <v>6620</v>
      </c>
      <c r="BK35" s="90">
        <v>6659</v>
      </c>
      <c r="BL35" s="90">
        <v>6650</v>
      </c>
      <c r="BM35" s="90">
        <v>6621</v>
      </c>
      <c r="BN35" s="91">
        <v>6646</v>
      </c>
      <c r="BO35" s="90">
        <v>6611</v>
      </c>
      <c r="BP35" s="90">
        <v>6629</v>
      </c>
      <c r="BQ35" s="90">
        <v>6633</v>
      </c>
      <c r="BR35" s="90">
        <v>6573</v>
      </c>
      <c r="BS35" s="90">
        <v>6565</v>
      </c>
      <c r="BT35" s="90">
        <v>6523</v>
      </c>
      <c r="BU35" s="90">
        <v>6464</v>
      </c>
      <c r="BV35" s="90">
        <v>6444</v>
      </c>
      <c r="BW35" s="90">
        <v>6417</v>
      </c>
      <c r="BX35" s="90">
        <v>6401</v>
      </c>
      <c r="BY35" s="90">
        <v>6377</v>
      </c>
      <c r="BZ35" s="91">
        <v>6353</v>
      </c>
    </row>
    <row r="36" spans="1:78" ht="13.5" thickBot="1" x14ac:dyDescent="0.25">
      <c r="A36" s="2"/>
      <c r="B36" s="92" t="s">
        <v>162</v>
      </c>
      <c r="C36" s="92"/>
      <c r="D36" s="95">
        <f t="shared" ref="D36:AI36" si="14">SUM(D27:D35)</f>
        <v>43434</v>
      </c>
      <c r="E36" s="95">
        <f t="shared" si="14"/>
        <v>43816</v>
      </c>
      <c r="F36" s="95">
        <f t="shared" si="14"/>
        <v>44053</v>
      </c>
      <c r="G36" s="94">
        <f t="shared" si="14"/>
        <v>44264</v>
      </c>
      <c r="H36" s="94">
        <f t="shared" si="14"/>
        <v>44292</v>
      </c>
      <c r="I36" s="94">
        <f t="shared" si="14"/>
        <v>44202</v>
      </c>
      <c r="J36" s="94">
        <f t="shared" si="14"/>
        <v>44163</v>
      </c>
      <c r="K36" s="94">
        <f t="shared" si="14"/>
        <v>44229</v>
      </c>
      <c r="L36" s="94">
        <f t="shared" si="14"/>
        <v>44343</v>
      </c>
      <c r="M36" s="94">
        <f t="shared" si="14"/>
        <v>44286</v>
      </c>
      <c r="N36" s="94">
        <f t="shared" si="14"/>
        <v>44214</v>
      </c>
      <c r="O36" s="94">
        <f t="shared" si="14"/>
        <v>44141</v>
      </c>
      <c r="P36" s="94">
        <f t="shared" si="14"/>
        <v>44025</v>
      </c>
      <c r="Q36" s="94">
        <f t="shared" si="14"/>
        <v>43898</v>
      </c>
      <c r="R36" s="95">
        <f t="shared" si="14"/>
        <v>43645</v>
      </c>
      <c r="S36" s="94">
        <f t="shared" si="14"/>
        <v>43055</v>
      </c>
      <c r="T36" s="94">
        <f t="shared" si="14"/>
        <v>42731</v>
      </c>
      <c r="U36" s="94">
        <f t="shared" si="14"/>
        <v>42911</v>
      </c>
      <c r="V36" s="94">
        <f t="shared" si="14"/>
        <v>43069</v>
      </c>
      <c r="W36" s="94">
        <f t="shared" si="14"/>
        <v>43390</v>
      </c>
      <c r="X36" s="94">
        <f t="shared" si="14"/>
        <v>43717</v>
      </c>
      <c r="Y36" s="94">
        <f t="shared" si="14"/>
        <v>43703</v>
      </c>
      <c r="Z36" s="94">
        <f t="shared" si="14"/>
        <v>43677</v>
      </c>
      <c r="AA36" s="94">
        <f t="shared" si="14"/>
        <v>43551</v>
      </c>
      <c r="AB36" s="94">
        <f t="shared" si="14"/>
        <v>43501</v>
      </c>
      <c r="AC36" s="94">
        <f t="shared" si="14"/>
        <v>43413</v>
      </c>
      <c r="AD36" s="95">
        <f t="shared" si="14"/>
        <v>43397</v>
      </c>
      <c r="AE36" s="94">
        <f t="shared" si="14"/>
        <v>42253</v>
      </c>
      <c r="AF36" s="94">
        <f t="shared" si="14"/>
        <v>42556</v>
      </c>
      <c r="AG36" s="94">
        <f t="shared" si="14"/>
        <v>42157</v>
      </c>
      <c r="AH36" s="94">
        <f t="shared" si="14"/>
        <v>42872</v>
      </c>
      <c r="AI36" s="94">
        <f t="shared" si="14"/>
        <v>42795</v>
      </c>
      <c r="AJ36" s="94">
        <f t="shared" ref="AJ36" si="15">SUM(AJ27:AJ35)</f>
        <v>42790</v>
      </c>
      <c r="AK36" s="94">
        <f>SUM(AK27:AK35)</f>
        <v>42825</v>
      </c>
      <c r="AL36" s="94">
        <f>SUM(AL27:AL35)</f>
        <v>42580</v>
      </c>
      <c r="AM36" s="94">
        <f>SUM(AM27:AM35)</f>
        <v>42497</v>
      </c>
      <c r="AN36" s="94">
        <f t="shared" ref="AN36:BK36" si="16">SUM(AN27:AN35)</f>
        <v>42586</v>
      </c>
      <c r="AO36" s="94">
        <f t="shared" si="16"/>
        <v>42542</v>
      </c>
      <c r="AP36" s="95">
        <f t="shared" si="16"/>
        <v>42939</v>
      </c>
      <c r="AQ36" s="94">
        <f t="shared" si="16"/>
        <v>42707</v>
      </c>
      <c r="AR36" s="94">
        <f t="shared" si="16"/>
        <v>42551</v>
      </c>
      <c r="AS36" s="94">
        <f t="shared" si="16"/>
        <v>42581</v>
      </c>
      <c r="AT36" s="94">
        <f t="shared" si="16"/>
        <v>43166</v>
      </c>
      <c r="AU36" s="94">
        <f t="shared" si="16"/>
        <v>43175</v>
      </c>
      <c r="AV36" s="94">
        <f t="shared" si="16"/>
        <v>43124</v>
      </c>
      <c r="AW36" s="94">
        <f t="shared" si="16"/>
        <v>44411</v>
      </c>
      <c r="AX36" s="94">
        <f t="shared" si="16"/>
        <v>44279</v>
      </c>
      <c r="AY36" s="94">
        <f t="shared" si="16"/>
        <v>44364</v>
      </c>
      <c r="AZ36" s="94">
        <f t="shared" si="16"/>
        <v>44544</v>
      </c>
      <c r="BA36" s="94">
        <f t="shared" si="16"/>
        <v>44641</v>
      </c>
      <c r="BB36" s="95">
        <f t="shared" si="16"/>
        <v>44417</v>
      </c>
      <c r="BC36" s="93">
        <f t="shared" si="16"/>
        <v>44220</v>
      </c>
      <c r="BD36" s="94">
        <f t="shared" si="16"/>
        <v>44220</v>
      </c>
      <c r="BE36" s="94">
        <f t="shared" si="16"/>
        <v>44373</v>
      </c>
      <c r="BF36" s="94">
        <f t="shared" si="16"/>
        <v>44607</v>
      </c>
      <c r="BG36" s="94">
        <f t="shared" si="16"/>
        <v>44599</v>
      </c>
      <c r="BH36" s="94">
        <f t="shared" si="16"/>
        <v>44382</v>
      </c>
      <c r="BI36" s="94">
        <f t="shared" si="16"/>
        <v>44391</v>
      </c>
      <c r="BJ36" s="94">
        <f t="shared" si="16"/>
        <v>44504</v>
      </c>
      <c r="BK36" s="94">
        <f t="shared" si="16"/>
        <v>44288</v>
      </c>
      <c r="BL36" s="94">
        <f t="shared" ref="BL36:BN36" si="17">SUM(BL27:BL35)</f>
        <v>44657</v>
      </c>
      <c r="BM36" s="94">
        <f t="shared" si="17"/>
        <v>44892</v>
      </c>
      <c r="BN36" s="95">
        <f t="shared" si="17"/>
        <v>45134</v>
      </c>
      <c r="BO36" s="94">
        <f t="shared" ref="BO36:BQ36" si="18">SUM(BO27:BO35)</f>
        <v>45168</v>
      </c>
      <c r="BP36" s="94">
        <f t="shared" si="18"/>
        <v>44602</v>
      </c>
      <c r="BQ36" s="94">
        <f t="shared" si="18"/>
        <v>45214</v>
      </c>
      <c r="BR36" s="94">
        <f t="shared" ref="BR36:BW36" si="19">SUM(BR27:BR35)</f>
        <v>44968</v>
      </c>
      <c r="BS36" s="94">
        <f t="shared" si="19"/>
        <v>45042</v>
      </c>
      <c r="BT36" s="94">
        <f t="shared" si="19"/>
        <v>44935</v>
      </c>
      <c r="BU36" s="94">
        <f t="shared" si="19"/>
        <v>44454</v>
      </c>
      <c r="BV36" s="94">
        <f t="shared" si="19"/>
        <v>44219</v>
      </c>
      <c r="BW36" s="94">
        <f t="shared" si="19"/>
        <v>44160</v>
      </c>
      <c r="BX36" s="94">
        <f t="shared" ref="BX36:BZ36" si="20">SUM(BX27:BX35)</f>
        <v>44598</v>
      </c>
      <c r="BY36" s="94">
        <f t="shared" si="20"/>
        <v>44563</v>
      </c>
      <c r="BZ36" s="95">
        <f t="shared" si="20"/>
        <v>44484</v>
      </c>
    </row>
    <row r="37" spans="1:78" x14ac:dyDescent="0.2">
      <c r="A37" s="2"/>
      <c r="B37" s="88">
        <v>4</v>
      </c>
      <c r="C37" s="88" t="s">
        <v>163</v>
      </c>
      <c r="D37" s="91">
        <v>797</v>
      </c>
      <c r="E37" s="91">
        <v>815</v>
      </c>
      <c r="F37" s="91">
        <v>742</v>
      </c>
      <c r="G37" s="90">
        <v>735</v>
      </c>
      <c r="H37" s="90">
        <v>729</v>
      </c>
      <c r="I37" s="90">
        <v>724</v>
      </c>
      <c r="J37" s="90">
        <v>721</v>
      </c>
      <c r="K37" s="90">
        <v>716</v>
      </c>
      <c r="L37" s="90">
        <v>707</v>
      </c>
      <c r="M37" s="90">
        <v>701</v>
      </c>
      <c r="N37" s="90">
        <v>692</v>
      </c>
      <c r="O37" s="90">
        <v>687</v>
      </c>
      <c r="P37" s="90">
        <v>686</v>
      </c>
      <c r="Q37" s="90">
        <v>677</v>
      </c>
      <c r="R37" s="91">
        <v>679</v>
      </c>
      <c r="S37" s="90">
        <v>680</v>
      </c>
      <c r="T37" s="90">
        <v>674</v>
      </c>
      <c r="U37" s="90">
        <v>667</v>
      </c>
      <c r="V37" s="90">
        <v>664</v>
      </c>
      <c r="W37" s="90">
        <v>667</v>
      </c>
      <c r="X37" s="90">
        <v>655</v>
      </c>
      <c r="Y37" s="90">
        <v>644</v>
      </c>
      <c r="Z37" s="90">
        <v>642</v>
      </c>
      <c r="AA37" s="90">
        <v>639</v>
      </c>
      <c r="AB37" s="90">
        <v>637</v>
      </c>
      <c r="AC37" s="90">
        <v>627</v>
      </c>
      <c r="AD37" s="91">
        <v>624</v>
      </c>
      <c r="AE37" s="90">
        <v>616</v>
      </c>
      <c r="AF37" s="90">
        <v>611</v>
      </c>
      <c r="AG37" s="90">
        <v>609</v>
      </c>
      <c r="AH37" s="90">
        <v>609</v>
      </c>
      <c r="AI37" s="90">
        <v>607</v>
      </c>
      <c r="AJ37" s="90">
        <v>606</v>
      </c>
      <c r="AK37" s="90">
        <v>606</v>
      </c>
      <c r="AL37" s="90">
        <v>603</v>
      </c>
      <c r="AM37" s="90">
        <v>605</v>
      </c>
      <c r="AN37" s="90">
        <v>608</v>
      </c>
      <c r="AO37" s="90">
        <v>604</v>
      </c>
      <c r="AP37" s="91">
        <v>606</v>
      </c>
      <c r="AQ37" s="90">
        <v>599</v>
      </c>
      <c r="AR37" s="90">
        <v>595</v>
      </c>
      <c r="AS37" s="90">
        <v>572</v>
      </c>
      <c r="AT37" s="90">
        <v>591</v>
      </c>
      <c r="AU37" s="90">
        <v>601</v>
      </c>
      <c r="AV37" s="90">
        <v>589</v>
      </c>
      <c r="AW37" s="90">
        <v>597</v>
      </c>
      <c r="AX37" s="90">
        <v>607</v>
      </c>
      <c r="AY37" s="90">
        <v>605</v>
      </c>
      <c r="AZ37" s="90">
        <v>609</v>
      </c>
      <c r="BA37" s="90">
        <v>604</v>
      </c>
      <c r="BB37" s="91">
        <v>598</v>
      </c>
      <c r="BC37" s="89">
        <v>590</v>
      </c>
      <c r="BD37" s="90">
        <v>582</v>
      </c>
      <c r="BE37" s="90">
        <v>576</v>
      </c>
      <c r="BF37" s="90">
        <v>566</v>
      </c>
      <c r="BG37" s="90">
        <v>562</v>
      </c>
      <c r="BH37" s="90">
        <v>549</v>
      </c>
      <c r="BI37" s="90">
        <v>556</v>
      </c>
      <c r="BJ37" s="90">
        <v>553</v>
      </c>
      <c r="BK37" s="90">
        <v>547</v>
      </c>
      <c r="BL37" s="90">
        <v>544</v>
      </c>
      <c r="BM37" s="90">
        <v>542</v>
      </c>
      <c r="BN37" s="91">
        <v>540</v>
      </c>
      <c r="BO37" s="90">
        <v>534</v>
      </c>
      <c r="BP37" s="90">
        <v>529</v>
      </c>
      <c r="BQ37" s="90">
        <v>531</v>
      </c>
      <c r="BR37" s="90">
        <v>534</v>
      </c>
      <c r="BS37" s="90">
        <v>536</v>
      </c>
      <c r="BT37" s="90">
        <v>532</v>
      </c>
      <c r="BU37" s="90">
        <v>530</v>
      </c>
      <c r="BV37" s="90">
        <v>530</v>
      </c>
      <c r="BW37" s="90">
        <v>529</v>
      </c>
      <c r="BX37" s="90">
        <v>527</v>
      </c>
      <c r="BY37" s="90">
        <v>530</v>
      </c>
      <c r="BZ37" s="91">
        <v>531</v>
      </c>
    </row>
    <row r="38" spans="1:78" x14ac:dyDescent="0.2">
      <c r="A38" s="2"/>
      <c r="B38" s="88"/>
      <c r="C38" s="88" t="s">
        <v>164</v>
      </c>
      <c r="D38" s="91">
        <v>229</v>
      </c>
      <c r="E38" s="91">
        <v>211</v>
      </c>
      <c r="F38" s="91">
        <v>184</v>
      </c>
      <c r="G38" s="90">
        <v>183</v>
      </c>
      <c r="H38" s="90">
        <v>182</v>
      </c>
      <c r="I38" s="90">
        <v>178</v>
      </c>
      <c r="J38" s="90">
        <v>177</v>
      </c>
      <c r="K38" s="90">
        <v>174</v>
      </c>
      <c r="L38" s="90">
        <v>179</v>
      </c>
      <c r="M38" s="90">
        <v>179</v>
      </c>
      <c r="N38" s="90">
        <v>177</v>
      </c>
      <c r="O38" s="90">
        <v>174</v>
      </c>
      <c r="P38" s="90">
        <v>169</v>
      </c>
      <c r="Q38" s="90">
        <v>168</v>
      </c>
      <c r="R38" s="91">
        <v>166</v>
      </c>
      <c r="S38" s="90">
        <v>164</v>
      </c>
      <c r="T38" s="90">
        <v>163</v>
      </c>
      <c r="U38" s="90">
        <v>161</v>
      </c>
      <c r="V38" s="90">
        <v>167</v>
      </c>
      <c r="W38" s="90">
        <v>167</v>
      </c>
      <c r="X38" s="90">
        <v>164</v>
      </c>
      <c r="Y38" s="90">
        <v>163</v>
      </c>
      <c r="Z38" s="90">
        <v>163</v>
      </c>
      <c r="AA38" s="90">
        <v>159</v>
      </c>
      <c r="AB38" s="90">
        <v>156</v>
      </c>
      <c r="AC38" s="90">
        <v>152</v>
      </c>
      <c r="AD38" s="91">
        <v>151</v>
      </c>
      <c r="AE38" s="90">
        <v>152</v>
      </c>
      <c r="AF38" s="90">
        <v>152</v>
      </c>
      <c r="AG38" s="90">
        <v>150</v>
      </c>
      <c r="AH38" s="90">
        <v>141</v>
      </c>
      <c r="AI38" s="90">
        <v>150</v>
      </c>
      <c r="AJ38" s="90">
        <v>148</v>
      </c>
      <c r="AK38" s="90">
        <v>148</v>
      </c>
      <c r="AL38" s="90">
        <v>139</v>
      </c>
      <c r="AM38" s="90">
        <v>146</v>
      </c>
      <c r="AN38" s="90">
        <v>146</v>
      </c>
      <c r="AO38" s="90">
        <v>146</v>
      </c>
      <c r="AP38" s="91">
        <v>144</v>
      </c>
      <c r="AQ38" s="90">
        <v>144</v>
      </c>
      <c r="AR38" s="90">
        <v>142</v>
      </c>
      <c r="AS38" s="90">
        <v>142</v>
      </c>
      <c r="AT38" s="90">
        <v>141</v>
      </c>
      <c r="AU38" s="90">
        <v>138</v>
      </c>
      <c r="AV38" s="90">
        <v>138</v>
      </c>
      <c r="AW38" s="90">
        <v>146</v>
      </c>
      <c r="AX38" s="90">
        <v>145</v>
      </c>
      <c r="AY38" s="90">
        <v>145</v>
      </c>
      <c r="AZ38" s="90">
        <v>141</v>
      </c>
      <c r="BA38" s="90">
        <v>142</v>
      </c>
      <c r="BB38" s="91">
        <v>138</v>
      </c>
      <c r="BC38" s="89">
        <v>138</v>
      </c>
      <c r="BD38" s="90">
        <v>138</v>
      </c>
      <c r="BE38" s="90">
        <v>139</v>
      </c>
      <c r="BF38" s="90">
        <v>138</v>
      </c>
      <c r="BG38" s="90">
        <v>139</v>
      </c>
      <c r="BH38" s="90">
        <v>138</v>
      </c>
      <c r="BI38" s="90">
        <v>136</v>
      </c>
      <c r="BJ38" s="90">
        <v>135</v>
      </c>
      <c r="BK38" s="90">
        <v>135</v>
      </c>
      <c r="BL38" s="90">
        <v>132</v>
      </c>
      <c r="BM38" s="90">
        <v>132</v>
      </c>
      <c r="BN38" s="91">
        <v>134</v>
      </c>
      <c r="BO38" s="90">
        <v>133</v>
      </c>
      <c r="BP38" s="90">
        <v>134</v>
      </c>
      <c r="BQ38" s="90">
        <v>138</v>
      </c>
      <c r="BR38" s="90">
        <v>138</v>
      </c>
      <c r="BS38" s="90">
        <v>130</v>
      </c>
      <c r="BT38" s="90">
        <v>151</v>
      </c>
      <c r="BU38" s="90">
        <v>152</v>
      </c>
      <c r="BV38" s="90">
        <v>154</v>
      </c>
      <c r="BW38" s="90">
        <v>152</v>
      </c>
      <c r="BX38" s="90">
        <v>152</v>
      </c>
      <c r="BY38" s="90">
        <v>150</v>
      </c>
      <c r="BZ38" s="91">
        <v>149</v>
      </c>
    </row>
    <row r="39" spans="1:78" x14ac:dyDescent="0.2">
      <c r="A39" s="2"/>
      <c r="B39" s="88"/>
      <c r="C39" s="88" t="s">
        <v>165</v>
      </c>
      <c r="D39" s="91">
        <v>613</v>
      </c>
      <c r="E39" s="91">
        <v>649</v>
      </c>
      <c r="F39" s="91">
        <v>625</v>
      </c>
      <c r="G39" s="90">
        <v>619</v>
      </c>
      <c r="H39" s="90">
        <v>620</v>
      </c>
      <c r="I39" s="90">
        <v>608</v>
      </c>
      <c r="J39" s="90">
        <v>627</v>
      </c>
      <c r="K39" s="90">
        <v>625</v>
      </c>
      <c r="L39" s="90">
        <v>628</v>
      </c>
      <c r="M39" s="90">
        <v>625</v>
      </c>
      <c r="N39" s="90">
        <v>625</v>
      </c>
      <c r="O39" s="90">
        <v>622</v>
      </c>
      <c r="P39" s="90">
        <v>620</v>
      </c>
      <c r="Q39" s="90">
        <v>613</v>
      </c>
      <c r="R39" s="91">
        <v>612</v>
      </c>
      <c r="S39" s="90">
        <v>605</v>
      </c>
      <c r="T39" s="90">
        <v>604</v>
      </c>
      <c r="U39" s="90">
        <v>606</v>
      </c>
      <c r="V39" s="90">
        <v>609</v>
      </c>
      <c r="W39" s="90">
        <v>602</v>
      </c>
      <c r="X39" s="90">
        <v>599</v>
      </c>
      <c r="Y39" s="90">
        <v>599</v>
      </c>
      <c r="Z39" s="90">
        <v>595</v>
      </c>
      <c r="AA39" s="90">
        <v>595</v>
      </c>
      <c r="AB39" s="90">
        <v>586</v>
      </c>
      <c r="AC39" s="90">
        <v>593</v>
      </c>
      <c r="AD39" s="91">
        <v>594</v>
      </c>
      <c r="AE39" s="90">
        <v>589</v>
      </c>
      <c r="AF39" s="90">
        <v>591</v>
      </c>
      <c r="AG39" s="90">
        <v>583</v>
      </c>
      <c r="AH39" s="90">
        <v>582</v>
      </c>
      <c r="AI39" s="90">
        <v>581</v>
      </c>
      <c r="AJ39" s="90">
        <v>579</v>
      </c>
      <c r="AK39" s="90">
        <v>578</v>
      </c>
      <c r="AL39" s="90">
        <v>579</v>
      </c>
      <c r="AM39" s="90">
        <v>580</v>
      </c>
      <c r="AN39" s="90">
        <v>576</v>
      </c>
      <c r="AO39" s="90">
        <v>581</v>
      </c>
      <c r="AP39" s="91">
        <v>577</v>
      </c>
      <c r="AQ39" s="90">
        <v>573</v>
      </c>
      <c r="AR39" s="90">
        <v>573</v>
      </c>
      <c r="AS39" s="90">
        <v>570</v>
      </c>
      <c r="AT39" s="90">
        <v>567</v>
      </c>
      <c r="AU39" s="90">
        <v>564</v>
      </c>
      <c r="AV39" s="90">
        <v>558</v>
      </c>
      <c r="AW39" s="90">
        <v>570</v>
      </c>
      <c r="AX39" s="90">
        <v>567</v>
      </c>
      <c r="AY39" s="90">
        <v>563</v>
      </c>
      <c r="AZ39" s="90">
        <v>565</v>
      </c>
      <c r="BA39" s="90">
        <v>572</v>
      </c>
      <c r="BB39" s="91">
        <v>565</v>
      </c>
      <c r="BC39" s="89">
        <v>554</v>
      </c>
      <c r="BD39" s="90">
        <v>556</v>
      </c>
      <c r="BE39" s="90">
        <v>557</v>
      </c>
      <c r="BF39" s="90">
        <v>559</v>
      </c>
      <c r="BG39" s="90">
        <v>561</v>
      </c>
      <c r="BH39" s="90">
        <v>560</v>
      </c>
      <c r="BI39" s="90">
        <v>561</v>
      </c>
      <c r="BJ39" s="90">
        <v>558</v>
      </c>
      <c r="BK39" s="90">
        <v>561</v>
      </c>
      <c r="BL39" s="90">
        <v>563</v>
      </c>
      <c r="BM39" s="90">
        <v>564</v>
      </c>
      <c r="BN39" s="91">
        <v>564</v>
      </c>
      <c r="BO39" s="90">
        <v>567</v>
      </c>
      <c r="BP39" s="90">
        <v>571</v>
      </c>
      <c r="BQ39" s="90">
        <v>567</v>
      </c>
      <c r="BR39" s="90">
        <v>570</v>
      </c>
      <c r="BS39" s="90">
        <v>567</v>
      </c>
      <c r="BT39" s="90">
        <v>568</v>
      </c>
      <c r="BU39" s="90">
        <v>564</v>
      </c>
      <c r="BV39" s="90">
        <v>566</v>
      </c>
      <c r="BW39" s="90">
        <v>571</v>
      </c>
      <c r="BX39" s="90">
        <v>574</v>
      </c>
      <c r="BY39" s="90">
        <v>567</v>
      </c>
      <c r="BZ39" s="91">
        <v>569</v>
      </c>
    </row>
    <row r="40" spans="1:78" x14ac:dyDescent="0.2">
      <c r="A40" s="2"/>
      <c r="B40" s="88"/>
      <c r="C40" s="88" t="s">
        <v>166</v>
      </c>
      <c r="D40" s="91">
        <v>21374</v>
      </c>
      <c r="E40" s="91">
        <v>21418</v>
      </c>
      <c r="F40" s="91">
        <v>25510</v>
      </c>
      <c r="G40" s="90">
        <v>25853</v>
      </c>
      <c r="H40" s="90">
        <v>25952</v>
      </c>
      <c r="I40" s="90">
        <v>26127</v>
      </c>
      <c r="J40" s="90">
        <v>26267</v>
      </c>
      <c r="K40" s="90">
        <v>26485</v>
      </c>
      <c r="L40" s="90">
        <v>25448</v>
      </c>
      <c r="M40" s="90">
        <v>25671</v>
      </c>
      <c r="N40" s="90">
        <v>25779</v>
      </c>
      <c r="O40" s="90">
        <v>25791</v>
      </c>
      <c r="P40" s="90">
        <v>24281</v>
      </c>
      <c r="Q40" s="90">
        <v>24335</v>
      </c>
      <c r="R40" s="91">
        <v>24402</v>
      </c>
      <c r="S40" s="90">
        <v>24483</v>
      </c>
      <c r="T40" s="90">
        <v>24434</v>
      </c>
      <c r="U40" s="90">
        <v>24394</v>
      </c>
      <c r="V40" s="90">
        <v>24438</v>
      </c>
      <c r="W40" s="90">
        <v>24335</v>
      </c>
      <c r="X40" s="90">
        <v>24135</v>
      </c>
      <c r="Y40" s="90">
        <v>24147</v>
      </c>
      <c r="Z40" s="90">
        <v>24137</v>
      </c>
      <c r="AA40" s="90">
        <v>24076</v>
      </c>
      <c r="AB40" s="90">
        <v>24111</v>
      </c>
      <c r="AC40" s="90">
        <v>23912</v>
      </c>
      <c r="AD40" s="91">
        <v>23772</v>
      </c>
      <c r="AE40" s="90">
        <v>24625</v>
      </c>
      <c r="AF40" s="90">
        <v>23390</v>
      </c>
      <c r="AG40" s="90">
        <v>23517</v>
      </c>
      <c r="AH40" s="90">
        <v>23534</v>
      </c>
      <c r="AI40" s="90">
        <v>23528</v>
      </c>
      <c r="AJ40" s="90">
        <v>23312</v>
      </c>
      <c r="AK40" s="90">
        <v>23263</v>
      </c>
      <c r="AL40" s="90">
        <v>23421</v>
      </c>
      <c r="AM40" s="90">
        <v>23303</v>
      </c>
      <c r="AN40" s="90">
        <v>23758</v>
      </c>
      <c r="AO40" s="90">
        <v>23700</v>
      </c>
      <c r="AP40" s="91">
        <v>22982</v>
      </c>
      <c r="AQ40" s="90">
        <v>23068</v>
      </c>
      <c r="AR40" s="90">
        <v>23088</v>
      </c>
      <c r="AS40" s="90">
        <v>22440</v>
      </c>
      <c r="AT40" s="90">
        <v>22831</v>
      </c>
      <c r="AU40" s="90">
        <v>23339</v>
      </c>
      <c r="AV40" s="90">
        <v>23309</v>
      </c>
      <c r="AW40" s="90">
        <v>23260</v>
      </c>
      <c r="AX40" s="90">
        <v>23199</v>
      </c>
      <c r="AY40" s="90">
        <v>23212</v>
      </c>
      <c r="AZ40" s="90">
        <v>23196</v>
      </c>
      <c r="BA40" s="90">
        <v>23265</v>
      </c>
      <c r="BB40" s="91">
        <v>23102</v>
      </c>
      <c r="BC40" s="89">
        <v>22898</v>
      </c>
      <c r="BD40" s="90">
        <v>22829</v>
      </c>
      <c r="BE40" s="90">
        <v>22837</v>
      </c>
      <c r="BF40" s="90">
        <v>22968</v>
      </c>
      <c r="BG40" s="90">
        <v>22971</v>
      </c>
      <c r="BH40" s="90">
        <v>22886</v>
      </c>
      <c r="BI40" s="90">
        <v>22720</v>
      </c>
      <c r="BJ40" s="90">
        <v>23041</v>
      </c>
      <c r="BK40" s="90">
        <v>23062</v>
      </c>
      <c r="BL40" s="90">
        <v>23122</v>
      </c>
      <c r="BM40" s="90">
        <v>23275</v>
      </c>
      <c r="BN40" s="91">
        <v>23350</v>
      </c>
      <c r="BO40" s="90">
        <v>23399</v>
      </c>
      <c r="BP40" s="90">
        <v>23309</v>
      </c>
      <c r="BQ40" s="90">
        <v>23248</v>
      </c>
      <c r="BR40" s="90">
        <v>23274</v>
      </c>
      <c r="BS40" s="90">
        <v>23239</v>
      </c>
      <c r="BT40" s="90">
        <v>23209</v>
      </c>
      <c r="BU40" s="90">
        <v>23255</v>
      </c>
      <c r="BV40" s="90">
        <v>23308</v>
      </c>
      <c r="BW40" s="90">
        <v>23409</v>
      </c>
      <c r="BX40" s="90">
        <v>23528</v>
      </c>
      <c r="BY40" s="90">
        <v>23500</v>
      </c>
      <c r="BZ40" s="91">
        <v>23436</v>
      </c>
    </row>
    <row r="41" spans="1:78" x14ac:dyDescent="0.2">
      <c r="A41" s="2"/>
      <c r="B41" s="88"/>
      <c r="C41" s="88" t="s">
        <v>167</v>
      </c>
      <c r="D41" s="91">
        <v>2826</v>
      </c>
      <c r="E41" s="91">
        <v>2758</v>
      </c>
      <c r="F41" s="91">
        <v>2710</v>
      </c>
      <c r="G41" s="90">
        <v>2690</v>
      </c>
      <c r="H41" s="90">
        <v>2665</v>
      </c>
      <c r="I41" s="90">
        <v>2667</v>
      </c>
      <c r="J41" s="90">
        <v>2668</v>
      </c>
      <c r="K41" s="90">
        <v>2664</v>
      </c>
      <c r="L41" s="90">
        <v>2676</v>
      </c>
      <c r="M41" s="90">
        <v>2668</v>
      </c>
      <c r="N41" s="90">
        <v>2656</v>
      </c>
      <c r="O41" s="90">
        <v>2649</v>
      </c>
      <c r="P41" s="90">
        <v>2638</v>
      </c>
      <c r="Q41" s="90">
        <v>2607</v>
      </c>
      <c r="R41" s="91">
        <v>2591</v>
      </c>
      <c r="S41" s="90">
        <v>2574</v>
      </c>
      <c r="T41" s="90">
        <v>2563</v>
      </c>
      <c r="U41" s="90">
        <v>2564</v>
      </c>
      <c r="V41" s="90">
        <v>2551</v>
      </c>
      <c r="W41" s="90">
        <v>2538</v>
      </c>
      <c r="X41" s="90">
        <v>2522</v>
      </c>
      <c r="Y41" s="90">
        <v>2498</v>
      </c>
      <c r="Z41" s="90">
        <v>2484</v>
      </c>
      <c r="AA41" s="90">
        <v>2465</v>
      </c>
      <c r="AB41" s="90">
        <v>2458</v>
      </c>
      <c r="AC41" s="90">
        <v>2450</v>
      </c>
      <c r="AD41" s="91">
        <v>2440</v>
      </c>
      <c r="AE41" s="90">
        <v>2400</v>
      </c>
      <c r="AF41" s="90">
        <v>2390</v>
      </c>
      <c r="AG41" s="90">
        <v>2363</v>
      </c>
      <c r="AH41" s="90">
        <v>2356</v>
      </c>
      <c r="AI41" s="90">
        <v>2349</v>
      </c>
      <c r="AJ41" s="90">
        <v>2345</v>
      </c>
      <c r="AK41" s="90">
        <v>2339</v>
      </c>
      <c r="AL41" s="90">
        <v>2320</v>
      </c>
      <c r="AM41" s="90">
        <v>2299</v>
      </c>
      <c r="AN41" s="90">
        <v>2292</v>
      </c>
      <c r="AO41" s="90">
        <v>2277</v>
      </c>
      <c r="AP41" s="91">
        <v>2276</v>
      </c>
      <c r="AQ41" s="90">
        <v>2262</v>
      </c>
      <c r="AR41" s="90">
        <v>2250</v>
      </c>
      <c r="AS41" s="90">
        <v>2241</v>
      </c>
      <c r="AT41" s="90">
        <v>2240</v>
      </c>
      <c r="AU41" s="90">
        <v>2215</v>
      </c>
      <c r="AV41" s="90">
        <v>2214</v>
      </c>
      <c r="AW41" s="90">
        <v>2252</v>
      </c>
      <c r="AX41" s="90">
        <v>2240</v>
      </c>
      <c r="AY41" s="90">
        <v>2237</v>
      </c>
      <c r="AZ41" s="90">
        <v>2237</v>
      </c>
      <c r="BA41" s="90">
        <v>2243</v>
      </c>
      <c r="BB41" s="91">
        <v>2208</v>
      </c>
      <c r="BC41" s="89">
        <v>2203</v>
      </c>
      <c r="BD41" s="90">
        <v>2176</v>
      </c>
      <c r="BE41" s="90">
        <v>2164</v>
      </c>
      <c r="BF41" s="90">
        <v>2146</v>
      </c>
      <c r="BG41" s="90">
        <v>2129</v>
      </c>
      <c r="BH41" s="90">
        <v>2116</v>
      </c>
      <c r="BI41" s="90">
        <v>2092</v>
      </c>
      <c r="BJ41" s="90">
        <v>2122</v>
      </c>
      <c r="BK41" s="90">
        <v>2117</v>
      </c>
      <c r="BL41" s="90">
        <v>2072</v>
      </c>
      <c r="BM41" s="90">
        <v>2085</v>
      </c>
      <c r="BN41" s="91">
        <v>2084</v>
      </c>
      <c r="BO41" s="90">
        <v>2081</v>
      </c>
      <c r="BP41" s="90">
        <v>2071</v>
      </c>
      <c r="BQ41" s="90">
        <v>2067</v>
      </c>
      <c r="BR41" s="90">
        <v>2079</v>
      </c>
      <c r="BS41" s="90">
        <v>2077</v>
      </c>
      <c r="BT41" s="90">
        <v>2070</v>
      </c>
      <c r="BU41" s="90">
        <v>2066</v>
      </c>
      <c r="BV41" s="90">
        <v>2060</v>
      </c>
      <c r="BW41" s="90">
        <v>2064</v>
      </c>
      <c r="BX41" s="90">
        <v>2044</v>
      </c>
      <c r="BY41" s="90">
        <v>2028</v>
      </c>
      <c r="BZ41" s="91">
        <v>2021</v>
      </c>
    </row>
    <row r="42" spans="1:78" x14ac:dyDescent="0.2">
      <c r="A42" s="2"/>
      <c r="B42" s="88"/>
      <c r="C42" s="88" t="s">
        <v>168</v>
      </c>
      <c r="D42" s="91">
        <v>1</v>
      </c>
      <c r="E42" s="91">
        <v>1</v>
      </c>
      <c r="F42" s="91">
        <v>1</v>
      </c>
      <c r="G42" s="90">
        <v>1</v>
      </c>
      <c r="H42" s="90">
        <v>1</v>
      </c>
      <c r="I42" s="90">
        <v>1</v>
      </c>
      <c r="J42" s="90">
        <v>1</v>
      </c>
      <c r="K42" s="90">
        <v>1</v>
      </c>
      <c r="L42" s="90">
        <v>1</v>
      </c>
      <c r="M42" s="90"/>
      <c r="N42" s="90"/>
      <c r="O42" s="90"/>
      <c r="P42" s="90"/>
      <c r="Q42" s="90"/>
      <c r="R42" s="91"/>
      <c r="S42" s="90"/>
      <c r="T42" s="90"/>
      <c r="U42" s="90"/>
      <c r="V42" s="90"/>
      <c r="W42" s="90"/>
      <c r="X42" s="90"/>
      <c r="Y42" s="90"/>
      <c r="Z42" s="90"/>
      <c r="AA42" s="90"/>
      <c r="AB42" s="90"/>
      <c r="AC42" s="90"/>
      <c r="AD42" s="91"/>
      <c r="AE42" s="90"/>
      <c r="AF42" s="90"/>
      <c r="AG42" s="90"/>
      <c r="AH42" s="90"/>
      <c r="AI42" s="90"/>
      <c r="AJ42" s="90"/>
      <c r="AK42" s="90"/>
      <c r="AL42" s="90"/>
      <c r="AM42" s="90"/>
      <c r="AN42" s="90"/>
      <c r="AO42" s="90"/>
      <c r="AP42" s="91"/>
      <c r="AQ42" s="90"/>
      <c r="AR42" s="90"/>
      <c r="AS42" s="90"/>
      <c r="AT42" s="90"/>
      <c r="AU42" s="90"/>
      <c r="AV42" s="90"/>
      <c r="AW42" s="90">
        <v>12</v>
      </c>
      <c r="AX42" s="90">
        <v>23</v>
      </c>
      <c r="AY42" s="90">
        <v>31</v>
      </c>
      <c r="AZ42" s="90">
        <v>31</v>
      </c>
      <c r="BA42" s="90">
        <v>31</v>
      </c>
      <c r="BB42" s="91">
        <v>23</v>
      </c>
      <c r="BC42" s="89">
        <v>21</v>
      </c>
      <c r="BD42" s="90">
        <v>17</v>
      </c>
      <c r="BE42" s="90">
        <v>8</v>
      </c>
      <c r="BF42" s="90">
        <v>9</v>
      </c>
      <c r="BG42" s="90">
        <v>8</v>
      </c>
      <c r="BH42" s="90">
        <v>6</v>
      </c>
      <c r="BI42" s="90">
        <v>5</v>
      </c>
      <c r="BJ42" s="90">
        <v>4</v>
      </c>
      <c r="BK42" s="90">
        <v>3</v>
      </c>
      <c r="BL42" s="90">
        <v>4</v>
      </c>
      <c r="BM42" s="90">
        <v>4</v>
      </c>
      <c r="BN42" s="91">
        <v>5</v>
      </c>
      <c r="BO42" s="90">
        <v>5</v>
      </c>
      <c r="BP42" s="90">
        <v>5</v>
      </c>
      <c r="BQ42" s="90">
        <v>12</v>
      </c>
      <c r="BR42" s="90">
        <v>21</v>
      </c>
      <c r="BS42" s="90">
        <v>22</v>
      </c>
      <c r="BT42" s="90">
        <v>17</v>
      </c>
      <c r="BU42" s="90">
        <v>18</v>
      </c>
      <c r="BV42" s="90">
        <v>14</v>
      </c>
      <c r="BW42" s="90">
        <v>14</v>
      </c>
      <c r="BX42" s="90">
        <v>15</v>
      </c>
      <c r="BY42" s="90">
        <v>19</v>
      </c>
      <c r="BZ42" s="91">
        <v>17</v>
      </c>
    </row>
    <row r="43" spans="1:78" x14ac:dyDescent="0.2">
      <c r="A43" s="2"/>
      <c r="B43" s="88"/>
      <c r="C43" s="88" t="s">
        <v>113</v>
      </c>
      <c r="D43" s="91">
        <v>45805</v>
      </c>
      <c r="E43" s="91">
        <v>47708</v>
      </c>
      <c r="F43" s="91">
        <v>48057</v>
      </c>
      <c r="G43" s="90">
        <v>47995</v>
      </c>
      <c r="H43" s="90">
        <v>48170</v>
      </c>
      <c r="I43" s="90">
        <v>48115</v>
      </c>
      <c r="J43" s="90">
        <v>48307</v>
      </c>
      <c r="K43" s="90">
        <v>48380</v>
      </c>
      <c r="L43" s="90">
        <v>47779</v>
      </c>
      <c r="M43" s="90">
        <v>48170</v>
      </c>
      <c r="N43" s="90">
        <v>48235</v>
      </c>
      <c r="O43" s="90">
        <v>48082</v>
      </c>
      <c r="P43" s="90">
        <v>47537</v>
      </c>
      <c r="Q43" s="90">
        <v>47382</v>
      </c>
      <c r="R43" s="91">
        <v>47411</v>
      </c>
      <c r="S43" s="90">
        <v>47343</v>
      </c>
      <c r="T43" s="90">
        <v>47324</v>
      </c>
      <c r="U43" s="90">
        <v>47396</v>
      </c>
      <c r="V43" s="90">
        <v>47771</v>
      </c>
      <c r="W43" s="90">
        <v>47793</v>
      </c>
      <c r="X43" s="90">
        <v>47414</v>
      </c>
      <c r="Y43" s="90">
        <v>47171</v>
      </c>
      <c r="Z43" s="90">
        <v>47060</v>
      </c>
      <c r="AA43" s="90">
        <v>46960</v>
      </c>
      <c r="AB43" s="90">
        <v>46857</v>
      </c>
      <c r="AC43" s="90">
        <v>46708</v>
      </c>
      <c r="AD43" s="91">
        <v>46445</v>
      </c>
      <c r="AE43" s="90">
        <v>45577</v>
      </c>
      <c r="AF43" s="90">
        <v>45321</v>
      </c>
      <c r="AG43" s="90">
        <v>45568</v>
      </c>
      <c r="AH43" s="90">
        <v>45479</v>
      </c>
      <c r="AI43" s="90">
        <v>45348</v>
      </c>
      <c r="AJ43" s="90">
        <v>45264</v>
      </c>
      <c r="AK43" s="90">
        <v>45274</v>
      </c>
      <c r="AL43" s="90">
        <v>45440</v>
      </c>
      <c r="AM43" s="90">
        <v>45248</v>
      </c>
      <c r="AN43" s="90">
        <v>45710</v>
      </c>
      <c r="AO43" s="90">
        <v>45562</v>
      </c>
      <c r="AP43" s="91">
        <v>45029</v>
      </c>
      <c r="AQ43" s="90">
        <v>45155</v>
      </c>
      <c r="AR43" s="90">
        <v>45078</v>
      </c>
      <c r="AS43" s="90">
        <v>44309</v>
      </c>
      <c r="AT43" s="90">
        <v>45300</v>
      </c>
      <c r="AU43" s="90">
        <v>45336</v>
      </c>
      <c r="AV43" s="90">
        <v>45290</v>
      </c>
      <c r="AW43" s="90">
        <v>45888</v>
      </c>
      <c r="AX43" s="90">
        <v>46004</v>
      </c>
      <c r="AY43" s="90">
        <v>46131</v>
      </c>
      <c r="AZ43" s="90">
        <v>46392</v>
      </c>
      <c r="BA43" s="90">
        <v>46645</v>
      </c>
      <c r="BB43" s="91">
        <v>46716</v>
      </c>
      <c r="BC43" s="89">
        <v>46812</v>
      </c>
      <c r="BD43" s="90">
        <v>47185</v>
      </c>
      <c r="BE43" s="90">
        <v>47715</v>
      </c>
      <c r="BF43" s="90">
        <v>48357</v>
      </c>
      <c r="BG43" s="90">
        <v>48811</v>
      </c>
      <c r="BH43" s="90">
        <v>48675</v>
      </c>
      <c r="BI43" s="90">
        <v>48660</v>
      </c>
      <c r="BJ43" s="90">
        <v>49156</v>
      </c>
      <c r="BK43" s="90">
        <v>48933</v>
      </c>
      <c r="BL43" s="90">
        <v>49750</v>
      </c>
      <c r="BM43" s="90">
        <v>50123</v>
      </c>
      <c r="BN43" s="91">
        <v>51064</v>
      </c>
      <c r="BO43" s="90">
        <v>51387</v>
      </c>
      <c r="BP43" s="90">
        <v>51515</v>
      </c>
      <c r="BQ43" s="90">
        <v>52148</v>
      </c>
      <c r="BR43" s="90">
        <v>52275</v>
      </c>
      <c r="BS43" s="90">
        <v>52950</v>
      </c>
      <c r="BT43" s="90">
        <v>53262</v>
      </c>
      <c r="BU43" s="90">
        <v>53983</v>
      </c>
      <c r="BV43" s="90">
        <v>54356</v>
      </c>
      <c r="BW43" s="90">
        <v>54575</v>
      </c>
      <c r="BX43" s="90">
        <v>54886</v>
      </c>
      <c r="BY43" s="90">
        <v>54886</v>
      </c>
      <c r="BZ43" s="91">
        <v>55134</v>
      </c>
    </row>
    <row r="44" spans="1:78" x14ac:dyDescent="0.2">
      <c r="A44" s="2"/>
      <c r="B44" s="88"/>
      <c r="C44" s="88" t="s">
        <v>169</v>
      </c>
      <c r="D44" s="91">
        <v>1418</v>
      </c>
      <c r="E44" s="91">
        <v>1412</v>
      </c>
      <c r="F44" s="91">
        <v>1402</v>
      </c>
      <c r="G44" s="90">
        <v>1398</v>
      </c>
      <c r="H44" s="90">
        <v>1390</v>
      </c>
      <c r="I44" s="90">
        <v>1369</v>
      </c>
      <c r="J44" s="90">
        <v>1368</v>
      </c>
      <c r="K44" s="90">
        <v>1347</v>
      </c>
      <c r="L44" s="90">
        <v>1353</v>
      </c>
      <c r="M44" s="90">
        <v>1338</v>
      </c>
      <c r="N44" s="90">
        <v>1323</v>
      </c>
      <c r="O44" s="90">
        <v>1324</v>
      </c>
      <c r="P44" s="90">
        <v>1316</v>
      </c>
      <c r="Q44" s="90">
        <v>1314</v>
      </c>
      <c r="R44" s="91">
        <v>1313</v>
      </c>
      <c r="S44" s="90">
        <v>1316</v>
      </c>
      <c r="T44" s="90">
        <v>1302</v>
      </c>
      <c r="U44" s="90">
        <v>1293</v>
      </c>
      <c r="V44" s="90">
        <v>1284</v>
      </c>
      <c r="W44" s="90">
        <v>1278</v>
      </c>
      <c r="X44" s="90">
        <v>1261</v>
      </c>
      <c r="Y44" s="90">
        <v>1250</v>
      </c>
      <c r="Z44" s="90">
        <v>1238</v>
      </c>
      <c r="AA44" s="90">
        <v>1220</v>
      </c>
      <c r="AB44" s="90">
        <v>1218</v>
      </c>
      <c r="AC44" s="90">
        <v>1211</v>
      </c>
      <c r="AD44" s="91">
        <v>1201</v>
      </c>
      <c r="AE44" s="90">
        <v>1161</v>
      </c>
      <c r="AF44" s="90">
        <v>1151</v>
      </c>
      <c r="AG44" s="90">
        <v>1149</v>
      </c>
      <c r="AH44" s="90">
        <v>1123</v>
      </c>
      <c r="AI44" s="90">
        <v>1126</v>
      </c>
      <c r="AJ44" s="90">
        <v>1119</v>
      </c>
      <c r="AK44" s="90">
        <v>1118</v>
      </c>
      <c r="AL44" s="90">
        <v>1069</v>
      </c>
      <c r="AM44" s="90">
        <v>1076</v>
      </c>
      <c r="AN44" s="90">
        <v>1064</v>
      </c>
      <c r="AO44" s="90">
        <v>1067</v>
      </c>
      <c r="AP44" s="91">
        <v>1062</v>
      </c>
      <c r="AQ44" s="90">
        <v>1051</v>
      </c>
      <c r="AR44" s="90">
        <v>1045</v>
      </c>
      <c r="AS44" s="90">
        <v>1043</v>
      </c>
      <c r="AT44" s="90">
        <v>1042</v>
      </c>
      <c r="AU44" s="90">
        <v>1039</v>
      </c>
      <c r="AV44" s="90">
        <v>1023</v>
      </c>
      <c r="AW44" s="90">
        <v>1027</v>
      </c>
      <c r="AX44" s="90">
        <v>1028</v>
      </c>
      <c r="AY44" s="90">
        <v>1021</v>
      </c>
      <c r="AZ44" s="90">
        <v>1031</v>
      </c>
      <c r="BA44" s="90">
        <v>1028</v>
      </c>
      <c r="BB44" s="91">
        <v>1019</v>
      </c>
      <c r="BC44" s="89">
        <v>1009</v>
      </c>
      <c r="BD44" s="90">
        <v>993</v>
      </c>
      <c r="BE44" s="90">
        <v>981</v>
      </c>
      <c r="BF44" s="90">
        <v>975</v>
      </c>
      <c r="BG44" s="90">
        <v>969</v>
      </c>
      <c r="BH44" s="90">
        <v>957</v>
      </c>
      <c r="BI44" s="90">
        <v>948</v>
      </c>
      <c r="BJ44" s="90">
        <v>942</v>
      </c>
      <c r="BK44" s="90">
        <v>943</v>
      </c>
      <c r="BL44" s="90">
        <v>942</v>
      </c>
      <c r="BM44" s="90">
        <v>943</v>
      </c>
      <c r="BN44" s="91">
        <v>950</v>
      </c>
      <c r="BO44" s="90">
        <v>958</v>
      </c>
      <c r="BP44" s="90">
        <v>952</v>
      </c>
      <c r="BQ44" s="90">
        <v>944</v>
      </c>
      <c r="BR44" s="90">
        <v>948</v>
      </c>
      <c r="BS44" s="90">
        <v>949</v>
      </c>
      <c r="BT44" s="90">
        <v>944</v>
      </c>
      <c r="BU44" s="90">
        <v>934</v>
      </c>
      <c r="BV44" s="90">
        <v>930</v>
      </c>
      <c r="BW44" s="90">
        <v>930</v>
      </c>
      <c r="BX44" s="90">
        <v>937</v>
      </c>
      <c r="BY44" s="90">
        <v>932</v>
      </c>
      <c r="BZ44" s="91">
        <v>945</v>
      </c>
    </row>
    <row r="45" spans="1:78" x14ac:dyDescent="0.2">
      <c r="A45" s="2"/>
      <c r="B45" s="88"/>
      <c r="C45" s="88" t="s">
        <v>170</v>
      </c>
      <c r="D45" s="91">
        <v>805</v>
      </c>
      <c r="E45" s="91">
        <v>753</v>
      </c>
      <c r="F45" s="91">
        <v>710</v>
      </c>
      <c r="G45" s="90">
        <v>705</v>
      </c>
      <c r="H45" s="90">
        <v>695</v>
      </c>
      <c r="I45" s="90">
        <v>686</v>
      </c>
      <c r="J45" s="90">
        <v>682</v>
      </c>
      <c r="K45" s="90">
        <v>675</v>
      </c>
      <c r="L45" s="90">
        <v>666</v>
      </c>
      <c r="M45" s="90">
        <v>664</v>
      </c>
      <c r="N45" s="90">
        <v>656</v>
      </c>
      <c r="O45" s="90">
        <v>650</v>
      </c>
      <c r="P45" s="90">
        <v>645</v>
      </c>
      <c r="Q45" s="90">
        <v>640</v>
      </c>
      <c r="R45" s="91">
        <v>637</v>
      </c>
      <c r="S45" s="90">
        <v>633</v>
      </c>
      <c r="T45" s="90">
        <v>627</v>
      </c>
      <c r="U45" s="90">
        <v>626</v>
      </c>
      <c r="V45" s="90">
        <v>621</v>
      </c>
      <c r="W45" s="90">
        <v>616</v>
      </c>
      <c r="X45" s="90">
        <v>608</v>
      </c>
      <c r="Y45" s="90">
        <v>602</v>
      </c>
      <c r="Z45" s="90">
        <v>597</v>
      </c>
      <c r="AA45" s="90">
        <v>592</v>
      </c>
      <c r="AB45" s="90">
        <v>590</v>
      </c>
      <c r="AC45" s="90">
        <v>585</v>
      </c>
      <c r="AD45" s="91">
        <v>579</v>
      </c>
      <c r="AE45" s="90">
        <v>576</v>
      </c>
      <c r="AF45" s="90">
        <v>577</v>
      </c>
      <c r="AG45" s="90">
        <v>575</v>
      </c>
      <c r="AH45" s="90">
        <v>572</v>
      </c>
      <c r="AI45" s="90">
        <v>569</v>
      </c>
      <c r="AJ45" s="90">
        <v>569</v>
      </c>
      <c r="AK45" s="90">
        <v>570</v>
      </c>
      <c r="AL45" s="90">
        <v>563</v>
      </c>
      <c r="AM45" s="90">
        <v>567</v>
      </c>
      <c r="AN45" s="90">
        <v>566</v>
      </c>
      <c r="AO45" s="90">
        <v>559</v>
      </c>
      <c r="AP45" s="91">
        <v>551</v>
      </c>
      <c r="AQ45" s="90">
        <v>558</v>
      </c>
      <c r="AR45" s="90">
        <v>551</v>
      </c>
      <c r="AS45" s="90">
        <v>546</v>
      </c>
      <c r="AT45" s="90">
        <v>544</v>
      </c>
      <c r="AU45" s="90">
        <v>542</v>
      </c>
      <c r="AV45" s="90">
        <v>529</v>
      </c>
      <c r="AW45" s="90">
        <v>580</v>
      </c>
      <c r="AX45" s="90">
        <v>584</v>
      </c>
      <c r="AY45" s="90">
        <v>578</v>
      </c>
      <c r="AZ45" s="90">
        <v>569</v>
      </c>
      <c r="BA45" s="90">
        <v>562</v>
      </c>
      <c r="BB45" s="91">
        <v>556</v>
      </c>
      <c r="BC45" s="89">
        <v>544</v>
      </c>
      <c r="BD45" s="90">
        <v>535</v>
      </c>
      <c r="BE45" s="90">
        <v>527</v>
      </c>
      <c r="BF45" s="90">
        <v>526</v>
      </c>
      <c r="BG45" s="90">
        <v>522</v>
      </c>
      <c r="BH45" s="90">
        <v>514</v>
      </c>
      <c r="BI45" s="90">
        <v>511</v>
      </c>
      <c r="BJ45" s="90">
        <v>508</v>
      </c>
      <c r="BK45" s="90">
        <v>511</v>
      </c>
      <c r="BL45" s="90">
        <v>512</v>
      </c>
      <c r="BM45" s="90">
        <v>524</v>
      </c>
      <c r="BN45" s="91">
        <v>544</v>
      </c>
      <c r="BO45" s="90">
        <v>544</v>
      </c>
      <c r="BP45" s="90">
        <v>539</v>
      </c>
      <c r="BQ45" s="90">
        <v>536</v>
      </c>
      <c r="BR45" s="90">
        <v>535</v>
      </c>
      <c r="BS45" s="90">
        <v>522</v>
      </c>
      <c r="BT45" s="90">
        <v>518</v>
      </c>
      <c r="BU45" s="90">
        <v>511</v>
      </c>
      <c r="BV45" s="90">
        <v>514</v>
      </c>
      <c r="BW45" s="90">
        <v>517</v>
      </c>
      <c r="BX45" s="90">
        <v>521</v>
      </c>
      <c r="BY45" s="90">
        <v>515</v>
      </c>
      <c r="BZ45" s="91">
        <v>508</v>
      </c>
    </row>
    <row r="46" spans="1:78" x14ac:dyDescent="0.2">
      <c r="A46" s="2"/>
      <c r="B46" s="88"/>
      <c r="C46" s="88" t="s">
        <v>114</v>
      </c>
      <c r="D46" s="91">
        <v>11192</v>
      </c>
      <c r="E46" s="91">
        <v>11139</v>
      </c>
      <c r="F46" s="91">
        <v>10891</v>
      </c>
      <c r="G46" s="90">
        <v>10856</v>
      </c>
      <c r="H46" s="90">
        <v>10842</v>
      </c>
      <c r="I46" s="90">
        <v>10868</v>
      </c>
      <c r="J46" s="90">
        <v>10929</v>
      </c>
      <c r="K46" s="90">
        <v>10939</v>
      </c>
      <c r="L46" s="90">
        <v>10922</v>
      </c>
      <c r="M46" s="90">
        <v>10856</v>
      </c>
      <c r="N46" s="90">
        <v>10739</v>
      </c>
      <c r="O46" s="90">
        <v>10682</v>
      </c>
      <c r="P46" s="90">
        <v>10738</v>
      </c>
      <c r="Q46" s="90">
        <v>10706</v>
      </c>
      <c r="R46" s="91">
        <v>10659</v>
      </c>
      <c r="S46" s="90">
        <v>10571</v>
      </c>
      <c r="T46" s="90">
        <v>10512</v>
      </c>
      <c r="U46" s="90">
        <v>10464</v>
      </c>
      <c r="V46" s="90">
        <v>10473</v>
      </c>
      <c r="W46" s="90">
        <v>10429</v>
      </c>
      <c r="X46" s="90">
        <v>10368</v>
      </c>
      <c r="Y46" s="90">
        <v>10305</v>
      </c>
      <c r="Z46" s="90">
        <v>10265</v>
      </c>
      <c r="AA46" s="90">
        <v>10212</v>
      </c>
      <c r="AB46" s="90">
        <v>10195</v>
      </c>
      <c r="AC46" s="90">
        <v>10194</v>
      </c>
      <c r="AD46" s="91">
        <v>10130</v>
      </c>
      <c r="AE46" s="90">
        <v>10050</v>
      </c>
      <c r="AF46" s="90">
        <v>10037</v>
      </c>
      <c r="AG46" s="90">
        <v>9984</v>
      </c>
      <c r="AH46" s="90">
        <v>9983</v>
      </c>
      <c r="AI46" s="90">
        <v>9939</v>
      </c>
      <c r="AJ46" s="90">
        <v>9929</v>
      </c>
      <c r="AK46" s="90">
        <v>9895</v>
      </c>
      <c r="AL46" s="90">
        <v>9880</v>
      </c>
      <c r="AM46" s="90">
        <v>9879</v>
      </c>
      <c r="AN46" s="90">
        <v>9851</v>
      </c>
      <c r="AO46" s="90">
        <v>9855</v>
      </c>
      <c r="AP46" s="91">
        <v>9907</v>
      </c>
      <c r="AQ46" s="90">
        <v>9839</v>
      </c>
      <c r="AR46" s="90">
        <v>9787</v>
      </c>
      <c r="AS46" s="90">
        <v>9798</v>
      </c>
      <c r="AT46" s="90">
        <v>9795</v>
      </c>
      <c r="AU46" s="90">
        <v>9837</v>
      </c>
      <c r="AV46" s="90">
        <v>9841</v>
      </c>
      <c r="AW46" s="90">
        <v>10154</v>
      </c>
      <c r="AX46" s="90">
        <v>10190</v>
      </c>
      <c r="AY46" s="90">
        <v>10188</v>
      </c>
      <c r="AZ46" s="90">
        <v>10175</v>
      </c>
      <c r="BA46" s="90">
        <v>10162</v>
      </c>
      <c r="BB46" s="91">
        <v>10096</v>
      </c>
      <c r="BC46" s="89">
        <v>10017</v>
      </c>
      <c r="BD46" s="90">
        <v>10096</v>
      </c>
      <c r="BE46" s="90">
        <v>10082</v>
      </c>
      <c r="BF46" s="90">
        <v>10165</v>
      </c>
      <c r="BG46" s="90">
        <v>10270</v>
      </c>
      <c r="BH46" s="90">
        <v>10199</v>
      </c>
      <c r="BI46" s="90">
        <v>10351</v>
      </c>
      <c r="BJ46" s="90">
        <v>10443</v>
      </c>
      <c r="BK46" s="90">
        <v>10342</v>
      </c>
      <c r="BL46" s="90">
        <v>10616</v>
      </c>
      <c r="BM46" s="90">
        <v>10868</v>
      </c>
      <c r="BN46" s="91">
        <v>11333</v>
      </c>
      <c r="BO46" s="90">
        <v>11626</v>
      </c>
      <c r="BP46" s="90">
        <v>11766</v>
      </c>
      <c r="BQ46" s="90">
        <v>12152</v>
      </c>
      <c r="BR46" s="90">
        <v>12457</v>
      </c>
      <c r="BS46" s="90">
        <v>12796</v>
      </c>
      <c r="BT46" s="90">
        <v>12979</v>
      </c>
      <c r="BU46" s="90">
        <v>13175</v>
      </c>
      <c r="BV46" s="90">
        <v>13425</v>
      </c>
      <c r="BW46" s="90">
        <v>13725</v>
      </c>
      <c r="BX46" s="90">
        <v>13950</v>
      </c>
      <c r="BY46" s="90">
        <v>14067</v>
      </c>
      <c r="BZ46" s="91">
        <v>14472</v>
      </c>
    </row>
    <row r="47" spans="1:78" x14ac:dyDescent="0.2">
      <c r="A47" s="2"/>
      <c r="B47" s="88"/>
      <c r="C47" s="88" t="s">
        <v>171</v>
      </c>
      <c r="D47" s="91">
        <v>326</v>
      </c>
      <c r="E47" s="91">
        <v>277</v>
      </c>
      <c r="F47" s="91">
        <v>250</v>
      </c>
      <c r="G47" s="90">
        <v>253</v>
      </c>
      <c r="H47" s="90">
        <v>253</v>
      </c>
      <c r="I47" s="90">
        <v>250</v>
      </c>
      <c r="J47" s="90">
        <v>249</v>
      </c>
      <c r="K47" s="90">
        <v>246</v>
      </c>
      <c r="L47" s="90">
        <v>246</v>
      </c>
      <c r="M47" s="90">
        <v>241</v>
      </c>
      <c r="N47" s="90">
        <v>240</v>
      </c>
      <c r="O47" s="90">
        <v>241</v>
      </c>
      <c r="P47" s="90">
        <v>236</v>
      </c>
      <c r="Q47" s="90">
        <v>235</v>
      </c>
      <c r="R47" s="91">
        <v>236</v>
      </c>
      <c r="S47" s="90">
        <v>235</v>
      </c>
      <c r="T47" s="90">
        <v>235</v>
      </c>
      <c r="U47" s="90">
        <v>235</v>
      </c>
      <c r="V47" s="90">
        <v>233</v>
      </c>
      <c r="W47" s="90">
        <v>231</v>
      </c>
      <c r="X47" s="90">
        <v>231</v>
      </c>
      <c r="Y47" s="90">
        <v>229</v>
      </c>
      <c r="Z47" s="90">
        <v>227</v>
      </c>
      <c r="AA47" s="90">
        <v>227</v>
      </c>
      <c r="AB47" s="90">
        <v>226</v>
      </c>
      <c r="AC47" s="90">
        <v>225</v>
      </c>
      <c r="AD47" s="91">
        <v>224</v>
      </c>
      <c r="AE47" s="90">
        <v>223</v>
      </c>
      <c r="AF47" s="90">
        <v>218</v>
      </c>
      <c r="AG47" s="90">
        <v>212</v>
      </c>
      <c r="AH47" s="90">
        <v>211</v>
      </c>
      <c r="AI47" s="90">
        <v>207</v>
      </c>
      <c r="AJ47" s="90">
        <v>205</v>
      </c>
      <c r="AK47" s="90">
        <v>202</v>
      </c>
      <c r="AL47" s="90">
        <v>200</v>
      </c>
      <c r="AM47" s="90">
        <v>200</v>
      </c>
      <c r="AN47" s="90">
        <v>197</v>
      </c>
      <c r="AO47" s="90">
        <v>197</v>
      </c>
      <c r="AP47" s="91">
        <v>196</v>
      </c>
      <c r="AQ47" s="90">
        <v>194</v>
      </c>
      <c r="AR47" s="90">
        <v>191</v>
      </c>
      <c r="AS47" s="90">
        <v>191</v>
      </c>
      <c r="AT47" s="90">
        <v>189</v>
      </c>
      <c r="AU47" s="90">
        <v>182</v>
      </c>
      <c r="AV47" s="90">
        <v>182</v>
      </c>
      <c r="AW47" s="90">
        <v>186</v>
      </c>
      <c r="AX47" s="90">
        <v>185</v>
      </c>
      <c r="AY47" s="90">
        <v>183</v>
      </c>
      <c r="AZ47" s="90">
        <v>181</v>
      </c>
      <c r="BA47" s="90">
        <v>179</v>
      </c>
      <c r="BB47" s="91">
        <v>175</v>
      </c>
      <c r="BC47" s="89">
        <v>173</v>
      </c>
      <c r="BD47" s="90">
        <v>176</v>
      </c>
      <c r="BE47" s="90">
        <v>175</v>
      </c>
      <c r="BF47" s="90">
        <v>174</v>
      </c>
      <c r="BG47" s="90">
        <v>171</v>
      </c>
      <c r="BH47" s="90">
        <v>171</v>
      </c>
      <c r="BI47" s="90">
        <v>169</v>
      </c>
      <c r="BJ47" s="90">
        <v>167</v>
      </c>
      <c r="BK47" s="90">
        <v>168</v>
      </c>
      <c r="BL47" s="90">
        <v>167</v>
      </c>
      <c r="BM47" s="90">
        <v>168</v>
      </c>
      <c r="BN47" s="91">
        <v>164</v>
      </c>
      <c r="BO47" s="90">
        <v>163</v>
      </c>
      <c r="BP47" s="90">
        <v>164</v>
      </c>
      <c r="BQ47" s="90">
        <v>167</v>
      </c>
      <c r="BR47" s="90">
        <v>167</v>
      </c>
      <c r="BS47" s="90">
        <v>164</v>
      </c>
      <c r="BT47" s="90">
        <v>158</v>
      </c>
      <c r="BU47" s="90">
        <v>157</v>
      </c>
      <c r="BV47" s="90">
        <v>158</v>
      </c>
      <c r="BW47" s="90">
        <v>157</v>
      </c>
      <c r="BX47" s="90">
        <v>159</v>
      </c>
      <c r="BY47" s="90">
        <v>156</v>
      </c>
      <c r="BZ47" s="91">
        <v>157</v>
      </c>
    </row>
    <row r="48" spans="1:78" x14ac:dyDescent="0.2">
      <c r="A48" s="2"/>
      <c r="B48" s="88"/>
      <c r="C48" s="88" t="s">
        <v>172</v>
      </c>
      <c r="D48" s="91">
        <v>469</v>
      </c>
      <c r="E48" s="91">
        <v>448</v>
      </c>
      <c r="F48" s="91">
        <v>424</v>
      </c>
      <c r="G48" s="90">
        <v>439</v>
      </c>
      <c r="H48" s="90">
        <v>446</v>
      </c>
      <c r="I48" s="90">
        <v>447</v>
      </c>
      <c r="J48" s="90">
        <v>444</v>
      </c>
      <c r="K48" s="90">
        <v>449</v>
      </c>
      <c r="L48" s="90">
        <v>448</v>
      </c>
      <c r="M48" s="90">
        <v>447</v>
      </c>
      <c r="N48" s="90">
        <v>442</v>
      </c>
      <c r="O48" s="90">
        <v>444</v>
      </c>
      <c r="P48" s="90">
        <v>442</v>
      </c>
      <c r="Q48" s="90">
        <v>435</v>
      </c>
      <c r="R48" s="91">
        <v>437</v>
      </c>
      <c r="S48" s="90">
        <v>430</v>
      </c>
      <c r="T48" s="90">
        <v>426</v>
      </c>
      <c r="U48" s="90">
        <v>426</v>
      </c>
      <c r="V48" s="90">
        <v>422</v>
      </c>
      <c r="W48" s="90">
        <v>421</v>
      </c>
      <c r="X48" s="90">
        <v>421</v>
      </c>
      <c r="Y48" s="90">
        <v>422</v>
      </c>
      <c r="Z48" s="90">
        <v>419</v>
      </c>
      <c r="AA48" s="90">
        <v>412</v>
      </c>
      <c r="AB48" s="90">
        <v>403</v>
      </c>
      <c r="AC48" s="90">
        <v>443</v>
      </c>
      <c r="AD48" s="91">
        <v>438</v>
      </c>
      <c r="AE48" s="90">
        <v>436</v>
      </c>
      <c r="AF48" s="90">
        <v>431</v>
      </c>
      <c r="AG48" s="90">
        <v>426</v>
      </c>
      <c r="AH48" s="90">
        <v>428</v>
      </c>
      <c r="AI48" s="90">
        <v>427</v>
      </c>
      <c r="AJ48" s="90">
        <v>424</v>
      </c>
      <c r="AK48" s="90">
        <v>413</v>
      </c>
      <c r="AL48" s="90">
        <v>413</v>
      </c>
      <c r="AM48" s="90">
        <v>411</v>
      </c>
      <c r="AN48" s="90">
        <v>409</v>
      </c>
      <c r="AO48" s="90">
        <v>411</v>
      </c>
      <c r="AP48" s="91">
        <v>370</v>
      </c>
      <c r="AQ48" s="90">
        <v>368</v>
      </c>
      <c r="AR48" s="90">
        <v>363</v>
      </c>
      <c r="AS48" s="90">
        <v>362</v>
      </c>
      <c r="AT48" s="90">
        <v>361</v>
      </c>
      <c r="AU48" s="90">
        <v>368</v>
      </c>
      <c r="AV48" s="90">
        <v>363</v>
      </c>
      <c r="AW48" s="90">
        <v>370</v>
      </c>
      <c r="AX48" s="90">
        <v>372</v>
      </c>
      <c r="AY48" s="90">
        <v>405</v>
      </c>
      <c r="AZ48" s="90">
        <v>398</v>
      </c>
      <c r="BA48" s="90">
        <v>394</v>
      </c>
      <c r="BB48" s="91">
        <v>389</v>
      </c>
      <c r="BC48" s="89">
        <v>386</v>
      </c>
      <c r="BD48" s="90">
        <v>383</v>
      </c>
      <c r="BE48" s="90">
        <v>381</v>
      </c>
      <c r="BF48" s="90">
        <v>380</v>
      </c>
      <c r="BG48" s="90">
        <v>377</v>
      </c>
      <c r="BH48" s="90">
        <v>379</v>
      </c>
      <c r="BI48" s="90">
        <v>374</v>
      </c>
      <c r="BJ48" s="90">
        <v>373</v>
      </c>
      <c r="BK48" s="90">
        <v>372</v>
      </c>
      <c r="BL48" s="90">
        <v>375</v>
      </c>
      <c r="BM48" s="90">
        <v>378</v>
      </c>
      <c r="BN48" s="91">
        <v>376</v>
      </c>
      <c r="BO48" s="90">
        <v>376</v>
      </c>
      <c r="BP48" s="90">
        <v>371</v>
      </c>
      <c r="BQ48" s="90">
        <v>374</v>
      </c>
      <c r="BR48" s="90">
        <v>382</v>
      </c>
      <c r="BS48" s="90">
        <v>385</v>
      </c>
      <c r="BT48" s="90">
        <v>381</v>
      </c>
      <c r="BU48" s="90">
        <v>376</v>
      </c>
      <c r="BV48" s="90">
        <v>373</v>
      </c>
      <c r="BW48" s="90">
        <v>370</v>
      </c>
      <c r="BX48" s="90">
        <v>371</v>
      </c>
      <c r="BY48" s="90">
        <v>369</v>
      </c>
      <c r="BZ48" s="91">
        <v>371</v>
      </c>
    </row>
    <row r="49" spans="1:78" x14ac:dyDescent="0.2">
      <c r="A49" s="2"/>
      <c r="B49" s="88"/>
      <c r="C49" s="88" t="s">
        <v>173</v>
      </c>
      <c r="D49" s="91">
        <v>183</v>
      </c>
      <c r="E49" s="91">
        <v>164</v>
      </c>
      <c r="F49" s="91">
        <v>157</v>
      </c>
      <c r="G49" s="90">
        <v>155</v>
      </c>
      <c r="H49" s="90">
        <v>153</v>
      </c>
      <c r="I49" s="90">
        <v>153</v>
      </c>
      <c r="J49" s="90">
        <v>155</v>
      </c>
      <c r="K49" s="90">
        <v>156</v>
      </c>
      <c r="L49" s="90">
        <v>156</v>
      </c>
      <c r="M49" s="90">
        <v>156</v>
      </c>
      <c r="N49" s="90">
        <v>156</v>
      </c>
      <c r="O49" s="90">
        <v>156</v>
      </c>
      <c r="P49" s="90">
        <v>156</v>
      </c>
      <c r="Q49" s="90">
        <v>156</v>
      </c>
      <c r="R49" s="91">
        <v>155</v>
      </c>
      <c r="S49" s="90">
        <v>155</v>
      </c>
      <c r="T49" s="90">
        <v>153</v>
      </c>
      <c r="U49" s="90">
        <v>154</v>
      </c>
      <c r="V49" s="90">
        <v>153</v>
      </c>
      <c r="W49" s="90">
        <v>152</v>
      </c>
      <c r="X49" s="90">
        <v>153</v>
      </c>
      <c r="Y49" s="90">
        <v>153</v>
      </c>
      <c r="Z49" s="90">
        <v>153</v>
      </c>
      <c r="AA49" s="90">
        <v>152</v>
      </c>
      <c r="AB49" s="90">
        <v>152</v>
      </c>
      <c r="AC49" s="90">
        <v>152</v>
      </c>
      <c r="AD49" s="91">
        <v>152</v>
      </c>
      <c r="AE49" s="90">
        <v>152</v>
      </c>
      <c r="AF49" s="90">
        <v>151</v>
      </c>
      <c r="AG49" s="90">
        <v>150</v>
      </c>
      <c r="AH49" s="90">
        <v>147</v>
      </c>
      <c r="AI49" s="90">
        <v>147</v>
      </c>
      <c r="AJ49" s="90">
        <v>147</v>
      </c>
      <c r="AK49" s="90">
        <v>147</v>
      </c>
      <c r="AL49" s="90">
        <v>145</v>
      </c>
      <c r="AM49" s="90">
        <v>147</v>
      </c>
      <c r="AN49" s="90">
        <v>147</v>
      </c>
      <c r="AO49" s="90">
        <v>147</v>
      </c>
      <c r="AP49" s="91">
        <v>145</v>
      </c>
      <c r="AQ49" s="90">
        <v>145</v>
      </c>
      <c r="AR49" s="90">
        <v>145</v>
      </c>
      <c r="AS49" s="90">
        <v>142</v>
      </c>
      <c r="AT49" s="90">
        <v>142</v>
      </c>
      <c r="AU49" s="90">
        <v>143</v>
      </c>
      <c r="AV49" s="90">
        <v>143</v>
      </c>
      <c r="AW49" s="90">
        <v>143</v>
      </c>
      <c r="AX49" s="90">
        <v>143</v>
      </c>
      <c r="AY49" s="90">
        <v>142</v>
      </c>
      <c r="AZ49" s="90">
        <v>143</v>
      </c>
      <c r="BA49" s="90">
        <v>141</v>
      </c>
      <c r="BB49" s="91">
        <v>141</v>
      </c>
      <c r="BC49" s="89">
        <v>141</v>
      </c>
      <c r="BD49" s="90">
        <v>140</v>
      </c>
      <c r="BE49" s="90">
        <v>138</v>
      </c>
      <c r="BF49" s="90">
        <v>131</v>
      </c>
      <c r="BG49" s="90">
        <v>129</v>
      </c>
      <c r="BH49" s="90">
        <v>130</v>
      </c>
      <c r="BI49" s="90">
        <v>129</v>
      </c>
      <c r="BJ49" s="90">
        <v>129</v>
      </c>
      <c r="BK49" s="90">
        <v>129</v>
      </c>
      <c r="BL49" s="90">
        <v>127</v>
      </c>
      <c r="BM49" s="90">
        <v>127</v>
      </c>
      <c r="BN49" s="91">
        <v>126</v>
      </c>
      <c r="BO49" s="90">
        <v>128</v>
      </c>
      <c r="BP49" s="90">
        <v>126</v>
      </c>
      <c r="BQ49" s="90">
        <v>127</v>
      </c>
      <c r="BR49" s="90">
        <v>127</v>
      </c>
      <c r="BS49" s="90">
        <v>127</v>
      </c>
      <c r="BT49" s="90">
        <v>122</v>
      </c>
      <c r="BU49" s="90">
        <v>124</v>
      </c>
      <c r="BV49" s="90">
        <v>124</v>
      </c>
      <c r="BW49" s="90">
        <v>123</v>
      </c>
      <c r="BX49" s="90">
        <v>120</v>
      </c>
      <c r="BY49" s="90">
        <v>117</v>
      </c>
      <c r="BZ49" s="91">
        <v>120</v>
      </c>
    </row>
    <row r="50" spans="1:78" x14ac:dyDescent="0.2">
      <c r="A50" s="2"/>
      <c r="B50" s="88"/>
      <c r="C50" s="88" t="s">
        <v>174</v>
      </c>
      <c r="D50" s="91">
        <v>1436</v>
      </c>
      <c r="E50" s="91">
        <v>1444</v>
      </c>
      <c r="F50" s="91">
        <v>1482</v>
      </c>
      <c r="G50" s="90">
        <v>1474</v>
      </c>
      <c r="H50" s="90">
        <v>1464</v>
      </c>
      <c r="I50" s="90">
        <v>1475</v>
      </c>
      <c r="J50" s="90">
        <v>1472</v>
      </c>
      <c r="K50" s="90">
        <v>1485</v>
      </c>
      <c r="L50" s="90">
        <v>1488</v>
      </c>
      <c r="M50" s="90">
        <v>1484</v>
      </c>
      <c r="N50" s="90">
        <v>1482</v>
      </c>
      <c r="O50" s="90">
        <v>1478</v>
      </c>
      <c r="P50" s="90">
        <v>1476</v>
      </c>
      <c r="Q50" s="90">
        <v>1473</v>
      </c>
      <c r="R50" s="91">
        <v>1467</v>
      </c>
      <c r="S50" s="90">
        <v>1453</v>
      </c>
      <c r="T50" s="90">
        <v>1440</v>
      </c>
      <c r="U50" s="90">
        <v>1474</v>
      </c>
      <c r="V50" s="90">
        <v>1470</v>
      </c>
      <c r="W50" s="90">
        <v>1458</v>
      </c>
      <c r="X50" s="90">
        <v>1443</v>
      </c>
      <c r="Y50" s="90">
        <v>1441</v>
      </c>
      <c r="Z50" s="90">
        <v>1428</v>
      </c>
      <c r="AA50" s="90">
        <v>1418</v>
      </c>
      <c r="AB50" s="90">
        <v>1417</v>
      </c>
      <c r="AC50" s="90">
        <v>1409</v>
      </c>
      <c r="AD50" s="91">
        <v>1400</v>
      </c>
      <c r="AE50" s="90">
        <v>1405</v>
      </c>
      <c r="AF50" s="90">
        <v>1398</v>
      </c>
      <c r="AG50" s="90">
        <v>1386</v>
      </c>
      <c r="AH50" s="90">
        <v>1357</v>
      </c>
      <c r="AI50" s="90">
        <v>1351</v>
      </c>
      <c r="AJ50" s="90">
        <v>1345</v>
      </c>
      <c r="AK50" s="90">
        <v>1340</v>
      </c>
      <c r="AL50" s="90">
        <v>1336</v>
      </c>
      <c r="AM50" s="90">
        <v>1345</v>
      </c>
      <c r="AN50" s="90">
        <v>1340</v>
      </c>
      <c r="AO50" s="90">
        <v>1319</v>
      </c>
      <c r="AP50" s="91">
        <v>1309</v>
      </c>
      <c r="AQ50" s="90">
        <v>1309</v>
      </c>
      <c r="AR50" s="90">
        <v>1317</v>
      </c>
      <c r="AS50" s="90">
        <v>1314</v>
      </c>
      <c r="AT50" s="90">
        <v>1314</v>
      </c>
      <c r="AU50" s="90">
        <v>1313</v>
      </c>
      <c r="AV50" s="90">
        <v>1308</v>
      </c>
      <c r="AW50" s="90">
        <v>1326</v>
      </c>
      <c r="AX50" s="90">
        <v>1340</v>
      </c>
      <c r="AY50" s="90">
        <v>1335</v>
      </c>
      <c r="AZ50" s="90">
        <v>1351</v>
      </c>
      <c r="BA50" s="90">
        <v>1345</v>
      </c>
      <c r="BB50" s="91">
        <v>1340</v>
      </c>
      <c r="BC50" s="89">
        <v>1326</v>
      </c>
      <c r="BD50" s="90">
        <v>1306</v>
      </c>
      <c r="BE50" s="90">
        <v>1297</v>
      </c>
      <c r="BF50" s="90">
        <v>1285</v>
      </c>
      <c r="BG50" s="90">
        <v>1275</v>
      </c>
      <c r="BH50" s="90">
        <v>1253</v>
      </c>
      <c r="BI50" s="90">
        <v>1245</v>
      </c>
      <c r="BJ50" s="90">
        <v>1242</v>
      </c>
      <c r="BK50" s="90">
        <v>1236</v>
      </c>
      <c r="BL50" s="90">
        <v>1235</v>
      </c>
      <c r="BM50" s="90">
        <v>1238</v>
      </c>
      <c r="BN50" s="91">
        <v>1260</v>
      </c>
      <c r="BO50" s="90">
        <v>1252</v>
      </c>
      <c r="BP50" s="90">
        <v>1241</v>
      </c>
      <c r="BQ50" s="90">
        <v>1249</v>
      </c>
      <c r="BR50" s="90">
        <v>1296</v>
      </c>
      <c r="BS50" s="90">
        <v>1311</v>
      </c>
      <c r="BT50" s="90">
        <v>1322</v>
      </c>
      <c r="BU50" s="90">
        <v>1324</v>
      </c>
      <c r="BV50" s="90">
        <v>1329</v>
      </c>
      <c r="BW50" s="90">
        <v>1318</v>
      </c>
      <c r="BX50" s="90">
        <v>1307</v>
      </c>
      <c r="BY50" s="90">
        <v>1294</v>
      </c>
      <c r="BZ50" s="91">
        <v>1290</v>
      </c>
    </row>
    <row r="51" spans="1:78" ht="13.5" thickBot="1" x14ac:dyDescent="0.25">
      <c r="A51" s="2"/>
      <c r="B51" s="88"/>
      <c r="C51" s="88" t="s">
        <v>175</v>
      </c>
      <c r="D51" s="91">
        <v>1694</v>
      </c>
      <c r="E51" s="91">
        <v>1620</v>
      </c>
      <c r="F51" s="91">
        <v>1576</v>
      </c>
      <c r="G51" s="90">
        <v>1558</v>
      </c>
      <c r="H51" s="90">
        <v>1546</v>
      </c>
      <c r="I51" s="90">
        <v>1534</v>
      </c>
      <c r="J51" s="90">
        <v>1536</v>
      </c>
      <c r="K51" s="90">
        <v>1537</v>
      </c>
      <c r="L51" s="90">
        <v>1522</v>
      </c>
      <c r="M51" s="90">
        <v>1529</v>
      </c>
      <c r="N51" s="90">
        <v>1525</v>
      </c>
      <c r="O51" s="90">
        <v>1526</v>
      </c>
      <c r="P51" s="90">
        <v>1524</v>
      </c>
      <c r="Q51" s="90">
        <v>1516</v>
      </c>
      <c r="R51" s="91">
        <v>1515</v>
      </c>
      <c r="S51" s="90">
        <v>1501</v>
      </c>
      <c r="T51" s="90">
        <v>1498</v>
      </c>
      <c r="U51" s="90">
        <v>1488</v>
      </c>
      <c r="V51" s="90">
        <v>1484</v>
      </c>
      <c r="W51" s="90">
        <v>1459</v>
      </c>
      <c r="X51" s="90">
        <v>1447</v>
      </c>
      <c r="Y51" s="90">
        <v>1425</v>
      </c>
      <c r="Z51" s="90">
        <v>1420</v>
      </c>
      <c r="AA51" s="90">
        <v>1419</v>
      </c>
      <c r="AB51" s="90">
        <v>1414</v>
      </c>
      <c r="AC51" s="90">
        <v>1400</v>
      </c>
      <c r="AD51" s="91">
        <v>1380</v>
      </c>
      <c r="AE51" s="90">
        <v>1380</v>
      </c>
      <c r="AF51" s="90">
        <v>1371</v>
      </c>
      <c r="AG51" s="90">
        <v>1352</v>
      </c>
      <c r="AH51" s="90">
        <v>1378</v>
      </c>
      <c r="AI51" s="90">
        <v>1383</v>
      </c>
      <c r="AJ51" s="90">
        <v>1372</v>
      </c>
      <c r="AK51" s="90">
        <v>1362</v>
      </c>
      <c r="AL51" s="90">
        <v>1350</v>
      </c>
      <c r="AM51" s="90">
        <v>1349</v>
      </c>
      <c r="AN51" s="90">
        <v>1346</v>
      </c>
      <c r="AO51" s="90">
        <v>1343</v>
      </c>
      <c r="AP51" s="91">
        <v>1345</v>
      </c>
      <c r="AQ51" s="90">
        <v>1341</v>
      </c>
      <c r="AR51" s="90">
        <v>1331</v>
      </c>
      <c r="AS51" s="90">
        <v>1295</v>
      </c>
      <c r="AT51" s="90">
        <v>1324</v>
      </c>
      <c r="AU51" s="90">
        <v>1296</v>
      </c>
      <c r="AV51" s="90">
        <v>1312</v>
      </c>
      <c r="AW51" s="90">
        <v>1352</v>
      </c>
      <c r="AX51" s="90">
        <v>1375</v>
      </c>
      <c r="AY51" s="90">
        <v>1395</v>
      </c>
      <c r="AZ51" s="90">
        <v>1400</v>
      </c>
      <c r="BA51" s="90">
        <v>1378</v>
      </c>
      <c r="BB51" s="91">
        <v>1361</v>
      </c>
      <c r="BC51" s="89">
        <v>1321</v>
      </c>
      <c r="BD51" s="90">
        <v>1306</v>
      </c>
      <c r="BE51" s="90">
        <v>1308</v>
      </c>
      <c r="BF51" s="90">
        <v>1309</v>
      </c>
      <c r="BG51" s="90">
        <v>1305</v>
      </c>
      <c r="BH51" s="90">
        <v>1287</v>
      </c>
      <c r="BI51" s="90">
        <v>1286</v>
      </c>
      <c r="BJ51" s="90">
        <v>1275</v>
      </c>
      <c r="BK51" s="90">
        <v>1272</v>
      </c>
      <c r="BL51" s="90">
        <v>1277</v>
      </c>
      <c r="BM51" s="90">
        <v>1283</v>
      </c>
      <c r="BN51" s="91">
        <v>1294</v>
      </c>
      <c r="BO51" s="90">
        <v>1297</v>
      </c>
      <c r="BP51" s="90">
        <v>1294</v>
      </c>
      <c r="BQ51" s="90">
        <v>1285</v>
      </c>
      <c r="BR51" s="90">
        <v>1270</v>
      </c>
      <c r="BS51" s="90">
        <v>1276</v>
      </c>
      <c r="BT51" s="90">
        <v>1275</v>
      </c>
      <c r="BU51" s="90">
        <v>1265</v>
      </c>
      <c r="BV51" s="90">
        <v>1264</v>
      </c>
      <c r="BW51" s="90">
        <v>1267</v>
      </c>
      <c r="BX51" s="90">
        <v>1259</v>
      </c>
      <c r="BY51" s="90">
        <v>1261</v>
      </c>
      <c r="BZ51" s="91">
        <v>1261</v>
      </c>
    </row>
    <row r="52" spans="1:78" ht="13.5" thickBot="1" x14ac:dyDescent="0.25">
      <c r="A52" s="2"/>
      <c r="B52" s="92" t="s">
        <v>176</v>
      </c>
      <c r="C52" s="92"/>
      <c r="D52" s="95">
        <f t="shared" ref="D52:AH52" si="21">SUM(D37:D51)</f>
        <v>89168</v>
      </c>
      <c r="E52" s="95">
        <f t="shared" si="21"/>
        <v>90817</v>
      </c>
      <c r="F52" s="95">
        <f t="shared" si="21"/>
        <v>94721</v>
      </c>
      <c r="G52" s="94">
        <f t="shared" si="21"/>
        <v>94914</v>
      </c>
      <c r="H52" s="94">
        <f t="shared" si="21"/>
        <v>95108</v>
      </c>
      <c r="I52" s="94">
        <f t="shared" si="21"/>
        <v>95202</v>
      </c>
      <c r="J52" s="94">
        <f t="shared" si="21"/>
        <v>95603</v>
      </c>
      <c r="K52" s="94">
        <f t="shared" si="21"/>
        <v>95879</v>
      </c>
      <c r="L52" s="94">
        <f t="shared" si="21"/>
        <v>94219</v>
      </c>
      <c r="M52" s="94">
        <f t="shared" si="21"/>
        <v>94729</v>
      </c>
      <c r="N52" s="94">
        <f t="shared" si="21"/>
        <v>94727</v>
      </c>
      <c r="O52" s="94">
        <f t="shared" si="21"/>
        <v>94506</v>
      </c>
      <c r="P52" s="94">
        <f t="shared" si="21"/>
        <v>92464</v>
      </c>
      <c r="Q52" s="94">
        <f t="shared" si="21"/>
        <v>92257</v>
      </c>
      <c r="R52" s="95">
        <f t="shared" si="21"/>
        <v>92280</v>
      </c>
      <c r="S52" s="94">
        <f t="shared" si="21"/>
        <v>92143</v>
      </c>
      <c r="T52" s="94">
        <f t="shared" si="21"/>
        <v>91955</v>
      </c>
      <c r="U52" s="94">
        <f t="shared" si="21"/>
        <v>91948</v>
      </c>
      <c r="V52" s="94">
        <f t="shared" si="21"/>
        <v>92340</v>
      </c>
      <c r="W52" s="94">
        <f t="shared" si="21"/>
        <v>92146</v>
      </c>
      <c r="X52" s="94">
        <f t="shared" si="21"/>
        <v>91421</v>
      </c>
      <c r="Y52" s="94">
        <f t="shared" si="21"/>
        <v>91049</v>
      </c>
      <c r="Z52" s="94">
        <f t="shared" si="21"/>
        <v>90828</v>
      </c>
      <c r="AA52" s="94">
        <f t="shared" si="21"/>
        <v>90546</v>
      </c>
      <c r="AB52" s="94">
        <f t="shared" si="21"/>
        <v>90420</v>
      </c>
      <c r="AC52" s="94">
        <f t="shared" si="21"/>
        <v>90061</v>
      </c>
      <c r="AD52" s="95">
        <f t="shared" si="21"/>
        <v>89530</v>
      </c>
      <c r="AE52" s="94">
        <f t="shared" si="21"/>
        <v>89342</v>
      </c>
      <c r="AF52" s="94">
        <f t="shared" si="21"/>
        <v>87789</v>
      </c>
      <c r="AG52" s="94">
        <f t="shared" si="21"/>
        <v>88024</v>
      </c>
      <c r="AH52" s="94">
        <f t="shared" si="21"/>
        <v>87900</v>
      </c>
      <c r="AI52" s="94">
        <f t="shared" ref="AI52:AJ52" si="22">SUM(AI37:AI51)</f>
        <v>87712</v>
      </c>
      <c r="AJ52" s="94">
        <f t="shared" si="22"/>
        <v>87364</v>
      </c>
      <c r="AK52" s="94">
        <f>SUM(AK37:AK51)</f>
        <v>87255</v>
      </c>
      <c r="AL52" s="94">
        <f>SUM(AL37:AL51)</f>
        <v>87458</v>
      </c>
      <c r="AM52" s="94">
        <f>SUM(AM37:AM51)</f>
        <v>87155</v>
      </c>
      <c r="AN52" s="94">
        <f t="shared" ref="AN52:BK52" si="23">SUM(AN37:AN51)</f>
        <v>88010</v>
      </c>
      <c r="AO52" s="94">
        <f t="shared" si="23"/>
        <v>87768</v>
      </c>
      <c r="AP52" s="95">
        <f t="shared" si="23"/>
        <v>86499</v>
      </c>
      <c r="AQ52" s="94">
        <f t="shared" si="23"/>
        <v>86606</v>
      </c>
      <c r="AR52" s="94">
        <f t="shared" si="23"/>
        <v>86456</v>
      </c>
      <c r="AS52" s="94">
        <f t="shared" si="23"/>
        <v>84965</v>
      </c>
      <c r="AT52" s="94">
        <f t="shared" si="23"/>
        <v>86381</v>
      </c>
      <c r="AU52" s="94">
        <f t="shared" si="23"/>
        <v>86913</v>
      </c>
      <c r="AV52" s="94">
        <f t="shared" si="23"/>
        <v>86799</v>
      </c>
      <c r="AW52" s="94">
        <f t="shared" si="23"/>
        <v>87863</v>
      </c>
      <c r="AX52" s="94">
        <f t="shared" si="23"/>
        <v>88002</v>
      </c>
      <c r="AY52" s="94">
        <f t="shared" si="23"/>
        <v>88171</v>
      </c>
      <c r="AZ52" s="94">
        <f t="shared" si="23"/>
        <v>88419</v>
      </c>
      <c r="BA52" s="94">
        <f t="shared" si="23"/>
        <v>88691</v>
      </c>
      <c r="BB52" s="95">
        <f t="shared" si="23"/>
        <v>88427</v>
      </c>
      <c r="BC52" s="93">
        <f t="shared" si="23"/>
        <v>88133</v>
      </c>
      <c r="BD52" s="94">
        <f t="shared" si="23"/>
        <v>88418</v>
      </c>
      <c r="BE52" s="94">
        <f t="shared" si="23"/>
        <v>88885</v>
      </c>
      <c r="BF52" s="94">
        <f t="shared" si="23"/>
        <v>89688</v>
      </c>
      <c r="BG52" s="94">
        <f t="shared" si="23"/>
        <v>90199</v>
      </c>
      <c r="BH52" s="94">
        <f t="shared" si="23"/>
        <v>89820</v>
      </c>
      <c r="BI52" s="94">
        <f t="shared" si="23"/>
        <v>89743</v>
      </c>
      <c r="BJ52" s="94">
        <f t="shared" si="23"/>
        <v>90648</v>
      </c>
      <c r="BK52" s="94">
        <f t="shared" si="23"/>
        <v>90331</v>
      </c>
      <c r="BL52" s="94">
        <f t="shared" ref="BL52:BN52" si="24">SUM(BL37:BL51)</f>
        <v>91438</v>
      </c>
      <c r="BM52" s="94">
        <f t="shared" si="24"/>
        <v>92254</v>
      </c>
      <c r="BN52" s="95">
        <f t="shared" si="24"/>
        <v>93788</v>
      </c>
      <c r="BO52" s="94">
        <f t="shared" ref="BO52:BQ52" si="25">SUM(BO37:BO51)</f>
        <v>94450</v>
      </c>
      <c r="BP52" s="94">
        <f t="shared" si="25"/>
        <v>94587</v>
      </c>
      <c r="BQ52" s="94">
        <f t="shared" si="25"/>
        <v>95545</v>
      </c>
      <c r="BR52" s="94">
        <f t="shared" ref="BR52:BW52" si="26">SUM(BR37:BR51)</f>
        <v>96073</v>
      </c>
      <c r="BS52" s="94">
        <f t="shared" si="26"/>
        <v>97051</v>
      </c>
      <c r="BT52" s="94">
        <f t="shared" si="26"/>
        <v>97508</v>
      </c>
      <c r="BU52" s="94">
        <f t="shared" si="26"/>
        <v>98434</v>
      </c>
      <c r="BV52" s="94">
        <f t="shared" si="26"/>
        <v>99105</v>
      </c>
      <c r="BW52" s="94">
        <f t="shared" si="26"/>
        <v>99721</v>
      </c>
      <c r="BX52" s="94">
        <f t="shared" ref="BX52:BZ52" si="27">SUM(BX37:BX51)</f>
        <v>100350</v>
      </c>
      <c r="BY52" s="94">
        <f t="shared" si="27"/>
        <v>100391</v>
      </c>
      <c r="BZ52" s="95">
        <f t="shared" si="27"/>
        <v>100981</v>
      </c>
    </row>
    <row r="53" spans="1:78" x14ac:dyDescent="0.2">
      <c r="A53" s="2"/>
      <c r="B53" s="88">
        <v>5</v>
      </c>
      <c r="C53" s="88" t="s">
        <v>177</v>
      </c>
      <c r="D53" s="91">
        <v>2218</v>
      </c>
      <c r="E53" s="91">
        <v>2071</v>
      </c>
      <c r="F53" s="91">
        <v>1960</v>
      </c>
      <c r="G53" s="90">
        <v>1968</v>
      </c>
      <c r="H53" s="90">
        <v>1971</v>
      </c>
      <c r="I53" s="90">
        <v>1952</v>
      </c>
      <c r="J53" s="90">
        <v>1945</v>
      </c>
      <c r="K53" s="90">
        <v>1925</v>
      </c>
      <c r="L53" s="90">
        <v>1916</v>
      </c>
      <c r="M53" s="90">
        <v>1913</v>
      </c>
      <c r="N53" s="90">
        <v>1905</v>
      </c>
      <c r="O53" s="90">
        <v>1895</v>
      </c>
      <c r="P53" s="90">
        <v>1890</v>
      </c>
      <c r="Q53" s="90">
        <v>1892</v>
      </c>
      <c r="R53" s="91">
        <v>1845</v>
      </c>
      <c r="S53" s="90">
        <v>1845</v>
      </c>
      <c r="T53" s="90">
        <v>1848</v>
      </c>
      <c r="U53" s="90">
        <v>1845</v>
      </c>
      <c r="V53" s="90">
        <v>1840</v>
      </c>
      <c r="W53" s="90">
        <v>1818</v>
      </c>
      <c r="X53" s="90">
        <v>1796</v>
      </c>
      <c r="Y53" s="90">
        <v>1785</v>
      </c>
      <c r="Z53" s="90">
        <v>1779</v>
      </c>
      <c r="AA53" s="90">
        <v>1764</v>
      </c>
      <c r="AB53" s="90">
        <v>1770</v>
      </c>
      <c r="AC53" s="90">
        <v>1762</v>
      </c>
      <c r="AD53" s="91">
        <v>1754</v>
      </c>
      <c r="AE53" s="90">
        <v>1757</v>
      </c>
      <c r="AF53" s="90">
        <v>1758</v>
      </c>
      <c r="AG53" s="90">
        <v>1744</v>
      </c>
      <c r="AH53" s="90">
        <v>1729</v>
      </c>
      <c r="AI53" s="90">
        <v>1715</v>
      </c>
      <c r="AJ53" s="90">
        <v>1710</v>
      </c>
      <c r="AK53" s="90">
        <v>1712</v>
      </c>
      <c r="AL53" s="90">
        <v>1720</v>
      </c>
      <c r="AM53" s="90">
        <v>1715</v>
      </c>
      <c r="AN53" s="90">
        <v>1704</v>
      </c>
      <c r="AO53" s="90">
        <v>1689</v>
      </c>
      <c r="AP53" s="91">
        <v>1693</v>
      </c>
      <c r="AQ53" s="90">
        <v>1681</v>
      </c>
      <c r="AR53" s="90">
        <v>1668</v>
      </c>
      <c r="AS53" s="90">
        <v>1663</v>
      </c>
      <c r="AT53" s="90">
        <v>1662</v>
      </c>
      <c r="AU53" s="90">
        <v>1696</v>
      </c>
      <c r="AV53" s="90">
        <v>1690</v>
      </c>
      <c r="AW53" s="90">
        <v>1701</v>
      </c>
      <c r="AX53" s="90">
        <v>1693</v>
      </c>
      <c r="AY53" s="90">
        <v>1692</v>
      </c>
      <c r="AZ53" s="90">
        <v>1686</v>
      </c>
      <c r="BA53" s="90">
        <v>1680</v>
      </c>
      <c r="BB53" s="91">
        <v>1672</v>
      </c>
      <c r="BC53" s="89">
        <v>1662</v>
      </c>
      <c r="BD53" s="90">
        <v>1666</v>
      </c>
      <c r="BE53" s="90">
        <v>1661</v>
      </c>
      <c r="BF53" s="90">
        <v>1651</v>
      </c>
      <c r="BG53" s="90">
        <v>1638</v>
      </c>
      <c r="BH53" s="90">
        <v>1612</v>
      </c>
      <c r="BI53" s="90">
        <v>1596</v>
      </c>
      <c r="BJ53" s="90">
        <v>1591</v>
      </c>
      <c r="BK53" s="90">
        <v>1578</v>
      </c>
      <c r="BL53" s="90">
        <v>1591</v>
      </c>
      <c r="BM53" s="90">
        <v>1584</v>
      </c>
      <c r="BN53" s="91">
        <v>1580</v>
      </c>
      <c r="BO53" s="90">
        <v>1589</v>
      </c>
      <c r="BP53" s="90">
        <v>1579</v>
      </c>
      <c r="BQ53" s="90">
        <v>1587</v>
      </c>
      <c r="BR53" s="90">
        <v>1598</v>
      </c>
      <c r="BS53" s="90">
        <v>1600</v>
      </c>
      <c r="BT53" s="90">
        <v>1605</v>
      </c>
      <c r="BU53" s="90">
        <v>1600</v>
      </c>
      <c r="BV53" s="90">
        <v>1590</v>
      </c>
      <c r="BW53" s="90">
        <v>1580</v>
      </c>
      <c r="BX53" s="90">
        <v>1564</v>
      </c>
      <c r="BY53" s="90">
        <v>1565</v>
      </c>
      <c r="BZ53" s="91">
        <v>1565</v>
      </c>
    </row>
    <row r="54" spans="1:78" x14ac:dyDescent="0.2">
      <c r="A54" s="2"/>
      <c r="B54" s="88"/>
      <c r="C54" s="88" t="s">
        <v>178</v>
      </c>
      <c r="D54" s="91">
        <v>1856</v>
      </c>
      <c r="E54" s="91">
        <v>1777</v>
      </c>
      <c r="F54" s="91">
        <v>1718</v>
      </c>
      <c r="G54" s="90">
        <v>1703</v>
      </c>
      <c r="H54" s="90">
        <v>1688</v>
      </c>
      <c r="I54" s="90">
        <v>1690</v>
      </c>
      <c r="J54" s="90">
        <v>1680</v>
      </c>
      <c r="K54" s="90">
        <v>1676</v>
      </c>
      <c r="L54" s="90">
        <v>1678</v>
      </c>
      <c r="M54" s="90">
        <v>1671</v>
      </c>
      <c r="N54" s="90">
        <v>1648</v>
      </c>
      <c r="O54" s="90">
        <v>1637</v>
      </c>
      <c r="P54" s="90">
        <v>1636</v>
      </c>
      <c r="Q54" s="90">
        <v>1614</v>
      </c>
      <c r="R54" s="91">
        <v>1591</v>
      </c>
      <c r="S54" s="90">
        <v>1589</v>
      </c>
      <c r="T54" s="90">
        <v>1578</v>
      </c>
      <c r="U54" s="90">
        <v>1575</v>
      </c>
      <c r="V54" s="90">
        <v>1568</v>
      </c>
      <c r="W54" s="90">
        <v>1570</v>
      </c>
      <c r="X54" s="90">
        <v>1573</v>
      </c>
      <c r="Y54" s="90">
        <v>1550</v>
      </c>
      <c r="Z54" s="90">
        <v>1535</v>
      </c>
      <c r="AA54" s="90">
        <v>1522</v>
      </c>
      <c r="AB54" s="90">
        <v>1513</v>
      </c>
      <c r="AC54" s="90">
        <v>1506</v>
      </c>
      <c r="AD54" s="91">
        <v>1499</v>
      </c>
      <c r="AE54" s="90">
        <v>1489</v>
      </c>
      <c r="AF54" s="90">
        <v>1487</v>
      </c>
      <c r="AG54" s="90">
        <v>1478</v>
      </c>
      <c r="AH54" s="90">
        <v>1470</v>
      </c>
      <c r="AI54" s="90">
        <v>1454</v>
      </c>
      <c r="AJ54" s="90">
        <v>1452</v>
      </c>
      <c r="AK54" s="90">
        <v>1459</v>
      </c>
      <c r="AL54" s="90">
        <v>1445</v>
      </c>
      <c r="AM54" s="90">
        <v>1442</v>
      </c>
      <c r="AN54" s="90">
        <v>1437</v>
      </c>
      <c r="AO54" s="90">
        <v>1428</v>
      </c>
      <c r="AP54" s="91">
        <v>1424</v>
      </c>
      <c r="AQ54" s="90">
        <v>1413</v>
      </c>
      <c r="AR54" s="90">
        <v>1403</v>
      </c>
      <c r="AS54" s="90">
        <v>1400</v>
      </c>
      <c r="AT54" s="90">
        <v>1398</v>
      </c>
      <c r="AU54" s="90">
        <v>1396</v>
      </c>
      <c r="AV54" s="90">
        <v>1396</v>
      </c>
      <c r="AW54" s="90">
        <v>1423</v>
      </c>
      <c r="AX54" s="90">
        <v>1428</v>
      </c>
      <c r="AY54" s="90">
        <v>1425</v>
      </c>
      <c r="AZ54" s="90">
        <v>1426</v>
      </c>
      <c r="BA54" s="90">
        <v>1420</v>
      </c>
      <c r="BB54" s="91">
        <v>1421</v>
      </c>
      <c r="BC54" s="89">
        <v>1410</v>
      </c>
      <c r="BD54" s="90">
        <v>1404</v>
      </c>
      <c r="BE54" s="90">
        <v>1394</v>
      </c>
      <c r="BF54" s="90">
        <v>1386</v>
      </c>
      <c r="BG54" s="90">
        <v>1369</v>
      </c>
      <c r="BH54" s="90">
        <v>1361</v>
      </c>
      <c r="BI54" s="90">
        <v>1340</v>
      </c>
      <c r="BJ54" s="90">
        <v>1330</v>
      </c>
      <c r="BK54" s="90">
        <v>1324</v>
      </c>
      <c r="BL54" s="90">
        <v>1321</v>
      </c>
      <c r="BM54" s="90">
        <v>1320</v>
      </c>
      <c r="BN54" s="91">
        <v>1331</v>
      </c>
      <c r="BO54" s="90">
        <v>1321</v>
      </c>
      <c r="BP54" s="90">
        <v>1308</v>
      </c>
      <c r="BQ54" s="90">
        <v>1309</v>
      </c>
      <c r="BR54" s="90">
        <v>1304</v>
      </c>
      <c r="BS54" s="90">
        <v>1288</v>
      </c>
      <c r="BT54" s="90">
        <v>1285</v>
      </c>
      <c r="BU54" s="90">
        <v>1282</v>
      </c>
      <c r="BV54" s="90">
        <v>1278</v>
      </c>
      <c r="BW54" s="90">
        <v>1284</v>
      </c>
      <c r="BX54" s="90">
        <v>1282</v>
      </c>
      <c r="BY54" s="90">
        <v>1270</v>
      </c>
      <c r="BZ54" s="91">
        <v>1272</v>
      </c>
    </row>
    <row r="55" spans="1:78" x14ac:dyDescent="0.2">
      <c r="A55" s="2"/>
      <c r="B55" s="88"/>
      <c r="C55" s="88" t="s">
        <v>179</v>
      </c>
      <c r="D55" s="91">
        <v>6863</v>
      </c>
      <c r="E55" s="91">
        <v>6715</v>
      </c>
      <c r="F55" s="91">
        <v>6839</v>
      </c>
      <c r="G55" s="90">
        <v>6813</v>
      </c>
      <c r="H55" s="90">
        <v>6792</v>
      </c>
      <c r="I55" s="90">
        <v>6726</v>
      </c>
      <c r="J55" s="90">
        <v>6701</v>
      </c>
      <c r="K55" s="90">
        <v>6663</v>
      </c>
      <c r="L55" s="90">
        <v>6602</v>
      </c>
      <c r="M55" s="90">
        <v>6632</v>
      </c>
      <c r="N55" s="90">
        <v>6609</v>
      </c>
      <c r="O55" s="90">
        <v>6602</v>
      </c>
      <c r="P55" s="90">
        <v>6607</v>
      </c>
      <c r="Q55" s="90">
        <v>6596</v>
      </c>
      <c r="R55" s="91">
        <v>6554</v>
      </c>
      <c r="S55" s="90">
        <v>6502</v>
      </c>
      <c r="T55" s="90">
        <v>6445</v>
      </c>
      <c r="U55" s="90">
        <v>6482</v>
      </c>
      <c r="V55" s="90">
        <v>6463</v>
      </c>
      <c r="W55" s="90">
        <v>6471</v>
      </c>
      <c r="X55" s="90">
        <v>6436</v>
      </c>
      <c r="Y55" s="90">
        <v>6371</v>
      </c>
      <c r="Z55" s="90">
        <v>6320</v>
      </c>
      <c r="AA55" s="90">
        <v>6247</v>
      </c>
      <c r="AB55" s="90">
        <v>6222</v>
      </c>
      <c r="AC55" s="90">
        <v>6180</v>
      </c>
      <c r="AD55" s="91">
        <v>6216</v>
      </c>
      <c r="AE55" s="90">
        <v>6195</v>
      </c>
      <c r="AF55" s="90">
        <v>6190</v>
      </c>
      <c r="AG55" s="90">
        <v>6299</v>
      </c>
      <c r="AH55" s="90">
        <v>6400</v>
      </c>
      <c r="AI55" s="90">
        <v>6373</v>
      </c>
      <c r="AJ55" s="90">
        <v>6579</v>
      </c>
      <c r="AK55" s="90">
        <v>6658</v>
      </c>
      <c r="AL55" s="90">
        <v>6597</v>
      </c>
      <c r="AM55" s="90">
        <v>6624</v>
      </c>
      <c r="AN55" s="90">
        <v>6562</v>
      </c>
      <c r="AO55" s="90">
        <v>6519</v>
      </c>
      <c r="AP55" s="91">
        <v>6472</v>
      </c>
      <c r="AQ55" s="90">
        <v>6538</v>
      </c>
      <c r="AR55" s="90">
        <v>6492</v>
      </c>
      <c r="AS55" s="90">
        <v>6541</v>
      </c>
      <c r="AT55" s="90">
        <v>6660</v>
      </c>
      <c r="AU55" s="90">
        <v>6351</v>
      </c>
      <c r="AV55" s="90">
        <v>6317</v>
      </c>
      <c r="AW55" s="90">
        <v>6382</v>
      </c>
      <c r="AX55" s="90">
        <v>6403</v>
      </c>
      <c r="AY55" s="90">
        <v>6403</v>
      </c>
      <c r="AZ55" s="90">
        <v>6373</v>
      </c>
      <c r="BA55" s="90">
        <v>6360</v>
      </c>
      <c r="BB55" s="91">
        <v>6317</v>
      </c>
      <c r="BC55" s="89">
        <v>6263</v>
      </c>
      <c r="BD55" s="90">
        <v>6196</v>
      </c>
      <c r="BE55" s="90">
        <v>6203</v>
      </c>
      <c r="BF55" s="90">
        <v>6258</v>
      </c>
      <c r="BG55" s="90">
        <v>6228</v>
      </c>
      <c r="BH55" s="90">
        <v>6185</v>
      </c>
      <c r="BI55" s="90">
        <v>6100</v>
      </c>
      <c r="BJ55" s="90">
        <v>6144</v>
      </c>
      <c r="BK55" s="90">
        <v>6106</v>
      </c>
      <c r="BL55" s="90">
        <v>6069</v>
      </c>
      <c r="BM55" s="90">
        <v>6060</v>
      </c>
      <c r="BN55" s="91">
        <v>6035</v>
      </c>
      <c r="BO55" s="90">
        <v>6045</v>
      </c>
      <c r="BP55" s="90">
        <v>5978</v>
      </c>
      <c r="BQ55" s="90">
        <v>6043</v>
      </c>
      <c r="BR55" s="90">
        <v>6050</v>
      </c>
      <c r="BS55" s="90">
        <v>6017</v>
      </c>
      <c r="BT55" s="90">
        <v>5980</v>
      </c>
      <c r="BU55" s="90">
        <v>6015</v>
      </c>
      <c r="BV55" s="90">
        <v>5968</v>
      </c>
      <c r="BW55" s="90">
        <v>5976</v>
      </c>
      <c r="BX55" s="90">
        <v>5936</v>
      </c>
      <c r="BY55" s="90">
        <v>5892</v>
      </c>
      <c r="BZ55" s="91">
        <v>5793</v>
      </c>
    </row>
    <row r="56" spans="1:78" x14ac:dyDescent="0.2">
      <c r="A56" s="2"/>
      <c r="B56" s="88"/>
      <c r="C56" s="88" t="s">
        <v>180</v>
      </c>
      <c r="D56" s="91">
        <v>909</v>
      </c>
      <c r="E56" s="91">
        <v>929</v>
      </c>
      <c r="F56" s="91">
        <v>930</v>
      </c>
      <c r="G56" s="90">
        <v>920</v>
      </c>
      <c r="H56" s="90">
        <v>934</v>
      </c>
      <c r="I56" s="90">
        <v>932</v>
      </c>
      <c r="J56" s="90">
        <v>942</v>
      </c>
      <c r="K56" s="90">
        <v>943</v>
      </c>
      <c r="L56" s="90">
        <v>942</v>
      </c>
      <c r="M56" s="90">
        <v>940</v>
      </c>
      <c r="N56" s="90">
        <v>930</v>
      </c>
      <c r="O56" s="90">
        <v>931</v>
      </c>
      <c r="P56" s="90">
        <v>941</v>
      </c>
      <c r="Q56" s="90">
        <v>943</v>
      </c>
      <c r="R56" s="91">
        <v>936</v>
      </c>
      <c r="S56" s="90">
        <v>937</v>
      </c>
      <c r="T56" s="90">
        <v>930</v>
      </c>
      <c r="U56" s="90">
        <v>918</v>
      </c>
      <c r="V56" s="90">
        <v>929</v>
      </c>
      <c r="W56" s="90">
        <v>931</v>
      </c>
      <c r="X56" s="90">
        <v>927</v>
      </c>
      <c r="Y56" s="90">
        <v>911</v>
      </c>
      <c r="Z56" s="90">
        <v>912</v>
      </c>
      <c r="AA56" s="90">
        <v>912</v>
      </c>
      <c r="AB56" s="90">
        <v>901</v>
      </c>
      <c r="AC56" s="90">
        <v>904</v>
      </c>
      <c r="AD56" s="91">
        <v>908</v>
      </c>
      <c r="AE56" s="90">
        <v>904</v>
      </c>
      <c r="AF56" s="90">
        <v>902</v>
      </c>
      <c r="AG56" s="90">
        <v>904</v>
      </c>
      <c r="AH56" s="90">
        <v>899</v>
      </c>
      <c r="AI56" s="90">
        <v>888</v>
      </c>
      <c r="AJ56" s="90">
        <v>886</v>
      </c>
      <c r="AK56" s="90">
        <v>894</v>
      </c>
      <c r="AL56" s="90">
        <v>891</v>
      </c>
      <c r="AM56" s="90">
        <v>885</v>
      </c>
      <c r="AN56" s="90">
        <v>881</v>
      </c>
      <c r="AO56" s="90">
        <v>887</v>
      </c>
      <c r="AP56" s="91">
        <v>882</v>
      </c>
      <c r="AQ56" s="90">
        <v>870</v>
      </c>
      <c r="AR56" s="90">
        <v>865</v>
      </c>
      <c r="AS56" s="90">
        <v>863</v>
      </c>
      <c r="AT56" s="90">
        <v>867</v>
      </c>
      <c r="AU56" s="90">
        <v>913</v>
      </c>
      <c r="AV56" s="90">
        <v>943</v>
      </c>
      <c r="AW56" s="90">
        <v>983</v>
      </c>
      <c r="AX56" s="90">
        <v>989</v>
      </c>
      <c r="AY56" s="90">
        <v>994</v>
      </c>
      <c r="AZ56" s="90">
        <v>992</v>
      </c>
      <c r="BA56" s="90">
        <v>991</v>
      </c>
      <c r="BB56" s="91">
        <v>976</v>
      </c>
      <c r="BC56" s="89">
        <v>966</v>
      </c>
      <c r="BD56" s="90">
        <v>952</v>
      </c>
      <c r="BE56" s="90">
        <v>950</v>
      </c>
      <c r="BF56" s="90">
        <v>956</v>
      </c>
      <c r="BG56" s="90">
        <v>958</v>
      </c>
      <c r="BH56" s="90">
        <v>948</v>
      </c>
      <c r="BI56" s="90">
        <v>941</v>
      </c>
      <c r="BJ56" s="90">
        <v>936</v>
      </c>
      <c r="BK56" s="90">
        <v>937</v>
      </c>
      <c r="BL56" s="90">
        <v>933</v>
      </c>
      <c r="BM56" s="90">
        <v>942</v>
      </c>
      <c r="BN56" s="91">
        <v>946</v>
      </c>
      <c r="BO56" s="90">
        <v>957</v>
      </c>
      <c r="BP56" s="90">
        <v>947</v>
      </c>
      <c r="BQ56" s="90">
        <v>949</v>
      </c>
      <c r="BR56" s="90">
        <v>942</v>
      </c>
      <c r="BS56" s="90">
        <v>936</v>
      </c>
      <c r="BT56" s="90">
        <v>929</v>
      </c>
      <c r="BU56" s="90">
        <v>922</v>
      </c>
      <c r="BV56" s="90">
        <v>910</v>
      </c>
      <c r="BW56" s="90">
        <v>909</v>
      </c>
      <c r="BX56" s="90">
        <v>913</v>
      </c>
      <c r="BY56" s="90">
        <v>912</v>
      </c>
      <c r="BZ56" s="91">
        <v>912</v>
      </c>
    </row>
    <row r="57" spans="1:78" x14ac:dyDescent="0.2">
      <c r="A57" s="2"/>
      <c r="B57" s="88"/>
      <c r="C57" s="88" t="s">
        <v>181</v>
      </c>
      <c r="D57" s="91">
        <v>1989</v>
      </c>
      <c r="E57" s="91">
        <v>2000</v>
      </c>
      <c r="F57" s="91">
        <v>1924</v>
      </c>
      <c r="G57" s="90">
        <v>1939</v>
      </c>
      <c r="H57" s="90">
        <v>1944</v>
      </c>
      <c r="I57" s="90">
        <v>1942</v>
      </c>
      <c r="J57" s="90">
        <v>1949</v>
      </c>
      <c r="K57" s="90">
        <v>1950</v>
      </c>
      <c r="L57" s="90">
        <v>1934</v>
      </c>
      <c r="M57" s="90">
        <v>1939</v>
      </c>
      <c r="N57" s="90">
        <v>1938</v>
      </c>
      <c r="O57" s="90">
        <v>1936</v>
      </c>
      <c r="P57" s="90">
        <v>1953</v>
      </c>
      <c r="Q57" s="90">
        <v>1938</v>
      </c>
      <c r="R57" s="91">
        <v>1935</v>
      </c>
      <c r="S57" s="90">
        <v>1919</v>
      </c>
      <c r="T57" s="90">
        <v>1898</v>
      </c>
      <c r="U57" s="90">
        <v>1887</v>
      </c>
      <c r="V57" s="90">
        <v>1885</v>
      </c>
      <c r="W57" s="90">
        <v>1846</v>
      </c>
      <c r="X57" s="90">
        <v>1813</v>
      </c>
      <c r="Y57" s="90">
        <v>1783</v>
      </c>
      <c r="Z57" s="90">
        <v>1772</v>
      </c>
      <c r="AA57" s="90">
        <v>1744</v>
      </c>
      <c r="AB57" s="90">
        <v>1720</v>
      </c>
      <c r="AC57" s="90">
        <v>1715</v>
      </c>
      <c r="AD57" s="91">
        <v>1713</v>
      </c>
      <c r="AE57" s="90">
        <v>1710</v>
      </c>
      <c r="AF57" s="90">
        <v>1708</v>
      </c>
      <c r="AG57" s="90">
        <v>1701</v>
      </c>
      <c r="AH57" s="90">
        <v>1687</v>
      </c>
      <c r="AI57" s="90">
        <v>1667</v>
      </c>
      <c r="AJ57" s="90">
        <v>1659</v>
      </c>
      <c r="AK57" s="90">
        <v>1650</v>
      </c>
      <c r="AL57" s="90">
        <v>1644</v>
      </c>
      <c r="AM57" s="90">
        <v>1633</v>
      </c>
      <c r="AN57" s="90">
        <v>1631</v>
      </c>
      <c r="AO57" s="90">
        <v>1617</v>
      </c>
      <c r="AP57" s="91">
        <v>1611</v>
      </c>
      <c r="AQ57" s="90">
        <v>1609</v>
      </c>
      <c r="AR57" s="90">
        <v>1598</v>
      </c>
      <c r="AS57" s="90">
        <v>1593</v>
      </c>
      <c r="AT57" s="90">
        <v>1592</v>
      </c>
      <c r="AU57" s="90">
        <v>1624</v>
      </c>
      <c r="AV57" s="90">
        <v>1619</v>
      </c>
      <c r="AW57" s="90">
        <v>1731</v>
      </c>
      <c r="AX57" s="90">
        <v>1792</v>
      </c>
      <c r="AY57" s="90">
        <v>1785</v>
      </c>
      <c r="AZ57" s="90">
        <v>1789</v>
      </c>
      <c r="BA57" s="90">
        <v>1774</v>
      </c>
      <c r="BB57" s="91">
        <v>1781</v>
      </c>
      <c r="BC57" s="89">
        <v>1758</v>
      </c>
      <c r="BD57" s="90">
        <v>1743</v>
      </c>
      <c r="BE57" s="90">
        <v>1729</v>
      </c>
      <c r="BF57" s="90">
        <v>1725</v>
      </c>
      <c r="BG57" s="90">
        <v>1708</v>
      </c>
      <c r="BH57" s="90">
        <v>1680</v>
      </c>
      <c r="BI57" s="90">
        <v>1658</v>
      </c>
      <c r="BJ57" s="90">
        <v>1650</v>
      </c>
      <c r="BK57" s="90">
        <v>1656</v>
      </c>
      <c r="BL57" s="90">
        <v>1667</v>
      </c>
      <c r="BM57" s="90">
        <v>1668</v>
      </c>
      <c r="BN57" s="91">
        <v>1672</v>
      </c>
      <c r="BO57" s="90">
        <v>1676</v>
      </c>
      <c r="BP57" s="90">
        <v>1671</v>
      </c>
      <c r="BQ57" s="90">
        <v>1667</v>
      </c>
      <c r="BR57" s="90">
        <v>1664</v>
      </c>
      <c r="BS57" s="90">
        <v>1669</v>
      </c>
      <c r="BT57" s="90">
        <v>1647</v>
      </c>
      <c r="BU57" s="90">
        <v>1638</v>
      </c>
      <c r="BV57" s="90">
        <v>1642</v>
      </c>
      <c r="BW57" s="90">
        <v>1652</v>
      </c>
      <c r="BX57" s="90">
        <v>1647</v>
      </c>
      <c r="BY57" s="90">
        <v>1624</v>
      </c>
      <c r="BZ57" s="91">
        <v>1618</v>
      </c>
    </row>
    <row r="58" spans="1:78" x14ac:dyDescent="0.2">
      <c r="A58" s="2"/>
      <c r="B58" s="88"/>
      <c r="C58" s="88" t="s">
        <v>182</v>
      </c>
      <c r="D58" s="91">
        <v>3288</v>
      </c>
      <c r="E58" s="91">
        <v>3074</v>
      </c>
      <c r="F58" s="91">
        <v>2961</v>
      </c>
      <c r="G58" s="90">
        <v>2966</v>
      </c>
      <c r="H58" s="90">
        <v>2952</v>
      </c>
      <c r="I58" s="90">
        <v>2939</v>
      </c>
      <c r="J58" s="90">
        <v>2928</v>
      </c>
      <c r="K58" s="90">
        <v>2892</v>
      </c>
      <c r="L58" s="90">
        <v>2901</v>
      </c>
      <c r="M58" s="90">
        <v>2897</v>
      </c>
      <c r="N58" s="90">
        <v>2881</v>
      </c>
      <c r="O58" s="90">
        <v>2870</v>
      </c>
      <c r="P58" s="90">
        <v>2873</v>
      </c>
      <c r="Q58" s="90">
        <v>2818</v>
      </c>
      <c r="R58" s="91">
        <v>2789</v>
      </c>
      <c r="S58" s="90">
        <v>2797</v>
      </c>
      <c r="T58" s="90">
        <v>2779</v>
      </c>
      <c r="U58" s="90">
        <v>2778</v>
      </c>
      <c r="V58" s="90">
        <v>2782</v>
      </c>
      <c r="W58" s="90">
        <v>2769</v>
      </c>
      <c r="X58" s="90">
        <v>2739</v>
      </c>
      <c r="Y58" s="90">
        <v>2706</v>
      </c>
      <c r="Z58" s="90">
        <v>2666</v>
      </c>
      <c r="AA58" s="90">
        <v>2667</v>
      </c>
      <c r="AB58" s="90">
        <v>2669</v>
      </c>
      <c r="AC58" s="90">
        <v>2682</v>
      </c>
      <c r="AD58" s="91">
        <v>2638</v>
      </c>
      <c r="AE58" s="90">
        <v>2669</v>
      </c>
      <c r="AF58" s="90">
        <v>2653</v>
      </c>
      <c r="AG58" s="90">
        <v>2639</v>
      </c>
      <c r="AH58" s="90">
        <v>2628</v>
      </c>
      <c r="AI58" s="90">
        <v>2619</v>
      </c>
      <c r="AJ58" s="90">
        <v>2625</v>
      </c>
      <c r="AK58" s="90">
        <v>2614</v>
      </c>
      <c r="AL58" s="90">
        <v>2608</v>
      </c>
      <c r="AM58" s="90">
        <v>2591</v>
      </c>
      <c r="AN58" s="90">
        <v>2615</v>
      </c>
      <c r="AO58" s="90">
        <v>2605</v>
      </c>
      <c r="AP58" s="91">
        <v>2605</v>
      </c>
      <c r="AQ58" s="90">
        <v>2567</v>
      </c>
      <c r="AR58" s="90">
        <v>2553</v>
      </c>
      <c r="AS58" s="90">
        <v>2545</v>
      </c>
      <c r="AT58" s="90">
        <v>2544</v>
      </c>
      <c r="AU58" s="90">
        <v>2637</v>
      </c>
      <c r="AV58" s="90">
        <v>2660</v>
      </c>
      <c r="AW58" s="90">
        <v>2702</v>
      </c>
      <c r="AX58" s="90">
        <v>2734</v>
      </c>
      <c r="AY58" s="90">
        <v>2734</v>
      </c>
      <c r="AZ58" s="90">
        <v>2777</v>
      </c>
      <c r="BA58" s="90">
        <v>2804</v>
      </c>
      <c r="BB58" s="91">
        <v>2817</v>
      </c>
      <c r="BC58" s="89">
        <v>2786</v>
      </c>
      <c r="BD58" s="90">
        <v>2794</v>
      </c>
      <c r="BE58" s="90">
        <v>2775</v>
      </c>
      <c r="BF58" s="90">
        <v>2754</v>
      </c>
      <c r="BG58" s="90">
        <v>2725</v>
      </c>
      <c r="BH58" s="90">
        <v>2704</v>
      </c>
      <c r="BI58" s="90">
        <v>2682</v>
      </c>
      <c r="BJ58" s="90">
        <v>2684</v>
      </c>
      <c r="BK58" s="90">
        <v>2673</v>
      </c>
      <c r="BL58" s="90">
        <v>2673</v>
      </c>
      <c r="BM58" s="90">
        <v>2666</v>
      </c>
      <c r="BN58" s="91">
        <v>2695</v>
      </c>
      <c r="BO58" s="90">
        <v>2691</v>
      </c>
      <c r="BP58" s="90">
        <v>2674</v>
      </c>
      <c r="BQ58" s="90">
        <v>2662</v>
      </c>
      <c r="BR58" s="90">
        <v>2618</v>
      </c>
      <c r="BS58" s="90">
        <v>2605</v>
      </c>
      <c r="BT58" s="90">
        <v>2576</v>
      </c>
      <c r="BU58" s="90">
        <v>2565</v>
      </c>
      <c r="BV58" s="90">
        <v>2542</v>
      </c>
      <c r="BW58" s="90">
        <v>2515</v>
      </c>
      <c r="BX58" s="90">
        <v>2509</v>
      </c>
      <c r="BY58" s="90">
        <v>2498</v>
      </c>
      <c r="BZ58" s="91">
        <v>2476</v>
      </c>
    </row>
    <row r="59" spans="1:78" x14ac:dyDescent="0.2">
      <c r="A59" s="2"/>
      <c r="B59" s="88"/>
      <c r="C59" s="88" t="s">
        <v>183</v>
      </c>
      <c r="D59" s="91">
        <v>860</v>
      </c>
      <c r="E59" s="91">
        <v>802</v>
      </c>
      <c r="F59" s="91">
        <v>739</v>
      </c>
      <c r="G59" s="90">
        <v>731</v>
      </c>
      <c r="H59" s="90">
        <v>733</v>
      </c>
      <c r="I59" s="90">
        <v>732</v>
      </c>
      <c r="J59" s="90">
        <v>725</v>
      </c>
      <c r="K59" s="90">
        <v>723</v>
      </c>
      <c r="L59" s="90">
        <v>720</v>
      </c>
      <c r="M59" s="90">
        <v>730</v>
      </c>
      <c r="N59" s="90">
        <v>736</v>
      </c>
      <c r="O59" s="90">
        <v>750</v>
      </c>
      <c r="P59" s="90">
        <v>748</v>
      </c>
      <c r="Q59" s="90">
        <v>758</v>
      </c>
      <c r="R59" s="91">
        <v>747</v>
      </c>
      <c r="S59" s="90">
        <v>738</v>
      </c>
      <c r="T59" s="90">
        <v>736</v>
      </c>
      <c r="U59" s="90">
        <v>746</v>
      </c>
      <c r="V59" s="90">
        <v>745</v>
      </c>
      <c r="W59" s="90">
        <v>749</v>
      </c>
      <c r="X59" s="90">
        <v>751</v>
      </c>
      <c r="Y59" s="90">
        <v>738</v>
      </c>
      <c r="Z59" s="90">
        <v>728</v>
      </c>
      <c r="AA59" s="90">
        <v>722</v>
      </c>
      <c r="AB59" s="90">
        <v>717</v>
      </c>
      <c r="AC59" s="90">
        <v>711</v>
      </c>
      <c r="AD59" s="91">
        <v>715</v>
      </c>
      <c r="AE59" s="90">
        <v>706</v>
      </c>
      <c r="AF59" s="90">
        <v>705</v>
      </c>
      <c r="AG59" s="90">
        <v>705</v>
      </c>
      <c r="AH59" s="90">
        <v>696</v>
      </c>
      <c r="AI59" s="90">
        <v>689</v>
      </c>
      <c r="AJ59" s="90">
        <v>686</v>
      </c>
      <c r="AK59" s="90">
        <v>681</v>
      </c>
      <c r="AL59" s="90">
        <v>671</v>
      </c>
      <c r="AM59" s="90">
        <v>674</v>
      </c>
      <c r="AN59" s="90">
        <v>672</v>
      </c>
      <c r="AO59" s="90">
        <v>668</v>
      </c>
      <c r="AP59" s="91">
        <v>668</v>
      </c>
      <c r="AQ59" s="90">
        <v>662</v>
      </c>
      <c r="AR59" s="90">
        <v>658</v>
      </c>
      <c r="AS59" s="90">
        <v>655</v>
      </c>
      <c r="AT59" s="90">
        <v>654</v>
      </c>
      <c r="AU59" s="90">
        <v>654</v>
      </c>
      <c r="AV59" s="90">
        <v>663</v>
      </c>
      <c r="AW59" s="90">
        <v>690</v>
      </c>
      <c r="AX59" s="90">
        <v>689</v>
      </c>
      <c r="AY59" s="90">
        <v>689</v>
      </c>
      <c r="AZ59" s="90">
        <v>702</v>
      </c>
      <c r="BA59" s="90">
        <v>702</v>
      </c>
      <c r="BB59" s="91">
        <v>690</v>
      </c>
      <c r="BC59" s="89">
        <v>688</v>
      </c>
      <c r="BD59" s="90">
        <v>684</v>
      </c>
      <c r="BE59" s="90">
        <v>683</v>
      </c>
      <c r="BF59" s="90">
        <v>676</v>
      </c>
      <c r="BG59" s="90">
        <v>668</v>
      </c>
      <c r="BH59" s="90">
        <v>662</v>
      </c>
      <c r="BI59" s="90">
        <v>659</v>
      </c>
      <c r="BJ59" s="90">
        <v>663</v>
      </c>
      <c r="BK59" s="90">
        <v>658</v>
      </c>
      <c r="BL59" s="90">
        <v>652</v>
      </c>
      <c r="BM59" s="90">
        <v>651</v>
      </c>
      <c r="BN59" s="91">
        <v>658</v>
      </c>
      <c r="BO59" s="90">
        <v>654</v>
      </c>
      <c r="BP59" s="90">
        <v>650</v>
      </c>
      <c r="BQ59" s="90">
        <v>651</v>
      </c>
      <c r="BR59" s="90">
        <v>643</v>
      </c>
      <c r="BS59" s="90">
        <v>642</v>
      </c>
      <c r="BT59" s="90">
        <v>639</v>
      </c>
      <c r="BU59" s="90">
        <v>638</v>
      </c>
      <c r="BV59" s="90">
        <v>636</v>
      </c>
      <c r="BW59" s="90">
        <v>636</v>
      </c>
      <c r="BX59" s="90">
        <v>635</v>
      </c>
      <c r="BY59" s="90">
        <v>631</v>
      </c>
      <c r="BZ59" s="91">
        <v>628</v>
      </c>
    </row>
    <row r="60" spans="1:78" x14ac:dyDescent="0.2">
      <c r="A60" s="2"/>
      <c r="B60" s="88"/>
      <c r="C60" s="88" t="s">
        <v>184</v>
      </c>
      <c r="D60" s="91">
        <v>8548</v>
      </c>
      <c r="E60" s="91">
        <v>8367</v>
      </c>
      <c r="F60" s="91">
        <v>8412</v>
      </c>
      <c r="G60" s="90">
        <v>8400</v>
      </c>
      <c r="H60" s="90">
        <v>8482</v>
      </c>
      <c r="I60" s="90">
        <v>8635</v>
      </c>
      <c r="J60" s="90">
        <v>8618</v>
      </c>
      <c r="K60" s="90">
        <v>8555</v>
      </c>
      <c r="L60" s="90">
        <v>8534</v>
      </c>
      <c r="M60" s="90">
        <v>8545</v>
      </c>
      <c r="N60" s="90">
        <v>8544</v>
      </c>
      <c r="O60" s="90">
        <v>8556</v>
      </c>
      <c r="P60" s="90">
        <v>8521</v>
      </c>
      <c r="Q60" s="90">
        <v>8514</v>
      </c>
      <c r="R60" s="91">
        <v>8472</v>
      </c>
      <c r="S60" s="90">
        <v>8457</v>
      </c>
      <c r="T60" s="90">
        <v>8439</v>
      </c>
      <c r="U60" s="90">
        <v>8376</v>
      </c>
      <c r="V60" s="90">
        <v>8397</v>
      </c>
      <c r="W60" s="90">
        <v>8422</v>
      </c>
      <c r="X60" s="90">
        <v>8332</v>
      </c>
      <c r="Y60" s="90">
        <v>8290</v>
      </c>
      <c r="Z60" s="90">
        <v>8305</v>
      </c>
      <c r="AA60" s="90">
        <v>8326</v>
      </c>
      <c r="AB60" s="90">
        <v>8295</v>
      </c>
      <c r="AC60" s="90">
        <v>8308</v>
      </c>
      <c r="AD60" s="91">
        <v>8322</v>
      </c>
      <c r="AE60" s="90">
        <v>8664</v>
      </c>
      <c r="AF60" s="90">
        <v>8649</v>
      </c>
      <c r="AG60" s="90">
        <v>8653</v>
      </c>
      <c r="AH60" s="90">
        <v>8692</v>
      </c>
      <c r="AI60" s="90">
        <v>8677</v>
      </c>
      <c r="AJ60" s="90">
        <v>8660</v>
      </c>
      <c r="AK60" s="90">
        <v>8925</v>
      </c>
      <c r="AL60" s="90">
        <v>8938</v>
      </c>
      <c r="AM60" s="90">
        <v>8934</v>
      </c>
      <c r="AN60" s="90">
        <v>8876</v>
      </c>
      <c r="AO60" s="90">
        <v>8864</v>
      </c>
      <c r="AP60" s="91">
        <v>8831</v>
      </c>
      <c r="AQ60" s="90">
        <v>8788</v>
      </c>
      <c r="AR60" s="90">
        <v>8724</v>
      </c>
      <c r="AS60" s="90">
        <v>8751</v>
      </c>
      <c r="AT60" s="90">
        <v>8867</v>
      </c>
      <c r="AU60" s="90">
        <v>8791</v>
      </c>
      <c r="AV60" s="90">
        <v>8801</v>
      </c>
      <c r="AW60" s="90">
        <v>8790</v>
      </c>
      <c r="AX60" s="90">
        <v>8789</v>
      </c>
      <c r="AY60" s="90">
        <v>8785</v>
      </c>
      <c r="AZ60" s="90">
        <v>8752</v>
      </c>
      <c r="BA60" s="90">
        <v>8775</v>
      </c>
      <c r="BB60" s="91">
        <v>8760</v>
      </c>
      <c r="BC60" s="89">
        <v>8754</v>
      </c>
      <c r="BD60" s="90">
        <v>8726</v>
      </c>
      <c r="BE60" s="90">
        <v>8780</v>
      </c>
      <c r="BF60" s="90">
        <v>8824</v>
      </c>
      <c r="BG60" s="90">
        <v>8930</v>
      </c>
      <c r="BH60" s="90">
        <v>8952</v>
      </c>
      <c r="BI60" s="90">
        <v>8851</v>
      </c>
      <c r="BJ60" s="90">
        <v>8984</v>
      </c>
      <c r="BK60" s="90">
        <v>8989</v>
      </c>
      <c r="BL60" s="90">
        <v>8943</v>
      </c>
      <c r="BM60" s="90">
        <v>8900</v>
      </c>
      <c r="BN60" s="91">
        <v>8894</v>
      </c>
      <c r="BO60" s="90">
        <v>8932</v>
      </c>
      <c r="BP60" s="90">
        <v>8917</v>
      </c>
      <c r="BQ60" s="90">
        <v>8911</v>
      </c>
      <c r="BR60" s="90">
        <v>8927</v>
      </c>
      <c r="BS60" s="90">
        <v>8919</v>
      </c>
      <c r="BT60" s="90">
        <v>8929</v>
      </c>
      <c r="BU60" s="90">
        <v>8944</v>
      </c>
      <c r="BV60" s="90">
        <v>8948</v>
      </c>
      <c r="BW60" s="90">
        <v>8974</v>
      </c>
      <c r="BX60" s="90">
        <v>8975</v>
      </c>
      <c r="BY60" s="90">
        <v>8930</v>
      </c>
      <c r="BZ60" s="91">
        <v>8893</v>
      </c>
    </row>
    <row r="61" spans="1:78" x14ac:dyDescent="0.2">
      <c r="A61" s="2"/>
      <c r="B61" s="88"/>
      <c r="C61" s="88" t="s">
        <v>185</v>
      </c>
      <c r="D61" s="91">
        <v>1921</v>
      </c>
      <c r="E61" s="91">
        <v>1824</v>
      </c>
      <c r="F61" s="91">
        <v>1742</v>
      </c>
      <c r="G61" s="90">
        <v>1737</v>
      </c>
      <c r="H61" s="90">
        <v>1737</v>
      </c>
      <c r="I61" s="90">
        <v>1739</v>
      </c>
      <c r="J61" s="90">
        <v>1740</v>
      </c>
      <c r="K61" s="90">
        <v>1724</v>
      </c>
      <c r="L61" s="90">
        <v>1700</v>
      </c>
      <c r="M61" s="90">
        <v>1692</v>
      </c>
      <c r="N61" s="90">
        <v>1680</v>
      </c>
      <c r="O61" s="90">
        <v>1671</v>
      </c>
      <c r="P61" s="90">
        <v>1669</v>
      </c>
      <c r="Q61" s="90">
        <v>1670</v>
      </c>
      <c r="R61" s="91">
        <v>1671</v>
      </c>
      <c r="S61" s="90">
        <v>1674</v>
      </c>
      <c r="T61" s="90">
        <v>1666</v>
      </c>
      <c r="U61" s="90">
        <v>1659</v>
      </c>
      <c r="V61" s="90">
        <v>1647</v>
      </c>
      <c r="W61" s="90">
        <v>1643</v>
      </c>
      <c r="X61" s="90">
        <v>1622</v>
      </c>
      <c r="Y61" s="90">
        <v>1612</v>
      </c>
      <c r="Z61" s="90">
        <v>1587</v>
      </c>
      <c r="AA61" s="90">
        <v>1575</v>
      </c>
      <c r="AB61" s="90">
        <v>1571</v>
      </c>
      <c r="AC61" s="90">
        <v>1568</v>
      </c>
      <c r="AD61" s="91">
        <v>1567</v>
      </c>
      <c r="AE61" s="90">
        <v>1565</v>
      </c>
      <c r="AF61" s="90">
        <v>1563</v>
      </c>
      <c r="AG61" s="90">
        <v>1561</v>
      </c>
      <c r="AH61" s="90">
        <v>1550</v>
      </c>
      <c r="AI61" s="90">
        <v>1530</v>
      </c>
      <c r="AJ61" s="90">
        <v>1521</v>
      </c>
      <c r="AK61" s="90">
        <v>1519</v>
      </c>
      <c r="AL61" s="90">
        <v>1510</v>
      </c>
      <c r="AM61" s="90">
        <v>1507</v>
      </c>
      <c r="AN61" s="90">
        <v>1503</v>
      </c>
      <c r="AO61" s="90">
        <v>1497</v>
      </c>
      <c r="AP61" s="91">
        <v>1505</v>
      </c>
      <c r="AQ61" s="90">
        <v>1481</v>
      </c>
      <c r="AR61" s="90">
        <v>1473</v>
      </c>
      <c r="AS61" s="90">
        <v>1468</v>
      </c>
      <c r="AT61" s="90">
        <v>1468</v>
      </c>
      <c r="AU61" s="90">
        <v>1493</v>
      </c>
      <c r="AV61" s="90">
        <v>1499</v>
      </c>
      <c r="AW61" s="90">
        <v>1540</v>
      </c>
      <c r="AX61" s="90">
        <v>1529</v>
      </c>
      <c r="AY61" s="90">
        <v>1525</v>
      </c>
      <c r="AZ61" s="90">
        <v>1521</v>
      </c>
      <c r="BA61" s="90">
        <v>1533</v>
      </c>
      <c r="BB61" s="91">
        <v>1531</v>
      </c>
      <c r="BC61" s="89">
        <v>1529</v>
      </c>
      <c r="BD61" s="90">
        <v>1531</v>
      </c>
      <c r="BE61" s="90">
        <v>1545</v>
      </c>
      <c r="BF61" s="90">
        <v>1540</v>
      </c>
      <c r="BG61" s="90">
        <v>1528</v>
      </c>
      <c r="BH61" s="90">
        <v>1514</v>
      </c>
      <c r="BI61" s="90">
        <v>1501</v>
      </c>
      <c r="BJ61" s="90">
        <v>1496</v>
      </c>
      <c r="BK61" s="90">
        <v>1490</v>
      </c>
      <c r="BL61" s="90">
        <v>1484</v>
      </c>
      <c r="BM61" s="90">
        <v>1484</v>
      </c>
      <c r="BN61" s="91">
        <v>1498</v>
      </c>
      <c r="BO61" s="90">
        <v>1509</v>
      </c>
      <c r="BP61" s="90">
        <v>1498</v>
      </c>
      <c r="BQ61" s="90">
        <v>1485</v>
      </c>
      <c r="BR61" s="90">
        <v>1478</v>
      </c>
      <c r="BS61" s="90">
        <v>1476</v>
      </c>
      <c r="BT61" s="90">
        <v>1463</v>
      </c>
      <c r="BU61" s="90">
        <v>1471</v>
      </c>
      <c r="BV61" s="90">
        <v>1464</v>
      </c>
      <c r="BW61" s="90">
        <v>1474</v>
      </c>
      <c r="BX61" s="90">
        <v>1466</v>
      </c>
      <c r="BY61" s="90">
        <v>1472</v>
      </c>
      <c r="BZ61" s="91">
        <v>1452</v>
      </c>
    </row>
    <row r="62" spans="1:78" x14ac:dyDescent="0.2">
      <c r="A62" s="2"/>
      <c r="B62" s="88"/>
      <c r="C62" s="88" t="s">
        <v>186</v>
      </c>
      <c r="D62" s="91">
        <v>2322</v>
      </c>
      <c r="E62" s="91">
        <v>2173</v>
      </c>
      <c r="F62" s="91">
        <v>2076</v>
      </c>
      <c r="G62" s="90">
        <v>2080</v>
      </c>
      <c r="H62" s="90">
        <v>2075</v>
      </c>
      <c r="I62" s="90">
        <v>2054</v>
      </c>
      <c r="J62" s="90">
        <v>2057</v>
      </c>
      <c r="K62" s="90">
        <v>2051</v>
      </c>
      <c r="L62" s="90">
        <v>2017</v>
      </c>
      <c r="M62" s="90">
        <v>2004</v>
      </c>
      <c r="N62" s="90">
        <v>1989</v>
      </c>
      <c r="O62" s="90">
        <v>1976</v>
      </c>
      <c r="P62" s="90">
        <v>1969</v>
      </c>
      <c r="Q62" s="90">
        <v>1963</v>
      </c>
      <c r="R62" s="91">
        <v>1923</v>
      </c>
      <c r="S62" s="90">
        <v>1920</v>
      </c>
      <c r="T62" s="90">
        <v>1907</v>
      </c>
      <c r="U62" s="90">
        <v>1908</v>
      </c>
      <c r="V62" s="90">
        <v>1886</v>
      </c>
      <c r="W62" s="90">
        <v>1867</v>
      </c>
      <c r="X62" s="90">
        <v>1840</v>
      </c>
      <c r="Y62" s="90">
        <v>1834</v>
      </c>
      <c r="Z62" s="90">
        <v>1815</v>
      </c>
      <c r="AA62" s="90">
        <v>1796</v>
      </c>
      <c r="AB62" s="90">
        <v>1795</v>
      </c>
      <c r="AC62" s="90">
        <v>1783</v>
      </c>
      <c r="AD62" s="91">
        <v>1766</v>
      </c>
      <c r="AE62" s="90">
        <v>1379</v>
      </c>
      <c r="AF62" s="90">
        <v>1369</v>
      </c>
      <c r="AG62" s="90">
        <v>1365</v>
      </c>
      <c r="AH62" s="90">
        <v>1351</v>
      </c>
      <c r="AI62" s="90">
        <v>1336</v>
      </c>
      <c r="AJ62" s="90">
        <v>1313</v>
      </c>
      <c r="AK62" s="90">
        <v>1306</v>
      </c>
      <c r="AL62" s="90">
        <v>1296</v>
      </c>
      <c r="AM62" s="90">
        <v>1291</v>
      </c>
      <c r="AN62" s="90">
        <v>1290</v>
      </c>
      <c r="AO62" s="90">
        <v>1290</v>
      </c>
      <c r="AP62" s="91">
        <v>1290</v>
      </c>
      <c r="AQ62" s="90">
        <v>1275</v>
      </c>
      <c r="AR62" s="90">
        <v>1264</v>
      </c>
      <c r="AS62" s="90">
        <v>1258</v>
      </c>
      <c r="AT62" s="90">
        <v>1259</v>
      </c>
      <c r="AU62" s="90">
        <v>1287</v>
      </c>
      <c r="AV62" s="90">
        <v>1280</v>
      </c>
      <c r="AW62" s="90">
        <v>1333</v>
      </c>
      <c r="AX62" s="90">
        <v>1333</v>
      </c>
      <c r="AY62" s="90">
        <v>1331</v>
      </c>
      <c r="AZ62" s="90">
        <v>1325</v>
      </c>
      <c r="BA62" s="90">
        <v>1327</v>
      </c>
      <c r="BB62" s="91">
        <v>1335</v>
      </c>
      <c r="BC62" s="89">
        <v>1323</v>
      </c>
      <c r="BD62" s="90">
        <v>1314</v>
      </c>
      <c r="BE62" s="90">
        <v>1306</v>
      </c>
      <c r="BF62" s="90">
        <v>1297</v>
      </c>
      <c r="BG62" s="90">
        <v>1298</v>
      </c>
      <c r="BH62" s="90">
        <v>1281</v>
      </c>
      <c r="BI62" s="90">
        <v>1265</v>
      </c>
      <c r="BJ62" s="90">
        <v>1267</v>
      </c>
      <c r="BK62" s="90">
        <v>1260</v>
      </c>
      <c r="BL62" s="90">
        <v>1261</v>
      </c>
      <c r="BM62" s="90">
        <v>1259</v>
      </c>
      <c r="BN62" s="91">
        <v>1248</v>
      </c>
      <c r="BO62" s="90">
        <v>1259</v>
      </c>
      <c r="BP62" s="90">
        <v>1249</v>
      </c>
      <c r="BQ62" s="90">
        <v>1254</v>
      </c>
      <c r="BR62" s="90">
        <v>1248</v>
      </c>
      <c r="BS62" s="90">
        <v>1242</v>
      </c>
      <c r="BT62" s="90">
        <v>1234</v>
      </c>
      <c r="BU62" s="90">
        <v>1232</v>
      </c>
      <c r="BV62" s="90">
        <v>1233</v>
      </c>
      <c r="BW62" s="90">
        <v>1243</v>
      </c>
      <c r="BX62" s="90">
        <v>1233</v>
      </c>
      <c r="BY62" s="90">
        <v>1235</v>
      </c>
      <c r="BZ62" s="91">
        <v>1225</v>
      </c>
    </row>
    <row r="63" spans="1:78" x14ac:dyDescent="0.2">
      <c r="A63" s="2"/>
      <c r="B63" s="88"/>
      <c r="C63" s="88" t="s">
        <v>187</v>
      </c>
      <c r="D63" s="91">
        <v>1316</v>
      </c>
      <c r="E63" s="91">
        <v>1239</v>
      </c>
      <c r="F63" s="91">
        <v>1182</v>
      </c>
      <c r="G63" s="90">
        <v>1164</v>
      </c>
      <c r="H63" s="90">
        <v>1155</v>
      </c>
      <c r="I63" s="90">
        <v>1149</v>
      </c>
      <c r="J63" s="90">
        <v>1181</v>
      </c>
      <c r="K63" s="90">
        <v>1174</v>
      </c>
      <c r="L63" s="90">
        <v>1165</v>
      </c>
      <c r="M63" s="90">
        <v>1157</v>
      </c>
      <c r="N63" s="90">
        <v>1153</v>
      </c>
      <c r="O63" s="90">
        <v>1134</v>
      </c>
      <c r="P63" s="90">
        <v>1132</v>
      </c>
      <c r="Q63" s="90">
        <v>1091</v>
      </c>
      <c r="R63" s="91">
        <v>1083</v>
      </c>
      <c r="S63" s="90">
        <v>1082</v>
      </c>
      <c r="T63" s="90">
        <v>1072</v>
      </c>
      <c r="U63" s="90">
        <v>1070</v>
      </c>
      <c r="V63" s="90">
        <v>1068</v>
      </c>
      <c r="W63" s="90">
        <v>1048</v>
      </c>
      <c r="X63" s="90">
        <v>1043</v>
      </c>
      <c r="Y63" s="90">
        <v>1026</v>
      </c>
      <c r="Z63" s="90">
        <v>1026</v>
      </c>
      <c r="AA63" s="90">
        <v>1017</v>
      </c>
      <c r="AB63" s="90">
        <v>1005</v>
      </c>
      <c r="AC63" s="90">
        <v>998</v>
      </c>
      <c r="AD63" s="91">
        <v>987</v>
      </c>
      <c r="AE63" s="90">
        <v>980</v>
      </c>
      <c r="AF63" s="90">
        <v>982</v>
      </c>
      <c r="AG63" s="90">
        <v>980</v>
      </c>
      <c r="AH63" s="90">
        <v>968</v>
      </c>
      <c r="AI63" s="90">
        <v>957</v>
      </c>
      <c r="AJ63" s="90">
        <v>952</v>
      </c>
      <c r="AK63" s="90">
        <v>950</v>
      </c>
      <c r="AL63" s="90">
        <v>942</v>
      </c>
      <c r="AM63" s="90">
        <v>948</v>
      </c>
      <c r="AN63" s="90">
        <v>955</v>
      </c>
      <c r="AO63" s="90">
        <v>951</v>
      </c>
      <c r="AP63" s="91">
        <v>953</v>
      </c>
      <c r="AQ63" s="90">
        <v>941</v>
      </c>
      <c r="AR63" s="90">
        <v>935</v>
      </c>
      <c r="AS63" s="90">
        <v>931</v>
      </c>
      <c r="AT63" s="90">
        <v>928</v>
      </c>
      <c r="AU63" s="90">
        <v>953</v>
      </c>
      <c r="AV63" s="90">
        <v>964</v>
      </c>
      <c r="AW63" s="90">
        <v>972</v>
      </c>
      <c r="AX63" s="90">
        <v>974</v>
      </c>
      <c r="AY63" s="90">
        <v>972</v>
      </c>
      <c r="AZ63" s="90">
        <v>976</v>
      </c>
      <c r="BA63" s="90">
        <v>987</v>
      </c>
      <c r="BB63" s="91">
        <v>975</v>
      </c>
      <c r="BC63" s="89">
        <v>975</v>
      </c>
      <c r="BD63" s="90">
        <v>963</v>
      </c>
      <c r="BE63" s="90">
        <v>952</v>
      </c>
      <c r="BF63" s="90">
        <v>946</v>
      </c>
      <c r="BG63" s="90">
        <v>944</v>
      </c>
      <c r="BH63" s="90">
        <v>938</v>
      </c>
      <c r="BI63" s="90">
        <v>926</v>
      </c>
      <c r="BJ63" s="90">
        <v>919</v>
      </c>
      <c r="BK63" s="90">
        <v>913</v>
      </c>
      <c r="BL63" s="90">
        <v>906</v>
      </c>
      <c r="BM63" s="90">
        <v>895</v>
      </c>
      <c r="BN63" s="91">
        <v>892</v>
      </c>
      <c r="BO63" s="90">
        <v>895</v>
      </c>
      <c r="BP63" s="90">
        <v>890</v>
      </c>
      <c r="BQ63" s="90">
        <v>896</v>
      </c>
      <c r="BR63" s="90">
        <v>912</v>
      </c>
      <c r="BS63" s="90">
        <v>914</v>
      </c>
      <c r="BT63" s="90">
        <v>905</v>
      </c>
      <c r="BU63" s="90">
        <v>902</v>
      </c>
      <c r="BV63" s="90">
        <v>903</v>
      </c>
      <c r="BW63" s="90">
        <v>898</v>
      </c>
      <c r="BX63" s="90">
        <v>897</v>
      </c>
      <c r="BY63" s="90">
        <v>891</v>
      </c>
      <c r="BZ63" s="91">
        <v>881</v>
      </c>
    </row>
    <row r="64" spans="1:78" x14ac:dyDescent="0.2">
      <c r="A64" s="2"/>
      <c r="B64" s="88"/>
      <c r="C64" s="88" t="s">
        <v>188</v>
      </c>
      <c r="D64" s="91">
        <v>1328</v>
      </c>
      <c r="E64" s="91">
        <v>1176</v>
      </c>
      <c r="F64" s="91">
        <v>1185</v>
      </c>
      <c r="G64" s="90">
        <v>1189</v>
      </c>
      <c r="H64" s="90">
        <v>1187</v>
      </c>
      <c r="I64" s="90">
        <v>1198</v>
      </c>
      <c r="J64" s="90">
        <v>1212</v>
      </c>
      <c r="K64" s="90">
        <v>1174</v>
      </c>
      <c r="L64" s="90">
        <v>1179</v>
      </c>
      <c r="M64" s="90">
        <v>1167</v>
      </c>
      <c r="N64" s="90">
        <v>1152</v>
      </c>
      <c r="O64" s="90">
        <v>1151</v>
      </c>
      <c r="P64" s="90">
        <v>1139</v>
      </c>
      <c r="Q64" s="90">
        <v>1123</v>
      </c>
      <c r="R64" s="91">
        <v>1115</v>
      </c>
      <c r="S64" s="90">
        <v>1138</v>
      </c>
      <c r="T64" s="90">
        <v>1110</v>
      </c>
      <c r="U64" s="90">
        <v>1116</v>
      </c>
      <c r="V64" s="90">
        <v>1118</v>
      </c>
      <c r="W64" s="90">
        <v>1111</v>
      </c>
      <c r="X64" s="90">
        <v>1093</v>
      </c>
      <c r="Y64" s="90">
        <v>1080</v>
      </c>
      <c r="Z64" s="90">
        <v>1056</v>
      </c>
      <c r="AA64" s="90">
        <v>1062</v>
      </c>
      <c r="AB64" s="90">
        <v>1065</v>
      </c>
      <c r="AC64" s="90">
        <v>1059</v>
      </c>
      <c r="AD64" s="91">
        <v>1066</v>
      </c>
      <c r="AE64" s="90">
        <v>1060</v>
      </c>
      <c r="AF64" s="90">
        <v>1059</v>
      </c>
      <c r="AG64" s="90">
        <v>1055</v>
      </c>
      <c r="AH64" s="90">
        <v>1060</v>
      </c>
      <c r="AI64" s="90">
        <v>1028</v>
      </c>
      <c r="AJ64" s="90">
        <v>1013</v>
      </c>
      <c r="AK64" s="90">
        <v>1024</v>
      </c>
      <c r="AL64" s="90">
        <v>1016</v>
      </c>
      <c r="AM64" s="90">
        <v>1005</v>
      </c>
      <c r="AN64" s="90">
        <v>1001</v>
      </c>
      <c r="AO64" s="90">
        <v>995</v>
      </c>
      <c r="AP64" s="91">
        <v>995</v>
      </c>
      <c r="AQ64" s="90">
        <v>980</v>
      </c>
      <c r="AR64" s="90">
        <v>984</v>
      </c>
      <c r="AS64" s="90">
        <v>993</v>
      </c>
      <c r="AT64" s="90">
        <v>990</v>
      </c>
      <c r="AU64" s="90">
        <v>993</v>
      </c>
      <c r="AV64" s="90">
        <v>992</v>
      </c>
      <c r="AW64" s="90">
        <v>974</v>
      </c>
      <c r="AX64" s="90">
        <v>976</v>
      </c>
      <c r="AY64" s="90">
        <v>969</v>
      </c>
      <c r="AZ64" s="90">
        <v>972</v>
      </c>
      <c r="BA64" s="90">
        <v>939</v>
      </c>
      <c r="BB64" s="91">
        <v>962</v>
      </c>
      <c r="BC64" s="89">
        <v>959</v>
      </c>
      <c r="BD64" s="90">
        <v>973</v>
      </c>
      <c r="BE64" s="90">
        <v>957</v>
      </c>
      <c r="BF64" s="90">
        <v>1274</v>
      </c>
      <c r="BG64" s="90">
        <v>1273</v>
      </c>
      <c r="BH64" s="90">
        <v>1277</v>
      </c>
      <c r="BI64" s="90">
        <v>1273</v>
      </c>
      <c r="BJ64" s="90">
        <v>1271</v>
      </c>
      <c r="BK64" s="90">
        <v>1269</v>
      </c>
      <c r="BL64" s="90">
        <v>1269</v>
      </c>
      <c r="BM64" s="90">
        <v>1265</v>
      </c>
      <c r="BN64" s="91">
        <v>1262</v>
      </c>
      <c r="BO64" s="90">
        <v>1264</v>
      </c>
      <c r="BP64" s="90">
        <v>1262</v>
      </c>
      <c r="BQ64" s="90">
        <v>1266</v>
      </c>
      <c r="BR64" s="90">
        <v>1269</v>
      </c>
      <c r="BS64" s="90">
        <v>1269</v>
      </c>
      <c r="BT64" s="90">
        <v>1270</v>
      </c>
      <c r="BU64" s="90">
        <v>1268</v>
      </c>
      <c r="BV64" s="90">
        <v>1269</v>
      </c>
      <c r="BW64" s="90">
        <v>1266</v>
      </c>
      <c r="BX64" s="90">
        <v>1264</v>
      </c>
      <c r="BY64" s="90">
        <v>1263</v>
      </c>
      <c r="BZ64" s="91">
        <v>1262</v>
      </c>
    </row>
    <row r="65" spans="1:78" x14ac:dyDescent="0.2">
      <c r="A65" s="2"/>
      <c r="B65" s="88"/>
      <c r="C65" s="88" t="s">
        <v>189</v>
      </c>
      <c r="D65" s="91">
        <v>164</v>
      </c>
      <c r="E65" s="91">
        <v>171</v>
      </c>
      <c r="F65" s="91">
        <v>169</v>
      </c>
      <c r="G65" s="90">
        <v>170</v>
      </c>
      <c r="H65" s="90">
        <v>169</v>
      </c>
      <c r="I65" s="90">
        <v>167</v>
      </c>
      <c r="J65" s="90">
        <v>160</v>
      </c>
      <c r="K65" s="90">
        <v>145</v>
      </c>
      <c r="L65" s="90">
        <v>86</v>
      </c>
      <c r="M65" s="90">
        <v>80</v>
      </c>
      <c r="N65" s="90">
        <v>74</v>
      </c>
      <c r="O65" s="90">
        <v>117</v>
      </c>
      <c r="P65" s="90">
        <v>108</v>
      </c>
      <c r="Q65" s="90">
        <v>113</v>
      </c>
      <c r="R65" s="91">
        <v>118</v>
      </c>
      <c r="S65" s="90">
        <v>120</v>
      </c>
      <c r="T65" s="90">
        <v>112</v>
      </c>
      <c r="U65" s="90">
        <v>113</v>
      </c>
      <c r="V65" s="90">
        <v>113</v>
      </c>
      <c r="W65" s="90">
        <v>114</v>
      </c>
      <c r="X65" s="90">
        <v>113</v>
      </c>
      <c r="Y65" s="90">
        <v>110</v>
      </c>
      <c r="Z65" s="90">
        <v>110</v>
      </c>
      <c r="AA65" s="90">
        <v>109</v>
      </c>
      <c r="AB65" s="90">
        <v>107</v>
      </c>
      <c r="AC65" s="90">
        <v>90</v>
      </c>
      <c r="AD65" s="91">
        <v>88</v>
      </c>
      <c r="AE65" s="90">
        <v>86</v>
      </c>
      <c r="AF65" s="90">
        <v>84</v>
      </c>
      <c r="AG65" s="90">
        <v>82</v>
      </c>
      <c r="AH65" s="90">
        <v>80</v>
      </c>
      <c r="AI65" s="90">
        <v>62</v>
      </c>
      <c r="AJ65" s="90">
        <v>59</v>
      </c>
      <c r="AK65" s="90">
        <v>57</v>
      </c>
      <c r="AL65" s="90">
        <v>58</v>
      </c>
      <c r="AM65" s="90">
        <v>56</v>
      </c>
      <c r="AN65" s="90">
        <v>55</v>
      </c>
      <c r="AO65" s="90">
        <v>53</v>
      </c>
      <c r="AP65" s="91">
        <v>51</v>
      </c>
      <c r="AQ65" s="90">
        <v>53</v>
      </c>
      <c r="AR65" s="90">
        <v>53</v>
      </c>
      <c r="AS65" s="90">
        <v>53</v>
      </c>
      <c r="AT65" s="90">
        <v>53</v>
      </c>
      <c r="AU65" s="90">
        <v>39</v>
      </c>
      <c r="AV65" s="90">
        <v>38</v>
      </c>
      <c r="AW65" s="90">
        <v>38</v>
      </c>
      <c r="AX65" s="90">
        <v>37</v>
      </c>
      <c r="AY65" s="90">
        <v>37</v>
      </c>
      <c r="AZ65" s="90">
        <v>36</v>
      </c>
      <c r="BA65" s="90">
        <v>34</v>
      </c>
      <c r="BB65" s="91">
        <v>34</v>
      </c>
      <c r="BC65" s="89">
        <v>34</v>
      </c>
      <c r="BD65" s="90">
        <v>33</v>
      </c>
      <c r="BE65" s="90">
        <v>33</v>
      </c>
      <c r="BF65" s="90">
        <v>33</v>
      </c>
      <c r="BG65" s="90">
        <v>33</v>
      </c>
      <c r="BH65" s="90">
        <v>33</v>
      </c>
      <c r="BI65" s="90">
        <v>33</v>
      </c>
      <c r="BJ65" s="90">
        <v>32</v>
      </c>
      <c r="BK65" s="90">
        <v>32</v>
      </c>
      <c r="BL65" s="90">
        <v>31</v>
      </c>
      <c r="BM65" s="90">
        <v>31</v>
      </c>
      <c r="BN65" s="91">
        <v>31</v>
      </c>
      <c r="BO65" s="90">
        <v>29</v>
      </c>
      <c r="BP65" s="90">
        <v>28</v>
      </c>
      <c r="BQ65" s="90">
        <v>28</v>
      </c>
      <c r="BR65" s="90">
        <v>26</v>
      </c>
      <c r="BS65" s="90">
        <v>26</v>
      </c>
      <c r="BT65" s="90">
        <v>26</v>
      </c>
      <c r="BU65" s="90">
        <v>26</v>
      </c>
      <c r="BV65" s="90">
        <v>26</v>
      </c>
      <c r="BW65" s="90">
        <v>26</v>
      </c>
      <c r="BX65" s="90">
        <v>25</v>
      </c>
      <c r="BY65" s="90">
        <v>24</v>
      </c>
      <c r="BZ65" s="91">
        <v>23</v>
      </c>
    </row>
    <row r="66" spans="1:78" x14ac:dyDescent="0.2">
      <c r="A66" s="2"/>
      <c r="B66" s="88"/>
      <c r="C66" s="88" t="s">
        <v>190</v>
      </c>
      <c r="D66" s="91">
        <v>1008</v>
      </c>
      <c r="E66" s="91">
        <v>1378</v>
      </c>
      <c r="F66" s="91">
        <v>1731</v>
      </c>
      <c r="G66" s="90">
        <v>1722</v>
      </c>
      <c r="H66" s="90">
        <v>1739</v>
      </c>
      <c r="I66" s="90">
        <v>1721</v>
      </c>
      <c r="J66" s="90">
        <v>1712</v>
      </c>
      <c r="K66" s="90">
        <v>1711</v>
      </c>
      <c r="L66" s="90">
        <v>1696</v>
      </c>
      <c r="M66" s="90">
        <v>1675</v>
      </c>
      <c r="N66" s="90">
        <v>1660</v>
      </c>
      <c r="O66" s="90">
        <v>1651</v>
      </c>
      <c r="P66" s="90">
        <v>1653</v>
      </c>
      <c r="Q66" s="90">
        <v>1650</v>
      </c>
      <c r="R66" s="91">
        <v>1654</v>
      </c>
      <c r="S66" s="90">
        <v>1656</v>
      </c>
      <c r="T66" s="90">
        <v>1660</v>
      </c>
      <c r="U66" s="90">
        <v>1642</v>
      </c>
      <c r="V66" s="90">
        <v>1648</v>
      </c>
      <c r="W66" s="90">
        <v>1656</v>
      </c>
      <c r="X66" s="90">
        <v>1654</v>
      </c>
      <c r="Y66" s="90">
        <v>1646</v>
      </c>
      <c r="Z66" s="90">
        <v>1623</v>
      </c>
      <c r="AA66" s="90">
        <v>1620</v>
      </c>
      <c r="AB66" s="90">
        <v>1630</v>
      </c>
      <c r="AC66" s="90">
        <v>1628</v>
      </c>
      <c r="AD66" s="91">
        <v>1668</v>
      </c>
      <c r="AE66" s="90">
        <v>1695</v>
      </c>
      <c r="AF66" s="90">
        <v>1697</v>
      </c>
      <c r="AG66" s="90">
        <v>1746</v>
      </c>
      <c r="AH66" s="90">
        <v>1761</v>
      </c>
      <c r="AI66" s="90">
        <v>1767</v>
      </c>
      <c r="AJ66" s="90">
        <v>1771</v>
      </c>
      <c r="AK66" s="90">
        <v>1771</v>
      </c>
      <c r="AL66" s="90">
        <v>1819</v>
      </c>
      <c r="AM66" s="90">
        <v>1810</v>
      </c>
      <c r="AN66" s="90">
        <v>1807</v>
      </c>
      <c r="AO66" s="90">
        <v>1802</v>
      </c>
      <c r="AP66" s="91">
        <v>1805</v>
      </c>
      <c r="AQ66" s="90">
        <v>1789</v>
      </c>
      <c r="AR66" s="90">
        <v>1792</v>
      </c>
      <c r="AS66" s="90">
        <v>1803</v>
      </c>
      <c r="AT66" s="90">
        <v>1806</v>
      </c>
      <c r="AU66" s="90">
        <v>1832</v>
      </c>
      <c r="AV66" s="90">
        <v>1827</v>
      </c>
      <c r="AW66" s="90">
        <v>1851</v>
      </c>
      <c r="AX66" s="90">
        <v>1856</v>
      </c>
      <c r="AY66" s="90">
        <v>1858</v>
      </c>
      <c r="AZ66" s="90">
        <v>1846</v>
      </c>
      <c r="BA66" s="90">
        <v>1837</v>
      </c>
      <c r="BB66" s="91">
        <v>1846</v>
      </c>
      <c r="BC66" s="89">
        <v>1834</v>
      </c>
      <c r="BD66" s="90">
        <v>1820</v>
      </c>
      <c r="BE66" s="90">
        <v>1839</v>
      </c>
      <c r="BF66" s="90">
        <v>1861</v>
      </c>
      <c r="BG66" s="90">
        <v>1861</v>
      </c>
      <c r="BH66" s="90">
        <v>1855</v>
      </c>
      <c r="BI66" s="90">
        <v>1849</v>
      </c>
      <c r="BJ66" s="90">
        <v>1850</v>
      </c>
      <c r="BK66" s="90">
        <v>1843</v>
      </c>
      <c r="BL66" s="90">
        <v>1860</v>
      </c>
      <c r="BM66" s="90">
        <v>1858</v>
      </c>
      <c r="BN66" s="91">
        <v>1863</v>
      </c>
      <c r="BO66" s="90">
        <v>1883</v>
      </c>
      <c r="BP66" s="90">
        <v>1919</v>
      </c>
      <c r="BQ66" s="90">
        <v>1932</v>
      </c>
      <c r="BR66" s="90">
        <v>1930</v>
      </c>
      <c r="BS66" s="90">
        <v>1919</v>
      </c>
      <c r="BT66" s="90">
        <v>1936</v>
      </c>
      <c r="BU66" s="90">
        <v>1922</v>
      </c>
      <c r="BV66" s="90">
        <v>1917</v>
      </c>
      <c r="BW66" s="90">
        <v>1928</v>
      </c>
      <c r="BX66" s="90">
        <v>1930</v>
      </c>
      <c r="BY66" s="90">
        <v>1930</v>
      </c>
      <c r="BZ66" s="91">
        <v>1911</v>
      </c>
    </row>
    <row r="67" spans="1:78" x14ac:dyDescent="0.2">
      <c r="A67" s="2"/>
      <c r="B67" s="88"/>
      <c r="C67" s="88" t="s">
        <v>191</v>
      </c>
      <c r="D67" s="91">
        <v>3584</v>
      </c>
      <c r="E67" s="91">
        <v>3456</v>
      </c>
      <c r="F67" s="91">
        <v>3316</v>
      </c>
      <c r="G67" s="90">
        <v>3310</v>
      </c>
      <c r="H67" s="90">
        <v>3295</v>
      </c>
      <c r="I67" s="90">
        <v>3272</v>
      </c>
      <c r="J67" s="90">
        <v>3260</v>
      </c>
      <c r="K67" s="90">
        <v>3264</v>
      </c>
      <c r="L67" s="90">
        <v>3263</v>
      </c>
      <c r="M67" s="90">
        <v>3239</v>
      </c>
      <c r="N67" s="90">
        <v>3245</v>
      </c>
      <c r="O67" s="90">
        <v>3240</v>
      </c>
      <c r="P67" s="90">
        <v>3245</v>
      </c>
      <c r="Q67" s="90">
        <v>3210</v>
      </c>
      <c r="R67" s="91">
        <v>3186</v>
      </c>
      <c r="S67" s="90">
        <v>3173</v>
      </c>
      <c r="T67" s="90">
        <v>3148</v>
      </c>
      <c r="U67" s="90">
        <v>3153</v>
      </c>
      <c r="V67" s="90">
        <v>3138</v>
      </c>
      <c r="W67" s="90">
        <v>3128</v>
      </c>
      <c r="X67" s="90">
        <v>3119</v>
      </c>
      <c r="Y67" s="90">
        <v>3091</v>
      </c>
      <c r="Z67" s="90">
        <v>3037</v>
      </c>
      <c r="AA67" s="90">
        <v>3004</v>
      </c>
      <c r="AB67" s="90">
        <v>2979</v>
      </c>
      <c r="AC67" s="90">
        <v>2967</v>
      </c>
      <c r="AD67" s="91">
        <v>2959</v>
      </c>
      <c r="AE67" s="90">
        <v>2929</v>
      </c>
      <c r="AF67" s="90">
        <v>2920</v>
      </c>
      <c r="AG67" s="90">
        <v>2998</v>
      </c>
      <c r="AH67" s="90">
        <v>2985</v>
      </c>
      <c r="AI67" s="90">
        <v>2977</v>
      </c>
      <c r="AJ67" s="90">
        <v>2968</v>
      </c>
      <c r="AK67" s="90">
        <v>2959</v>
      </c>
      <c r="AL67" s="90">
        <v>2945</v>
      </c>
      <c r="AM67" s="90">
        <v>2924</v>
      </c>
      <c r="AN67" s="90">
        <v>2938</v>
      </c>
      <c r="AO67" s="90">
        <v>2923</v>
      </c>
      <c r="AP67" s="91">
        <v>2936</v>
      </c>
      <c r="AQ67" s="90">
        <v>2894</v>
      </c>
      <c r="AR67" s="90">
        <v>2879</v>
      </c>
      <c r="AS67" s="90">
        <v>2872</v>
      </c>
      <c r="AT67" s="90">
        <v>2868</v>
      </c>
      <c r="AU67" s="90">
        <v>2955</v>
      </c>
      <c r="AV67" s="90">
        <v>3002</v>
      </c>
      <c r="AW67" s="90">
        <v>3041</v>
      </c>
      <c r="AX67" s="90">
        <v>3079</v>
      </c>
      <c r="AY67" s="90">
        <v>3089</v>
      </c>
      <c r="AZ67" s="90">
        <v>3102</v>
      </c>
      <c r="BA67" s="90">
        <v>3107</v>
      </c>
      <c r="BB67" s="91">
        <v>3100</v>
      </c>
      <c r="BC67" s="89">
        <v>3049</v>
      </c>
      <c r="BD67" s="90">
        <v>3025</v>
      </c>
      <c r="BE67" s="90">
        <v>3001</v>
      </c>
      <c r="BF67" s="90">
        <v>2973</v>
      </c>
      <c r="BG67" s="90">
        <v>2928</v>
      </c>
      <c r="BH67" s="90">
        <v>2912</v>
      </c>
      <c r="BI67" s="90">
        <v>2898</v>
      </c>
      <c r="BJ67" s="90">
        <v>2875</v>
      </c>
      <c r="BK67" s="90">
        <v>2883</v>
      </c>
      <c r="BL67" s="90">
        <v>2874</v>
      </c>
      <c r="BM67" s="90">
        <v>2860</v>
      </c>
      <c r="BN67" s="91">
        <v>2857</v>
      </c>
      <c r="BO67" s="90">
        <v>2838</v>
      </c>
      <c r="BP67" s="90">
        <v>2818</v>
      </c>
      <c r="BQ67" s="90">
        <v>2815</v>
      </c>
      <c r="BR67" s="90">
        <v>2803</v>
      </c>
      <c r="BS67" s="90">
        <v>2807</v>
      </c>
      <c r="BT67" s="90">
        <v>2802</v>
      </c>
      <c r="BU67" s="90">
        <v>2836</v>
      </c>
      <c r="BV67" s="90">
        <v>2822</v>
      </c>
      <c r="BW67" s="90">
        <v>2831</v>
      </c>
      <c r="BX67" s="90">
        <v>2819</v>
      </c>
      <c r="BY67" s="90">
        <v>2797</v>
      </c>
      <c r="BZ67" s="91">
        <v>2781</v>
      </c>
    </row>
    <row r="68" spans="1:78" x14ac:dyDescent="0.2">
      <c r="A68" s="2"/>
      <c r="B68" s="88"/>
      <c r="C68" s="88" t="s">
        <v>192</v>
      </c>
      <c r="D68" s="91">
        <v>5457</v>
      </c>
      <c r="E68" s="91">
        <v>5340</v>
      </c>
      <c r="F68" s="91">
        <v>5805</v>
      </c>
      <c r="G68" s="90">
        <v>5760</v>
      </c>
      <c r="H68" s="90">
        <v>5757</v>
      </c>
      <c r="I68" s="90">
        <v>5782</v>
      </c>
      <c r="J68" s="90">
        <v>5742</v>
      </c>
      <c r="K68" s="90">
        <v>5726</v>
      </c>
      <c r="L68" s="90">
        <v>5696</v>
      </c>
      <c r="M68" s="90">
        <v>5676</v>
      </c>
      <c r="N68" s="90">
        <v>5663</v>
      </c>
      <c r="O68" s="90">
        <v>5639</v>
      </c>
      <c r="P68" s="90">
        <v>5651</v>
      </c>
      <c r="Q68" s="90">
        <v>5616</v>
      </c>
      <c r="R68" s="91">
        <v>5587</v>
      </c>
      <c r="S68" s="90">
        <v>5563</v>
      </c>
      <c r="T68" s="90">
        <v>5561</v>
      </c>
      <c r="U68" s="90">
        <v>5598</v>
      </c>
      <c r="V68" s="90">
        <v>5602</v>
      </c>
      <c r="W68" s="90">
        <v>5627</v>
      </c>
      <c r="X68" s="90">
        <v>5630</v>
      </c>
      <c r="Y68" s="90">
        <v>5600</v>
      </c>
      <c r="Z68" s="90">
        <v>5558</v>
      </c>
      <c r="AA68" s="90">
        <v>5503</v>
      </c>
      <c r="AB68" s="90">
        <v>5504</v>
      </c>
      <c r="AC68" s="90">
        <v>5470</v>
      </c>
      <c r="AD68" s="91">
        <v>5470</v>
      </c>
      <c r="AE68" s="90">
        <v>5496</v>
      </c>
      <c r="AF68" s="90">
        <v>5466</v>
      </c>
      <c r="AG68" s="90">
        <v>5480</v>
      </c>
      <c r="AH68" s="90">
        <v>5503</v>
      </c>
      <c r="AI68" s="90">
        <v>5520</v>
      </c>
      <c r="AJ68" s="90">
        <v>5509</v>
      </c>
      <c r="AK68" s="90">
        <v>5523</v>
      </c>
      <c r="AL68" s="90">
        <v>5556</v>
      </c>
      <c r="AM68" s="90">
        <v>5550</v>
      </c>
      <c r="AN68" s="90">
        <v>5535</v>
      </c>
      <c r="AO68" s="90">
        <v>5520</v>
      </c>
      <c r="AP68" s="91">
        <v>5489</v>
      </c>
      <c r="AQ68" s="90">
        <v>5498</v>
      </c>
      <c r="AR68" s="90">
        <v>5483</v>
      </c>
      <c r="AS68" s="90">
        <v>5507</v>
      </c>
      <c r="AT68" s="90">
        <v>5520</v>
      </c>
      <c r="AU68" s="90">
        <v>5560</v>
      </c>
      <c r="AV68" s="90">
        <v>5544</v>
      </c>
      <c r="AW68" s="90">
        <v>5693</v>
      </c>
      <c r="AX68" s="90">
        <v>5739</v>
      </c>
      <c r="AY68" s="90">
        <v>5722</v>
      </c>
      <c r="AZ68" s="90">
        <v>5777</v>
      </c>
      <c r="BA68" s="90">
        <v>5757</v>
      </c>
      <c r="BB68" s="91">
        <v>5742</v>
      </c>
      <c r="BC68" s="89">
        <v>5738</v>
      </c>
      <c r="BD68" s="90">
        <v>5720</v>
      </c>
      <c r="BE68" s="90">
        <v>5745</v>
      </c>
      <c r="BF68" s="90">
        <v>5773</v>
      </c>
      <c r="BG68" s="90">
        <v>5768</v>
      </c>
      <c r="BH68" s="90">
        <v>5766</v>
      </c>
      <c r="BI68" s="90">
        <v>5652</v>
      </c>
      <c r="BJ68" s="90">
        <v>5763</v>
      </c>
      <c r="BK68" s="90">
        <v>5720</v>
      </c>
      <c r="BL68" s="90">
        <v>5733</v>
      </c>
      <c r="BM68" s="90">
        <v>5699</v>
      </c>
      <c r="BN68" s="91">
        <v>5711</v>
      </c>
      <c r="BO68" s="90">
        <v>5674</v>
      </c>
      <c r="BP68" s="90">
        <v>5669</v>
      </c>
      <c r="BQ68" s="90">
        <v>5648</v>
      </c>
      <c r="BR68" s="90">
        <v>5673</v>
      </c>
      <c r="BS68" s="90">
        <v>5646</v>
      </c>
      <c r="BT68" s="90">
        <v>5653</v>
      </c>
      <c r="BU68" s="90">
        <v>5690</v>
      </c>
      <c r="BV68" s="90">
        <v>5705</v>
      </c>
      <c r="BW68" s="90">
        <v>5726</v>
      </c>
      <c r="BX68" s="90">
        <v>5716</v>
      </c>
      <c r="BY68" s="90">
        <v>5704</v>
      </c>
      <c r="BZ68" s="91">
        <v>5682</v>
      </c>
    </row>
    <row r="69" spans="1:78" x14ac:dyDescent="0.2">
      <c r="A69" s="2"/>
      <c r="B69" s="88"/>
      <c r="C69" s="88" t="s">
        <v>193</v>
      </c>
      <c r="D69" s="91">
        <v>2387</v>
      </c>
      <c r="E69" s="91">
        <v>2186</v>
      </c>
      <c r="F69" s="91">
        <v>1889</v>
      </c>
      <c r="G69" s="90">
        <v>1884</v>
      </c>
      <c r="H69" s="90">
        <v>1865</v>
      </c>
      <c r="I69" s="90">
        <v>1852</v>
      </c>
      <c r="J69" s="90">
        <v>1863</v>
      </c>
      <c r="K69" s="90">
        <v>1861</v>
      </c>
      <c r="L69" s="90">
        <v>1855</v>
      </c>
      <c r="M69" s="90">
        <v>1860</v>
      </c>
      <c r="N69" s="90">
        <v>1843</v>
      </c>
      <c r="O69" s="90">
        <v>1831</v>
      </c>
      <c r="P69" s="90">
        <v>1821</v>
      </c>
      <c r="Q69" s="90">
        <v>1818</v>
      </c>
      <c r="R69" s="91">
        <v>1808</v>
      </c>
      <c r="S69" s="90">
        <v>1795</v>
      </c>
      <c r="T69" s="90">
        <v>1790</v>
      </c>
      <c r="U69" s="90">
        <v>1777</v>
      </c>
      <c r="V69" s="90">
        <v>1775</v>
      </c>
      <c r="W69" s="90">
        <v>1774</v>
      </c>
      <c r="X69" s="90">
        <v>1763</v>
      </c>
      <c r="Y69" s="90">
        <v>1748</v>
      </c>
      <c r="Z69" s="90">
        <v>1730</v>
      </c>
      <c r="AA69" s="90">
        <v>1727</v>
      </c>
      <c r="AB69" s="90">
        <v>1724</v>
      </c>
      <c r="AC69" s="90">
        <v>1725</v>
      </c>
      <c r="AD69" s="91">
        <v>1718</v>
      </c>
      <c r="AE69" s="90">
        <v>1712</v>
      </c>
      <c r="AF69" s="90">
        <v>1716</v>
      </c>
      <c r="AG69" s="90">
        <v>1718</v>
      </c>
      <c r="AH69" s="90">
        <v>1711</v>
      </c>
      <c r="AI69" s="90">
        <v>1709</v>
      </c>
      <c r="AJ69" s="90">
        <v>1702</v>
      </c>
      <c r="AK69" s="90">
        <v>1699</v>
      </c>
      <c r="AL69" s="90">
        <v>1708</v>
      </c>
      <c r="AM69" s="90">
        <v>1704</v>
      </c>
      <c r="AN69" s="90">
        <v>1715</v>
      </c>
      <c r="AO69" s="90">
        <v>1717</v>
      </c>
      <c r="AP69" s="91">
        <v>1722</v>
      </c>
      <c r="AQ69" s="90">
        <v>1695</v>
      </c>
      <c r="AR69" s="90">
        <v>1684</v>
      </c>
      <c r="AS69" s="90">
        <v>1679</v>
      </c>
      <c r="AT69" s="90">
        <v>1679</v>
      </c>
      <c r="AU69" s="90">
        <v>1728</v>
      </c>
      <c r="AV69" s="90">
        <v>1721</v>
      </c>
      <c r="AW69" s="90">
        <v>1750</v>
      </c>
      <c r="AX69" s="90">
        <v>1758</v>
      </c>
      <c r="AY69" s="90">
        <v>1744</v>
      </c>
      <c r="AZ69" s="90">
        <v>1758</v>
      </c>
      <c r="BA69" s="90">
        <v>1772</v>
      </c>
      <c r="BB69" s="91">
        <v>1750</v>
      </c>
      <c r="BC69" s="89">
        <v>1747</v>
      </c>
      <c r="BD69" s="90">
        <v>1754</v>
      </c>
      <c r="BE69" s="90">
        <v>1741</v>
      </c>
      <c r="BF69" s="90">
        <v>1721</v>
      </c>
      <c r="BG69" s="90">
        <v>1717</v>
      </c>
      <c r="BH69" s="90">
        <v>1701</v>
      </c>
      <c r="BI69" s="90">
        <v>1695</v>
      </c>
      <c r="BJ69" s="90">
        <v>1694</v>
      </c>
      <c r="BK69" s="90">
        <v>1682</v>
      </c>
      <c r="BL69" s="90">
        <v>1682</v>
      </c>
      <c r="BM69" s="90">
        <v>1690</v>
      </c>
      <c r="BN69" s="91">
        <v>1711</v>
      </c>
      <c r="BO69" s="90">
        <v>1723</v>
      </c>
      <c r="BP69" s="90">
        <v>1714</v>
      </c>
      <c r="BQ69" s="90">
        <v>1724</v>
      </c>
      <c r="BR69" s="90">
        <v>1728</v>
      </c>
      <c r="BS69" s="90">
        <v>1720</v>
      </c>
      <c r="BT69" s="90">
        <v>1717</v>
      </c>
      <c r="BU69" s="90">
        <v>1696</v>
      </c>
      <c r="BV69" s="90">
        <v>1686</v>
      </c>
      <c r="BW69" s="90">
        <v>1682</v>
      </c>
      <c r="BX69" s="90">
        <v>1670</v>
      </c>
      <c r="BY69" s="90">
        <v>1669</v>
      </c>
      <c r="BZ69" s="91">
        <v>1664</v>
      </c>
    </row>
    <row r="70" spans="1:78" x14ac:dyDescent="0.2">
      <c r="A70" s="2"/>
      <c r="B70" s="88"/>
      <c r="C70" s="88" t="s">
        <v>38</v>
      </c>
      <c r="D70" s="91">
        <v>13157</v>
      </c>
      <c r="E70" s="91">
        <v>13444</v>
      </c>
      <c r="F70" s="91">
        <v>11599</v>
      </c>
      <c r="G70" s="90">
        <v>11491</v>
      </c>
      <c r="H70" s="90">
        <v>11394</v>
      </c>
      <c r="I70" s="90">
        <v>11374</v>
      </c>
      <c r="J70" s="90">
        <v>11322</v>
      </c>
      <c r="K70" s="90">
        <v>11303</v>
      </c>
      <c r="L70" s="90">
        <v>11242</v>
      </c>
      <c r="M70" s="90">
        <v>13214</v>
      </c>
      <c r="N70" s="90">
        <v>13158</v>
      </c>
      <c r="O70" s="90">
        <v>13066</v>
      </c>
      <c r="P70" s="90">
        <v>12975</v>
      </c>
      <c r="Q70" s="90">
        <v>12975</v>
      </c>
      <c r="R70" s="91">
        <v>12889</v>
      </c>
      <c r="S70" s="90">
        <v>12733</v>
      </c>
      <c r="T70" s="90">
        <v>12668</v>
      </c>
      <c r="U70" s="90">
        <v>12666</v>
      </c>
      <c r="V70" s="90">
        <v>12646</v>
      </c>
      <c r="W70" s="90">
        <v>12638</v>
      </c>
      <c r="X70" s="90">
        <v>12658</v>
      </c>
      <c r="Y70" s="90">
        <v>12641</v>
      </c>
      <c r="Z70" s="90">
        <v>12560</v>
      </c>
      <c r="AA70" s="90">
        <v>12542</v>
      </c>
      <c r="AB70" s="90">
        <v>12548</v>
      </c>
      <c r="AC70" s="90">
        <v>12463</v>
      </c>
      <c r="AD70" s="91">
        <v>12562</v>
      </c>
      <c r="AE70" s="90">
        <v>12585</v>
      </c>
      <c r="AF70" s="90">
        <v>12628</v>
      </c>
      <c r="AG70" s="90">
        <v>12757</v>
      </c>
      <c r="AH70" s="90">
        <v>12711</v>
      </c>
      <c r="AI70" s="90">
        <v>12708</v>
      </c>
      <c r="AJ70" s="90">
        <v>12739</v>
      </c>
      <c r="AK70" s="90">
        <v>12686</v>
      </c>
      <c r="AL70" s="90">
        <v>12703</v>
      </c>
      <c r="AM70" s="90">
        <v>12575</v>
      </c>
      <c r="AN70" s="90">
        <v>12668</v>
      </c>
      <c r="AO70" s="90">
        <v>12637</v>
      </c>
      <c r="AP70" s="91">
        <v>12591</v>
      </c>
      <c r="AQ70" s="90">
        <v>12584</v>
      </c>
      <c r="AR70" s="90">
        <v>12544</v>
      </c>
      <c r="AS70" s="90">
        <v>12563</v>
      </c>
      <c r="AT70" s="90">
        <v>12745</v>
      </c>
      <c r="AU70" s="90">
        <v>12538</v>
      </c>
      <c r="AV70" s="90">
        <v>12634</v>
      </c>
      <c r="AW70" s="90">
        <v>13111</v>
      </c>
      <c r="AX70" s="90">
        <v>13148</v>
      </c>
      <c r="AY70" s="90">
        <v>13157</v>
      </c>
      <c r="AZ70" s="90">
        <v>13206</v>
      </c>
      <c r="BA70" s="90">
        <v>13222</v>
      </c>
      <c r="BB70" s="91">
        <v>13308</v>
      </c>
      <c r="BC70" s="89">
        <v>13370</v>
      </c>
      <c r="BD70" s="90">
        <v>13444</v>
      </c>
      <c r="BE70" s="90">
        <v>13711</v>
      </c>
      <c r="BF70" s="90">
        <v>13970</v>
      </c>
      <c r="BG70" s="90">
        <v>14218</v>
      </c>
      <c r="BH70" s="90">
        <v>14142</v>
      </c>
      <c r="BI70" s="90">
        <v>14270</v>
      </c>
      <c r="BJ70" s="90">
        <v>14534</v>
      </c>
      <c r="BK70" s="90">
        <v>14316</v>
      </c>
      <c r="BL70" s="90">
        <v>14616</v>
      </c>
      <c r="BM70" s="90">
        <v>14770</v>
      </c>
      <c r="BN70" s="91">
        <v>14931</v>
      </c>
      <c r="BO70" s="90">
        <v>15037</v>
      </c>
      <c r="BP70" s="90">
        <v>15003</v>
      </c>
      <c r="BQ70" s="90">
        <v>15400</v>
      </c>
      <c r="BR70" s="90">
        <v>15442</v>
      </c>
      <c r="BS70" s="90">
        <v>15649</v>
      </c>
      <c r="BT70" s="90">
        <v>15724</v>
      </c>
      <c r="BU70" s="90">
        <v>15885</v>
      </c>
      <c r="BV70" s="90">
        <v>15807</v>
      </c>
      <c r="BW70" s="90">
        <v>15934</v>
      </c>
      <c r="BX70" s="90">
        <v>16005</v>
      </c>
      <c r="BY70" s="90">
        <v>16135</v>
      </c>
      <c r="BZ70" s="91">
        <v>16281</v>
      </c>
    </row>
    <row r="71" spans="1:78" x14ac:dyDescent="0.2">
      <c r="A71" s="2"/>
      <c r="B71" s="88"/>
      <c r="C71" s="88" t="s">
        <v>194</v>
      </c>
      <c r="D71" s="91">
        <v>2529</v>
      </c>
      <c r="E71" s="91">
        <v>2447</v>
      </c>
      <c r="F71" s="91">
        <v>2468</v>
      </c>
      <c r="G71" s="90">
        <v>2466</v>
      </c>
      <c r="H71" s="90">
        <v>2458</v>
      </c>
      <c r="I71" s="90">
        <v>2452</v>
      </c>
      <c r="J71" s="90">
        <v>2437</v>
      </c>
      <c r="K71" s="90">
        <v>2431</v>
      </c>
      <c r="L71" s="90">
        <v>2437</v>
      </c>
      <c r="M71" s="90">
        <v>2426</v>
      </c>
      <c r="N71" s="90">
        <v>2414</v>
      </c>
      <c r="O71" s="90">
        <v>2388</v>
      </c>
      <c r="P71" s="90">
        <v>2383</v>
      </c>
      <c r="Q71" s="90">
        <v>2380</v>
      </c>
      <c r="R71" s="91">
        <v>2355</v>
      </c>
      <c r="S71" s="90">
        <v>2336</v>
      </c>
      <c r="T71" s="90">
        <v>2308</v>
      </c>
      <c r="U71" s="90">
        <v>2303</v>
      </c>
      <c r="V71" s="90">
        <v>2302</v>
      </c>
      <c r="W71" s="90">
        <v>2289</v>
      </c>
      <c r="X71" s="90">
        <v>2281</v>
      </c>
      <c r="Y71" s="90">
        <v>2260</v>
      </c>
      <c r="Z71" s="90">
        <v>2249</v>
      </c>
      <c r="AA71" s="90">
        <v>2235</v>
      </c>
      <c r="AB71" s="90">
        <v>2210</v>
      </c>
      <c r="AC71" s="90">
        <v>2198</v>
      </c>
      <c r="AD71" s="91">
        <v>2188</v>
      </c>
      <c r="AE71" s="90">
        <v>2175</v>
      </c>
      <c r="AF71" s="90">
        <v>2169</v>
      </c>
      <c r="AG71" s="90">
        <v>2162</v>
      </c>
      <c r="AH71" s="90">
        <v>2146</v>
      </c>
      <c r="AI71" s="90">
        <v>2130</v>
      </c>
      <c r="AJ71" s="90">
        <v>2136</v>
      </c>
      <c r="AK71" s="90">
        <v>2136</v>
      </c>
      <c r="AL71" s="90">
        <v>2138</v>
      </c>
      <c r="AM71" s="90">
        <v>2131</v>
      </c>
      <c r="AN71" s="90">
        <v>2138</v>
      </c>
      <c r="AO71" s="90">
        <v>2132</v>
      </c>
      <c r="AP71" s="91">
        <v>2134</v>
      </c>
      <c r="AQ71" s="90">
        <v>2110</v>
      </c>
      <c r="AR71" s="90">
        <v>2101</v>
      </c>
      <c r="AS71" s="90">
        <v>2094</v>
      </c>
      <c r="AT71" s="90">
        <v>2094</v>
      </c>
      <c r="AU71" s="90">
        <v>2122</v>
      </c>
      <c r="AV71" s="90">
        <v>2116</v>
      </c>
      <c r="AW71" s="90">
        <v>2150</v>
      </c>
      <c r="AX71" s="90">
        <v>2162</v>
      </c>
      <c r="AY71" s="90">
        <v>2172</v>
      </c>
      <c r="AZ71" s="90">
        <v>2226</v>
      </c>
      <c r="BA71" s="90">
        <v>2260</v>
      </c>
      <c r="BB71" s="91">
        <v>2240</v>
      </c>
      <c r="BC71" s="89">
        <v>2212</v>
      </c>
      <c r="BD71" s="90">
        <v>2195</v>
      </c>
      <c r="BE71" s="90">
        <v>2161</v>
      </c>
      <c r="BF71" s="90">
        <v>2146</v>
      </c>
      <c r="BG71" s="90">
        <v>2127</v>
      </c>
      <c r="BH71" s="90">
        <v>2095</v>
      </c>
      <c r="BI71" s="90">
        <v>2077</v>
      </c>
      <c r="BJ71" s="90">
        <v>2072</v>
      </c>
      <c r="BK71" s="90">
        <v>2050</v>
      </c>
      <c r="BL71" s="90">
        <v>2040</v>
      </c>
      <c r="BM71" s="90">
        <v>2029</v>
      </c>
      <c r="BN71" s="91">
        <v>2022</v>
      </c>
      <c r="BO71" s="90">
        <v>2009</v>
      </c>
      <c r="BP71" s="90">
        <v>1993</v>
      </c>
      <c r="BQ71" s="90">
        <v>1973</v>
      </c>
      <c r="BR71" s="90">
        <v>1954</v>
      </c>
      <c r="BS71" s="90">
        <v>1947</v>
      </c>
      <c r="BT71" s="90">
        <v>1947</v>
      </c>
      <c r="BU71" s="90">
        <v>1929</v>
      </c>
      <c r="BV71" s="90">
        <v>1923</v>
      </c>
      <c r="BW71" s="90">
        <v>1934</v>
      </c>
      <c r="BX71" s="90">
        <v>1925</v>
      </c>
      <c r="BY71" s="90">
        <v>1922</v>
      </c>
      <c r="BZ71" s="91">
        <v>1914</v>
      </c>
    </row>
    <row r="72" spans="1:78" x14ac:dyDescent="0.2">
      <c r="A72" s="2"/>
      <c r="B72" s="88"/>
      <c r="C72" s="88" t="s">
        <v>195</v>
      </c>
      <c r="D72" s="91">
        <v>1665</v>
      </c>
      <c r="E72" s="91">
        <v>1602</v>
      </c>
      <c r="F72" s="91">
        <v>1534</v>
      </c>
      <c r="G72" s="90">
        <v>1538</v>
      </c>
      <c r="H72" s="90">
        <v>1537</v>
      </c>
      <c r="I72" s="90">
        <v>1529</v>
      </c>
      <c r="J72" s="90">
        <v>1531</v>
      </c>
      <c r="K72" s="90">
        <v>1540</v>
      </c>
      <c r="L72" s="90">
        <v>1546</v>
      </c>
      <c r="M72" s="90">
        <v>1548</v>
      </c>
      <c r="N72" s="90">
        <v>1550</v>
      </c>
      <c r="O72" s="90">
        <v>1547</v>
      </c>
      <c r="P72" s="90">
        <v>1538</v>
      </c>
      <c r="Q72" s="90">
        <v>1537</v>
      </c>
      <c r="R72" s="91">
        <v>1559</v>
      </c>
      <c r="S72" s="90">
        <v>1562</v>
      </c>
      <c r="T72" s="90">
        <v>1555</v>
      </c>
      <c r="U72" s="90">
        <v>1544</v>
      </c>
      <c r="V72" s="90">
        <v>1528</v>
      </c>
      <c r="W72" s="90">
        <v>1522</v>
      </c>
      <c r="X72" s="90">
        <v>1510</v>
      </c>
      <c r="Y72" s="90">
        <v>1523</v>
      </c>
      <c r="Z72" s="90">
        <v>1510</v>
      </c>
      <c r="AA72" s="90">
        <v>1497</v>
      </c>
      <c r="AB72" s="90">
        <v>1497</v>
      </c>
      <c r="AC72" s="90">
        <v>1499</v>
      </c>
      <c r="AD72" s="91">
        <v>1506</v>
      </c>
      <c r="AE72" s="90">
        <v>1502</v>
      </c>
      <c r="AF72" s="90">
        <v>1502</v>
      </c>
      <c r="AG72" s="90">
        <v>1502</v>
      </c>
      <c r="AH72" s="90">
        <v>1488</v>
      </c>
      <c r="AI72" s="90">
        <v>1473</v>
      </c>
      <c r="AJ72" s="90">
        <v>1467</v>
      </c>
      <c r="AK72" s="90">
        <v>1468</v>
      </c>
      <c r="AL72" s="90">
        <v>1475</v>
      </c>
      <c r="AM72" s="90">
        <v>1465</v>
      </c>
      <c r="AN72" s="90">
        <v>1459</v>
      </c>
      <c r="AO72" s="90">
        <v>1463</v>
      </c>
      <c r="AP72" s="91">
        <v>1469</v>
      </c>
      <c r="AQ72" s="90">
        <v>1446</v>
      </c>
      <c r="AR72" s="90">
        <v>1436</v>
      </c>
      <c r="AS72" s="90">
        <v>1433</v>
      </c>
      <c r="AT72" s="90">
        <v>1431</v>
      </c>
      <c r="AU72" s="90">
        <v>1503</v>
      </c>
      <c r="AV72" s="90">
        <v>1512</v>
      </c>
      <c r="AW72" s="90">
        <v>1611</v>
      </c>
      <c r="AX72" s="90">
        <v>1621</v>
      </c>
      <c r="AY72" s="90">
        <v>1627</v>
      </c>
      <c r="AZ72" s="90">
        <v>1652</v>
      </c>
      <c r="BA72" s="90">
        <v>1690</v>
      </c>
      <c r="BB72" s="91">
        <v>1678</v>
      </c>
      <c r="BC72" s="89">
        <v>1671</v>
      </c>
      <c r="BD72" s="90">
        <v>1654</v>
      </c>
      <c r="BE72" s="90">
        <v>1632</v>
      </c>
      <c r="BF72" s="90">
        <v>1608</v>
      </c>
      <c r="BG72" s="90">
        <v>1584</v>
      </c>
      <c r="BH72" s="90">
        <v>1558</v>
      </c>
      <c r="BI72" s="90">
        <v>1536</v>
      </c>
      <c r="BJ72" s="90">
        <v>1533</v>
      </c>
      <c r="BK72" s="90">
        <v>1510</v>
      </c>
      <c r="BL72" s="90">
        <v>1495</v>
      </c>
      <c r="BM72" s="90">
        <v>1484</v>
      </c>
      <c r="BN72" s="91">
        <v>1499</v>
      </c>
      <c r="BO72" s="90">
        <v>1507</v>
      </c>
      <c r="BP72" s="90">
        <v>1487</v>
      </c>
      <c r="BQ72" s="90">
        <v>1479</v>
      </c>
      <c r="BR72" s="90">
        <v>1454</v>
      </c>
      <c r="BS72" s="90">
        <v>1450</v>
      </c>
      <c r="BT72" s="90">
        <v>1449</v>
      </c>
      <c r="BU72" s="90">
        <v>1443</v>
      </c>
      <c r="BV72" s="90">
        <v>1438</v>
      </c>
      <c r="BW72" s="90">
        <v>1442</v>
      </c>
      <c r="BX72" s="90">
        <v>1428</v>
      </c>
      <c r="BY72" s="90">
        <v>1414</v>
      </c>
      <c r="BZ72" s="91">
        <v>1413</v>
      </c>
    </row>
    <row r="73" spans="1:78" x14ac:dyDescent="0.2">
      <c r="A73" s="2"/>
      <c r="B73" s="88"/>
      <c r="C73" s="88" t="s">
        <v>196</v>
      </c>
      <c r="D73" s="91">
        <v>649</v>
      </c>
      <c r="E73" s="91">
        <v>616</v>
      </c>
      <c r="F73" s="91">
        <v>574</v>
      </c>
      <c r="G73" s="90">
        <v>572</v>
      </c>
      <c r="H73" s="90">
        <v>571</v>
      </c>
      <c r="I73" s="90">
        <v>570</v>
      </c>
      <c r="J73" s="90">
        <v>571</v>
      </c>
      <c r="K73" s="90">
        <v>563</v>
      </c>
      <c r="L73" s="90">
        <v>557</v>
      </c>
      <c r="M73" s="90">
        <v>556</v>
      </c>
      <c r="N73" s="90">
        <v>552</v>
      </c>
      <c r="O73" s="90">
        <v>548</v>
      </c>
      <c r="P73" s="90">
        <v>549</v>
      </c>
      <c r="Q73" s="90">
        <v>546</v>
      </c>
      <c r="R73" s="91">
        <v>540</v>
      </c>
      <c r="S73" s="90">
        <v>535</v>
      </c>
      <c r="T73" s="90">
        <v>530</v>
      </c>
      <c r="U73" s="90">
        <v>524</v>
      </c>
      <c r="V73" s="90">
        <v>524</v>
      </c>
      <c r="W73" s="90">
        <v>521</v>
      </c>
      <c r="X73" s="90">
        <v>518</v>
      </c>
      <c r="Y73" s="90">
        <v>510</v>
      </c>
      <c r="Z73" s="90">
        <v>507</v>
      </c>
      <c r="AA73" s="90">
        <v>502</v>
      </c>
      <c r="AB73" s="90">
        <v>495</v>
      </c>
      <c r="AC73" s="90">
        <v>492</v>
      </c>
      <c r="AD73" s="91">
        <v>483</v>
      </c>
      <c r="AE73" s="90">
        <v>480</v>
      </c>
      <c r="AF73" s="90">
        <v>482</v>
      </c>
      <c r="AG73" s="90">
        <v>510</v>
      </c>
      <c r="AH73" s="90">
        <v>512</v>
      </c>
      <c r="AI73" s="90">
        <v>508</v>
      </c>
      <c r="AJ73" s="90">
        <v>505</v>
      </c>
      <c r="AK73" s="90">
        <v>506</v>
      </c>
      <c r="AL73" s="90">
        <v>503</v>
      </c>
      <c r="AM73" s="90">
        <v>500</v>
      </c>
      <c r="AN73" s="90">
        <v>497</v>
      </c>
      <c r="AO73" s="90">
        <v>497</v>
      </c>
      <c r="AP73" s="91">
        <v>492</v>
      </c>
      <c r="AQ73" s="90">
        <v>489</v>
      </c>
      <c r="AR73" s="90">
        <v>486</v>
      </c>
      <c r="AS73" s="90">
        <v>484</v>
      </c>
      <c r="AT73" s="90">
        <v>483</v>
      </c>
      <c r="AU73" s="90">
        <v>476</v>
      </c>
      <c r="AV73" s="90">
        <v>474</v>
      </c>
      <c r="AW73" s="90">
        <v>484</v>
      </c>
      <c r="AX73" s="90">
        <v>485</v>
      </c>
      <c r="AY73" s="90">
        <v>487</v>
      </c>
      <c r="AZ73" s="90">
        <v>488</v>
      </c>
      <c r="BA73" s="90">
        <v>476</v>
      </c>
      <c r="BB73" s="91">
        <v>471</v>
      </c>
      <c r="BC73" s="89">
        <v>470</v>
      </c>
      <c r="BD73" s="90">
        <v>473</v>
      </c>
      <c r="BE73" s="90">
        <v>469</v>
      </c>
      <c r="BF73" s="90">
        <v>467</v>
      </c>
      <c r="BG73" s="90">
        <v>468</v>
      </c>
      <c r="BH73" s="90">
        <v>465</v>
      </c>
      <c r="BI73" s="90">
        <v>457</v>
      </c>
      <c r="BJ73" s="90">
        <v>456</v>
      </c>
      <c r="BK73" s="90">
        <v>454</v>
      </c>
      <c r="BL73" s="90">
        <v>456</v>
      </c>
      <c r="BM73" s="90">
        <v>458</v>
      </c>
      <c r="BN73" s="91">
        <v>455</v>
      </c>
      <c r="BO73" s="90">
        <v>453</v>
      </c>
      <c r="BP73" s="90">
        <v>448</v>
      </c>
      <c r="BQ73" s="90">
        <v>448</v>
      </c>
      <c r="BR73" s="90">
        <v>448</v>
      </c>
      <c r="BS73" s="90">
        <v>447</v>
      </c>
      <c r="BT73" s="90">
        <v>446</v>
      </c>
      <c r="BU73" s="90">
        <v>442</v>
      </c>
      <c r="BV73" s="90">
        <v>438</v>
      </c>
      <c r="BW73" s="90">
        <v>438</v>
      </c>
      <c r="BX73" s="90">
        <v>438</v>
      </c>
      <c r="BY73" s="90">
        <v>436</v>
      </c>
      <c r="BZ73" s="91">
        <v>430</v>
      </c>
    </row>
    <row r="74" spans="1:78" x14ac:dyDescent="0.2">
      <c r="A74" s="2"/>
      <c r="B74" s="88"/>
      <c r="C74" s="88" t="s">
        <v>197</v>
      </c>
      <c r="D74" s="91">
        <v>563</v>
      </c>
      <c r="E74" s="91">
        <v>523</v>
      </c>
      <c r="F74" s="91">
        <v>487</v>
      </c>
      <c r="G74" s="90">
        <v>487</v>
      </c>
      <c r="H74" s="90">
        <v>481</v>
      </c>
      <c r="I74" s="90">
        <v>475</v>
      </c>
      <c r="J74" s="90">
        <v>469</v>
      </c>
      <c r="K74" s="90">
        <v>461</v>
      </c>
      <c r="L74" s="90">
        <v>456</v>
      </c>
      <c r="M74" s="90">
        <v>452</v>
      </c>
      <c r="N74" s="90">
        <v>446</v>
      </c>
      <c r="O74" s="90">
        <v>437</v>
      </c>
      <c r="P74" s="90">
        <v>439</v>
      </c>
      <c r="Q74" s="90">
        <v>437</v>
      </c>
      <c r="R74" s="91">
        <v>428</v>
      </c>
      <c r="S74" s="90">
        <v>430</v>
      </c>
      <c r="T74" s="90">
        <v>427</v>
      </c>
      <c r="U74" s="90">
        <v>427</v>
      </c>
      <c r="V74" s="90">
        <v>424</v>
      </c>
      <c r="W74" s="90">
        <v>420</v>
      </c>
      <c r="X74" s="90">
        <v>416</v>
      </c>
      <c r="Y74" s="90">
        <v>413</v>
      </c>
      <c r="Z74" s="90">
        <v>407</v>
      </c>
      <c r="AA74" s="90">
        <v>405</v>
      </c>
      <c r="AB74" s="90">
        <v>403</v>
      </c>
      <c r="AC74" s="90">
        <v>399</v>
      </c>
      <c r="AD74" s="91">
        <v>399</v>
      </c>
      <c r="AE74" s="90">
        <v>404</v>
      </c>
      <c r="AF74" s="90">
        <v>406</v>
      </c>
      <c r="AG74" s="90">
        <v>408</v>
      </c>
      <c r="AH74" s="90">
        <v>406</v>
      </c>
      <c r="AI74" s="90">
        <v>403</v>
      </c>
      <c r="AJ74" s="90">
        <v>400</v>
      </c>
      <c r="AK74" s="90">
        <v>396</v>
      </c>
      <c r="AL74" s="90">
        <v>397</v>
      </c>
      <c r="AM74" s="90">
        <v>397</v>
      </c>
      <c r="AN74" s="90">
        <v>391</v>
      </c>
      <c r="AO74" s="90">
        <v>391</v>
      </c>
      <c r="AP74" s="91">
        <v>388</v>
      </c>
      <c r="AQ74" s="90">
        <v>385</v>
      </c>
      <c r="AR74" s="90">
        <v>382</v>
      </c>
      <c r="AS74" s="90">
        <v>380</v>
      </c>
      <c r="AT74" s="90">
        <v>381</v>
      </c>
      <c r="AU74" s="90">
        <v>385</v>
      </c>
      <c r="AV74" s="90">
        <v>376</v>
      </c>
      <c r="AW74" s="90">
        <v>381</v>
      </c>
      <c r="AX74" s="90">
        <v>383</v>
      </c>
      <c r="AY74" s="90">
        <v>398</v>
      </c>
      <c r="AZ74" s="90">
        <v>409</v>
      </c>
      <c r="BA74" s="90">
        <v>411</v>
      </c>
      <c r="BB74" s="91">
        <v>403</v>
      </c>
      <c r="BC74" s="89">
        <v>402</v>
      </c>
      <c r="BD74" s="90">
        <v>403</v>
      </c>
      <c r="BE74" s="90">
        <v>402</v>
      </c>
      <c r="BF74" s="90">
        <v>394</v>
      </c>
      <c r="BG74" s="90">
        <v>387</v>
      </c>
      <c r="BH74" s="90">
        <v>386</v>
      </c>
      <c r="BI74" s="90">
        <v>379</v>
      </c>
      <c r="BJ74" s="90">
        <v>376</v>
      </c>
      <c r="BK74" s="90">
        <v>375</v>
      </c>
      <c r="BL74" s="90">
        <v>370</v>
      </c>
      <c r="BM74" s="90">
        <v>378</v>
      </c>
      <c r="BN74" s="91">
        <v>377</v>
      </c>
      <c r="BO74" s="90">
        <v>378</v>
      </c>
      <c r="BP74" s="90">
        <v>376</v>
      </c>
      <c r="BQ74" s="90">
        <v>375</v>
      </c>
      <c r="BR74" s="90">
        <v>373</v>
      </c>
      <c r="BS74" s="90">
        <v>371</v>
      </c>
      <c r="BT74" s="90">
        <v>371</v>
      </c>
      <c r="BU74" s="90">
        <v>367</v>
      </c>
      <c r="BV74" s="90">
        <v>366</v>
      </c>
      <c r="BW74" s="90">
        <v>363</v>
      </c>
      <c r="BX74" s="90">
        <v>360</v>
      </c>
      <c r="BY74" s="90">
        <v>355</v>
      </c>
      <c r="BZ74" s="91">
        <v>352</v>
      </c>
    </row>
    <row r="75" spans="1:78" x14ac:dyDescent="0.2">
      <c r="A75" s="2"/>
      <c r="B75" s="88"/>
      <c r="C75" s="88" t="s">
        <v>198</v>
      </c>
      <c r="D75" s="91">
        <v>444</v>
      </c>
      <c r="E75" s="91">
        <v>427</v>
      </c>
      <c r="F75" s="91">
        <v>403</v>
      </c>
      <c r="G75" s="90">
        <v>397</v>
      </c>
      <c r="H75" s="90">
        <v>393</v>
      </c>
      <c r="I75" s="90">
        <v>392</v>
      </c>
      <c r="J75" s="90">
        <v>395</v>
      </c>
      <c r="K75" s="90">
        <v>392</v>
      </c>
      <c r="L75" s="90">
        <v>390</v>
      </c>
      <c r="M75" s="90">
        <v>390</v>
      </c>
      <c r="N75" s="90">
        <v>384</v>
      </c>
      <c r="O75" s="90">
        <v>380</v>
      </c>
      <c r="P75" s="90">
        <v>379</v>
      </c>
      <c r="Q75" s="90">
        <v>367</v>
      </c>
      <c r="R75" s="91">
        <v>360</v>
      </c>
      <c r="S75" s="90">
        <v>356</v>
      </c>
      <c r="T75" s="90">
        <v>356</v>
      </c>
      <c r="U75" s="90">
        <v>370</v>
      </c>
      <c r="V75" s="90">
        <v>364</v>
      </c>
      <c r="W75" s="90">
        <v>359</v>
      </c>
      <c r="X75" s="90">
        <v>354</v>
      </c>
      <c r="Y75" s="90">
        <v>351</v>
      </c>
      <c r="Z75" s="90">
        <v>348</v>
      </c>
      <c r="AA75" s="90">
        <v>342</v>
      </c>
      <c r="AB75" s="90">
        <v>341</v>
      </c>
      <c r="AC75" s="90">
        <v>342</v>
      </c>
      <c r="AD75" s="91">
        <v>337</v>
      </c>
      <c r="AE75" s="90">
        <v>334</v>
      </c>
      <c r="AF75" s="90">
        <v>331</v>
      </c>
      <c r="AG75" s="90">
        <v>327</v>
      </c>
      <c r="AH75" s="90">
        <v>324</v>
      </c>
      <c r="AI75" s="90">
        <v>326</v>
      </c>
      <c r="AJ75" s="90">
        <v>326</v>
      </c>
      <c r="AK75" s="90">
        <v>326</v>
      </c>
      <c r="AL75" s="90">
        <v>331</v>
      </c>
      <c r="AM75" s="90">
        <v>332</v>
      </c>
      <c r="AN75" s="90">
        <v>330</v>
      </c>
      <c r="AO75" s="90">
        <v>326</v>
      </c>
      <c r="AP75" s="91">
        <v>321</v>
      </c>
      <c r="AQ75" s="90">
        <v>320</v>
      </c>
      <c r="AR75" s="90">
        <v>317</v>
      </c>
      <c r="AS75" s="90">
        <v>315</v>
      </c>
      <c r="AT75" s="90">
        <v>314</v>
      </c>
      <c r="AU75" s="90">
        <v>314</v>
      </c>
      <c r="AV75" s="90">
        <v>313</v>
      </c>
      <c r="AW75" s="90">
        <v>327</v>
      </c>
      <c r="AX75" s="90">
        <v>321</v>
      </c>
      <c r="AY75" s="90">
        <v>322</v>
      </c>
      <c r="AZ75" s="90">
        <v>324</v>
      </c>
      <c r="BA75" s="90">
        <v>332</v>
      </c>
      <c r="BB75" s="91">
        <v>321</v>
      </c>
      <c r="BC75" s="89">
        <v>313</v>
      </c>
      <c r="BD75" s="90">
        <v>309</v>
      </c>
      <c r="BE75" s="90">
        <v>301</v>
      </c>
      <c r="BF75" s="90">
        <v>299</v>
      </c>
      <c r="BG75" s="90">
        <v>291</v>
      </c>
      <c r="BH75" s="90">
        <v>289</v>
      </c>
      <c r="BI75" s="90">
        <v>290</v>
      </c>
      <c r="BJ75" s="90">
        <v>289</v>
      </c>
      <c r="BK75" s="90">
        <v>288</v>
      </c>
      <c r="BL75" s="90">
        <v>287</v>
      </c>
      <c r="BM75" s="90">
        <v>284</v>
      </c>
      <c r="BN75" s="91">
        <v>285</v>
      </c>
      <c r="BO75" s="90">
        <v>288</v>
      </c>
      <c r="BP75" s="90">
        <v>280</v>
      </c>
      <c r="BQ75" s="90">
        <v>279</v>
      </c>
      <c r="BR75" s="90">
        <v>280</v>
      </c>
      <c r="BS75" s="90">
        <v>286</v>
      </c>
      <c r="BT75" s="90">
        <v>287</v>
      </c>
      <c r="BU75" s="90">
        <v>280</v>
      </c>
      <c r="BV75" s="90">
        <v>277</v>
      </c>
      <c r="BW75" s="90">
        <v>280</v>
      </c>
      <c r="BX75" s="90">
        <v>279</v>
      </c>
      <c r="BY75" s="90">
        <v>275</v>
      </c>
      <c r="BZ75" s="91">
        <v>275</v>
      </c>
    </row>
    <row r="76" spans="1:78" x14ac:dyDescent="0.2">
      <c r="A76" s="2"/>
      <c r="B76" s="88"/>
      <c r="C76" s="88" t="s">
        <v>199</v>
      </c>
      <c r="D76" s="91">
        <v>2671</v>
      </c>
      <c r="E76" s="91">
        <v>2607</v>
      </c>
      <c r="F76" s="91">
        <v>2414</v>
      </c>
      <c r="G76" s="90">
        <v>2417</v>
      </c>
      <c r="H76" s="90">
        <v>2417</v>
      </c>
      <c r="I76" s="90">
        <v>2403</v>
      </c>
      <c r="J76" s="90">
        <v>2384</v>
      </c>
      <c r="K76" s="90">
        <v>2360</v>
      </c>
      <c r="L76" s="90">
        <v>2332</v>
      </c>
      <c r="M76" s="90">
        <v>2327</v>
      </c>
      <c r="N76" s="90">
        <v>2314</v>
      </c>
      <c r="O76" s="90">
        <v>2290</v>
      </c>
      <c r="P76" s="90">
        <v>2296</v>
      </c>
      <c r="Q76" s="90">
        <v>2275</v>
      </c>
      <c r="R76" s="91">
        <v>2248</v>
      </c>
      <c r="S76" s="90">
        <v>2246</v>
      </c>
      <c r="T76" s="90">
        <v>2193</v>
      </c>
      <c r="U76" s="90">
        <v>2192</v>
      </c>
      <c r="V76" s="90">
        <v>2229</v>
      </c>
      <c r="W76" s="90">
        <v>2207</v>
      </c>
      <c r="X76" s="90">
        <v>2174</v>
      </c>
      <c r="Y76" s="90">
        <v>2150</v>
      </c>
      <c r="Z76" s="90">
        <v>2146</v>
      </c>
      <c r="AA76" s="90">
        <v>2130</v>
      </c>
      <c r="AB76" s="90">
        <v>2121</v>
      </c>
      <c r="AC76" s="90">
        <v>2111</v>
      </c>
      <c r="AD76" s="91">
        <v>2114</v>
      </c>
      <c r="AE76" s="90">
        <v>2149</v>
      </c>
      <c r="AF76" s="90">
        <v>2138</v>
      </c>
      <c r="AG76" s="90">
        <v>2133</v>
      </c>
      <c r="AH76" s="90">
        <v>2086</v>
      </c>
      <c r="AI76" s="90">
        <v>2061</v>
      </c>
      <c r="AJ76" s="90">
        <v>2047</v>
      </c>
      <c r="AK76" s="90">
        <v>2026</v>
      </c>
      <c r="AL76" s="90">
        <v>2012</v>
      </c>
      <c r="AM76" s="90">
        <v>2009</v>
      </c>
      <c r="AN76" s="90">
        <v>1993</v>
      </c>
      <c r="AO76" s="90">
        <v>1985</v>
      </c>
      <c r="AP76" s="91">
        <v>1979</v>
      </c>
      <c r="AQ76" s="90">
        <v>1967</v>
      </c>
      <c r="AR76" s="90">
        <v>1957</v>
      </c>
      <c r="AS76" s="90">
        <v>1989</v>
      </c>
      <c r="AT76" s="90">
        <v>1985</v>
      </c>
      <c r="AU76" s="90">
        <v>1980</v>
      </c>
      <c r="AV76" s="90">
        <v>1971</v>
      </c>
      <c r="AW76" s="90">
        <v>2031</v>
      </c>
      <c r="AX76" s="90">
        <v>1981</v>
      </c>
      <c r="AY76" s="90">
        <v>1974</v>
      </c>
      <c r="AZ76" s="90">
        <v>2004</v>
      </c>
      <c r="BA76" s="90">
        <v>1993</v>
      </c>
      <c r="BB76" s="91">
        <v>1979</v>
      </c>
      <c r="BC76" s="89">
        <v>1954</v>
      </c>
      <c r="BD76" s="90">
        <v>1953</v>
      </c>
      <c r="BE76" s="90">
        <v>1934</v>
      </c>
      <c r="BF76" s="90">
        <v>1929</v>
      </c>
      <c r="BG76" s="90">
        <v>1904</v>
      </c>
      <c r="BH76" s="90">
        <v>1884</v>
      </c>
      <c r="BI76" s="90">
        <v>1874</v>
      </c>
      <c r="BJ76" s="90">
        <v>1870</v>
      </c>
      <c r="BK76" s="90">
        <v>1858</v>
      </c>
      <c r="BL76" s="90">
        <v>1852</v>
      </c>
      <c r="BM76" s="90">
        <v>1857</v>
      </c>
      <c r="BN76" s="91">
        <v>1845</v>
      </c>
      <c r="BO76" s="90">
        <v>1846</v>
      </c>
      <c r="BP76" s="90">
        <v>1835</v>
      </c>
      <c r="BQ76" s="90">
        <v>1828</v>
      </c>
      <c r="BR76" s="90">
        <v>1825</v>
      </c>
      <c r="BS76" s="90">
        <v>1810</v>
      </c>
      <c r="BT76" s="90">
        <v>1797</v>
      </c>
      <c r="BU76" s="90">
        <v>1784</v>
      </c>
      <c r="BV76" s="90">
        <v>1776</v>
      </c>
      <c r="BW76" s="90">
        <v>1767</v>
      </c>
      <c r="BX76" s="90">
        <v>1782</v>
      </c>
      <c r="BY76" s="90">
        <v>1774</v>
      </c>
      <c r="BZ76" s="91">
        <v>1765</v>
      </c>
    </row>
    <row r="77" spans="1:78" x14ac:dyDescent="0.2">
      <c r="A77" s="2"/>
      <c r="B77" s="88"/>
      <c r="C77" s="88" t="s">
        <v>200</v>
      </c>
      <c r="D77" s="91">
        <v>1501</v>
      </c>
      <c r="E77" s="91">
        <v>1405</v>
      </c>
      <c r="F77" s="91">
        <v>1388</v>
      </c>
      <c r="G77" s="90">
        <v>1382</v>
      </c>
      <c r="H77" s="90">
        <v>1367</v>
      </c>
      <c r="I77" s="90">
        <v>1358</v>
      </c>
      <c r="J77" s="90">
        <v>1350</v>
      </c>
      <c r="K77" s="90">
        <v>1347</v>
      </c>
      <c r="L77" s="90">
        <v>1333</v>
      </c>
      <c r="M77" s="90">
        <v>1327</v>
      </c>
      <c r="N77" s="90">
        <v>1332</v>
      </c>
      <c r="O77" s="90">
        <v>1328</v>
      </c>
      <c r="P77" s="90">
        <v>1326</v>
      </c>
      <c r="Q77" s="90">
        <v>1325</v>
      </c>
      <c r="R77" s="91">
        <v>1316</v>
      </c>
      <c r="S77" s="90">
        <v>1300</v>
      </c>
      <c r="T77" s="90">
        <v>1286</v>
      </c>
      <c r="U77" s="90">
        <v>1284</v>
      </c>
      <c r="V77" s="90">
        <v>1280</v>
      </c>
      <c r="W77" s="90">
        <v>1277</v>
      </c>
      <c r="X77" s="90">
        <v>1273</v>
      </c>
      <c r="Y77" s="90">
        <v>1252</v>
      </c>
      <c r="Z77" s="90">
        <v>1251</v>
      </c>
      <c r="AA77" s="90">
        <v>1241</v>
      </c>
      <c r="AB77" s="90">
        <v>1232</v>
      </c>
      <c r="AC77" s="90">
        <v>1230</v>
      </c>
      <c r="AD77" s="91">
        <v>1222</v>
      </c>
      <c r="AE77" s="90">
        <v>1209</v>
      </c>
      <c r="AF77" s="90">
        <v>1195</v>
      </c>
      <c r="AG77" s="90">
        <v>1191</v>
      </c>
      <c r="AH77" s="90">
        <v>1193</v>
      </c>
      <c r="AI77" s="90">
        <v>1182</v>
      </c>
      <c r="AJ77" s="90">
        <v>1183</v>
      </c>
      <c r="AK77" s="90">
        <v>1168</v>
      </c>
      <c r="AL77" s="90">
        <v>1175</v>
      </c>
      <c r="AM77" s="90">
        <v>1166</v>
      </c>
      <c r="AN77" s="90">
        <v>1170</v>
      </c>
      <c r="AO77" s="90">
        <v>1167</v>
      </c>
      <c r="AP77" s="91">
        <v>1156</v>
      </c>
      <c r="AQ77" s="90">
        <v>1157</v>
      </c>
      <c r="AR77" s="90">
        <v>1147</v>
      </c>
      <c r="AS77" s="90">
        <v>1143</v>
      </c>
      <c r="AT77" s="90">
        <v>1141</v>
      </c>
      <c r="AU77" s="90">
        <v>1147</v>
      </c>
      <c r="AV77" s="90">
        <v>1145</v>
      </c>
      <c r="AW77" s="90">
        <v>1163</v>
      </c>
      <c r="AX77" s="90">
        <v>1165</v>
      </c>
      <c r="AY77" s="90">
        <v>1168</v>
      </c>
      <c r="AZ77" s="90">
        <v>1169</v>
      </c>
      <c r="BA77" s="90">
        <v>1202</v>
      </c>
      <c r="BB77" s="91">
        <v>1190</v>
      </c>
      <c r="BC77" s="89">
        <v>1175</v>
      </c>
      <c r="BD77" s="90">
        <v>1164</v>
      </c>
      <c r="BE77" s="90">
        <v>1157</v>
      </c>
      <c r="BF77" s="90">
        <v>1150</v>
      </c>
      <c r="BG77" s="90">
        <v>1139</v>
      </c>
      <c r="BH77" s="90">
        <v>1130</v>
      </c>
      <c r="BI77" s="90">
        <v>1123</v>
      </c>
      <c r="BJ77" s="90">
        <v>1119</v>
      </c>
      <c r="BK77" s="90">
        <v>1117</v>
      </c>
      <c r="BL77" s="90">
        <v>1117</v>
      </c>
      <c r="BM77" s="90">
        <v>1120</v>
      </c>
      <c r="BN77" s="91">
        <v>1121</v>
      </c>
      <c r="BO77" s="90">
        <v>1112</v>
      </c>
      <c r="BP77" s="90">
        <v>1100</v>
      </c>
      <c r="BQ77" s="90">
        <v>1092</v>
      </c>
      <c r="BR77" s="90">
        <v>1081</v>
      </c>
      <c r="BS77" s="90">
        <v>1072</v>
      </c>
      <c r="BT77" s="90">
        <v>1067</v>
      </c>
      <c r="BU77" s="90">
        <v>1062</v>
      </c>
      <c r="BV77" s="90">
        <v>1050</v>
      </c>
      <c r="BW77" s="90">
        <v>1037</v>
      </c>
      <c r="BX77" s="90">
        <v>1028</v>
      </c>
      <c r="BY77" s="90">
        <v>1029</v>
      </c>
      <c r="BZ77" s="91">
        <v>1021</v>
      </c>
    </row>
    <row r="78" spans="1:78" x14ac:dyDescent="0.2">
      <c r="A78" s="2"/>
      <c r="B78" s="88"/>
      <c r="C78" s="88" t="s">
        <v>37</v>
      </c>
      <c r="D78" s="91">
        <v>17617</v>
      </c>
      <c r="E78" s="91">
        <v>17831</v>
      </c>
      <c r="F78" s="91">
        <v>18029</v>
      </c>
      <c r="G78" s="90">
        <v>17902</v>
      </c>
      <c r="H78" s="90">
        <v>17703</v>
      </c>
      <c r="I78" s="90">
        <v>17458</v>
      </c>
      <c r="J78" s="90">
        <v>17447</v>
      </c>
      <c r="K78" s="90">
        <v>17286</v>
      </c>
      <c r="L78" s="90">
        <v>17332</v>
      </c>
      <c r="M78" s="90">
        <v>17257</v>
      </c>
      <c r="N78" s="90">
        <v>17102</v>
      </c>
      <c r="O78" s="90">
        <v>16986</v>
      </c>
      <c r="P78" s="90">
        <v>16842</v>
      </c>
      <c r="Q78" s="90">
        <v>16832</v>
      </c>
      <c r="R78" s="91">
        <v>16754</v>
      </c>
      <c r="S78" s="90">
        <v>16623</v>
      </c>
      <c r="T78" s="90">
        <v>16544</v>
      </c>
      <c r="U78" s="90">
        <v>16579</v>
      </c>
      <c r="V78" s="90">
        <v>16520</v>
      </c>
      <c r="W78" s="90">
        <v>16498</v>
      </c>
      <c r="X78" s="90">
        <v>16492</v>
      </c>
      <c r="Y78" s="90">
        <v>16361</v>
      </c>
      <c r="Z78" s="90">
        <v>16285</v>
      </c>
      <c r="AA78" s="90">
        <v>16189</v>
      </c>
      <c r="AB78" s="90">
        <v>16180</v>
      </c>
      <c r="AC78" s="90">
        <v>16096</v>
      </c>
      <c r="AD78" s="91">
        <v>16144</v>
      </c>
      <c r="AE78" s="90">
        <v>16047</v>
      </c>
      <c r="AF78" s="90">
        <v>16210</v>
      </c>
      <c r="AG78" s="90">
        <v>16281</v>
      </c>
      <c r="AH78" s="90">
        <v>16229</v>
      </c>
      <c r="AI78" s="90">
        <v>16095</v>
      </c>
      <c r="AJ78" s="90">
        <v>16153</v>
      </c>
      <c r="AK78" s="90">
        <v>16140</v>
      </c>
      <c r="AL78" s="90">
        <v>15982</v>
      </c>
      <c r="AM78" s="90">
        <v>15811</v>
      </c>
      <c r="AN78" s="90">
        <v>15848</v>
      </c>
      <c r="AO78" s="90">
        <v>16005</v>
      </c>
      <c r="AP78" s="91">
        <v>15994</v>
      </c>
      <c r="AQ78" s="90">
        <v>16024</v>
      </c>
      <c r="AR78" s="90">
        <v>15975</v>
      </c>
      <c r="AS78" s="90">
        <v>16026</v>
      </c>
      <c r="AT78" s="90">
        <v>16245</v>
      </c>
      <c r="AU78" s="90">
        <v>15886</v>
      </c>
      <c r="AV78" s="90">
        <v>15722</v>
      </c>
      <c r="AW78" s="90">
        <v>16108</v>
      </c>
      <c r="AX78" s="90">
        <v>15991</v>
      </c>
      <c r="AY78" s="90">
        <v>15944</v>
      </c>
      <c r="AZ78" s="90">
        <v>15950</v>
      </c>
      <c r="BA78" s="90">
        <v>15986</v>
      </c>
      <c r="BB78" s="91">
        <v>16058</v>
      </c>
      <c r="BC78" s="89">
        <v>16301</v>
      </c>
      <c r="BD78" s="90">
        <v>16519</v>
      </c>
      <c r="BE78" s="90">
        <v>16707</v>
      </c>
      <c r="BF78" s="90">
        <v>16921</v>
      </c>
      <c r="BG78" s="90">
        <v>17007</v>
      </c>
      <c r="BH78" s="90">
        <v>16885</v>
      </c>
      <c r="BI78" s="90">
        <v>17037</v>
      </c>
      <c r="BJ78" s="90">
        <v>17451</v>
      </c>
      <c r="BK78" s="90">
        <v>17095</v>
      </c>
      <c r="BL78" s="90">
        <v>17555</v>
      </c>
      <c r="BM78" s="90">
        <v>17793</v>
      </c>
      <c r="BN78" s="91">
        <v>17773</v>
      </c>
      <c r="BO78" s="90">
        <v>17900</v>
      </c>
      <c r="BP78" s="90">
        <v>17968</v>
      </c>
      <c r="BQ78" s="90">
        <v>18378</v>
      </c>
      <c r="BR78" s="90">
        <v>18642</v>
      </c>
      <c r="BS78" s="90">
        <v>18943</v>
      </c>
      <c r="BT78" s="90">
        <v>18935</v>
      </c>
      <c r="BU78" s="90">
        <v>19085</v>
      </c>
      <c r="BV78" s="90">
        <v>19128</v>
      </c>
      <c r="BW78" s="90">
        <v>19168</v>
      </c>
      <c r="BX78" s="90">
        <v>19232</v>
      </c>
      <c r="BY78" s="90">
        <v>19520</v>
      </c>
      <c r="BZ78" s="91">
        <v>19717</v>
      </c>
    </row>
    <row r="79" spans="1:78" x14ac:dyDescent="0.2">
      <c r="A79" s="2"/>
      <c r="B79" s="88"/>
      <c r="C79" s="88" t="s">
        <v>201</v>
      </c>
      <c r="D79" s="91">
        <v>39502</v>
      </c>
      <c r="E79" s="91">
        <v>38794</v>
      </c>
      <c r="F79" s="91">
        <v>38150</v>
      </c>
      <c r="G79" s="90">
        <v>38188</v>
      </c>
      <c r="H79" s="90">
        <v>38129</v>
      </c>
      <c r="I79" s="90">
        <v>38114</v>
      </c>
      <c r="J79" s="90">
        <v>38117</v>
      </c>
      <c r="K79" s="90">
        <v>37927</v>
      </c>
      <c r="L79" s="90">
        <v>38072</v>
      </c>
      <c r="M79" s="90">
        <v>38106</v>
      </c>
      <c r="N79" s="90">
        <v>37906</v>
      </c>
      <c r="O79" s="90">
        <v>37627</v>
      </c>
      <c r="P79" s="90">
        <v>37414</v>
      </c>
      <c r="Q79" s="90">
        <v>37281</v>
      </c>
      <c r="R79" s="91">
        <v>37168</v>
      </c>
      <c r="S79" s="90">
        <v>37019</v>
      </c>
      <c r="T79" s="90">
        <v>36841</v>
      </c>
      <c r="U79" s="90">
        <v>36818</v>
      </c>
      <c r="V79" s="90">
        <v>36854</v>
      </c>
      <c r="W79" s="90">
        <v>36860</v>
      </c>
      <c r="X79" s="90">
        <v>36783</v>
      </c>
      <c r="Y79" s="90">
        <v>36552</v>
      </c>
      <c r="Z79" s="90">
        <v>36405</v>
      </c>
      <c r="AA79" s="90">
        <v>36191</v>
      </c>
      <c r="AB79" s="90">
        <v>36232</v>
      </c>
      <c r="AC79" s="90">
        <v>36020</v>
      </c>
      <c r="AD79" s="91">
        <v>35884</v>
      </c>
      <c r="AE79" s="90">
        <v>36564</v>
      </c>
      <c r="AF79" s="90">
        <v>36583</v>
      </c>
      <c r="AG79" s="90">
        <v>36641</v>
      </c>
      <c r="AH79" s="90">
        <v>36407</v>
      </c>
      <c r="AI79" s="90">
        <v>36220</v>
      </c>
      <c r="AJ79" s="90">
        <v>36100</v>
      </c>
      <c r="AK79" s="90">
        <v>35934</v>
      </c>
      <c r="AL79" s="90">
        <v>35780</v>
      </c>
      <c r="AM79" s="90">
        <v>35692</v>
      </c>
      <c r="AN79" s="90">
        <v>35838</v>
      </c>
      <c r="AO79" s="90">
        <v>35894</v>
      </c>
      <c r="AP79" s="91">
        <v>35640</v>
      </c>
      <c r="AQ79" s="90">
        <v>35658</v>
      </c>
      <c r="AR79" s="90">
        <v>35573</v>
      </c>
      <c r="AS79" s="90">
        <v>35646</v>
      </c>
      <c r="AT79" s="90">
        <v>35860</v>
      </c>
      <c r="AU79" s="90">
        <v>35477</v>
      </c>
      <c r="AV79" s="90">
        <v>35357</v>
      </c>
      <c r="AW79" s="90">
        <v>36095</v>
      </c>
      <c r="AX79" s="90">
        <v>36029</v>
      </c>
      <c r="AY79" s="90">
        <v>35884</v>
      </c>
      <c r="AZ79" s="90">
        <v>35835</v>
      </c>
      <c r="BA79" s="90">
        <v>35786</v>
      </c>
      <c r="BB79" s="91">
        <v>35614</v>
      </c>
      <c r="BC79" s="89">
        <v>35534</v>
      </c>
      <c r="BD79" s="90">
        <v>35452</v>
      </c>
      <c r="BE79" s="90">
        <v>35554</v>
      </c>
      <c r="BF79" s="90">
        <v>35603</v>
      </c>
      <c r="BG79" s="90">
        <v>35611</v>
      </c>
      <c r="BH79" s="90">
        <v>35580</v>
      </c>
      <c r="BI79" s="90">
        <v>35274</v>
      </c>
      <c r="BJ79" s="90">
        <v>35505</v>
      </c>
      <c r="BK79" s="90">
        <v>35353</v>
      </c>
      <c r="BL79" s="90">
        <v>35253</v>
      </c>
      <c r="BM79" s="90">
        <v>35259</v>
      </c>
      <c r="BN79" s="91">
        <v>35081</v>
      </c>
      <c r="BO79" s="90">
        <v>35061</v>
      </c>
      <c r="BP79" s="90">
        <v>34896</v>
      </c>
      <c r="BQ79" s="90">
        <v>35037</v>
      </c>
      <c r="BR79" s="90">
        <v>34957</v>
      </c>
      <c r="BS79" s="90">
        <v>34821</v>
      </c>
      <c r="BT79" s="90">
        <v>34715</v>
      </c>
      <c r="BU79" s="90">
        <v>35044</v>
      </c>
      <c r="BV79" s="90">
        <v>34684</v>
      </c>
      <c r="BW79" s="90">
        <v>34613</v>
      </c>
      <c r="BX79" s="90">
        <v>34605</v>
      </c>
      <c r="BY79" s="90">
        <v>34560</v>
      </c>
      <c r="BZ79" s="91">
        <v>34304</v>
      </c>
    </row>
    <row r="80" spans="1:78" x14ac:dyDescent="0.2">
      <c r="A80" s="2"/>
      <c r="B80" s="88"/>
      <c r="C80" s="88" t="s">
        <v>202</v>
      </c>
      <c r="D80" s="91">
        <v>3624</v>
      </c>
      <c r="E80" s="91">
        <v>3526</v>
      </c>
      <c r="F80" s="91">
        <v>3409</v>
      </c>
      <c r="G80" s="90">
        <v>3393</v>
      </c>
      <c r="H80" s="90">
        <v>3381</v>
      </c>
      <c r="I80" s="90">
        <v>3345</v>
      </c>
      <c r="J80" s="90">
        <v>3362</v>
      </c>
      <c r="K80" s="90">
        <v>3360</v>
      </c>
      <c r="L80" s="90">
        <v>3360</v>
      </c>
      <c r="M80" s="90">
        <v>3356</v>
      </c>
      <c r="N80" s="90">
        <v>3355</v>
      </c>
      <c r="O80" s="90">
        <v>3326</v>
      </c>
      <c r="P80" s="90">
        <v>3321</v>
      </c>
      <c r="Q80" s="90">
        <v>3287</v>
      </c>
      <c r="R80" s="91">
        <v>3262</v>
      </c>
      <c r="S80" s="90">
        <v>3251</v>
      </c>
      <c r="T80" s="90">
        <v>3242</v>
      </c>
      <c r="U80" s="90">
        <v>3234</v>
      </c>
      <c r="V80" s="90">
        <v>3218</v>
      </c>
      <c r="W80" s="90">
        <v>3204</v>
      </c>
      <c r="X80" s="90">
        <v>3167</v>
      </c>
      <c r="Y80" s="90">
        <v>3140</v>
      </c>
      <c r="Z80" s="90">
        <v>3131</v>
      </c>
      <c r="AA80" s="90">
        <v>3100</v>
      </c>
      <c r="AB80" s="90">
        <v>3065</v>
      </c>
      <c r="AC80" s="90">
        <v>3070</v>
      </c>
      <c r="AD80" s="91">
        <v>3061</v>
      </c>
      <c r="AE80" s="90">
        <v>3039</v>
      </c>
      <c r="AF80" s="90">
        <v>3018</v>
      </c>
      <c r="AG80" s="90">
        <v>3002</v>
      </c>
      <c r="AH80" s="90">
        <v>2968</v>
      </c>
      <c r="AI80" s="90">
        <v>2940</v>
      </c>
      <c r="AJ80" s="90">
        <v>2940</v>
      </c>
      <c r="AK80" s="90">
        <v>2948</v>
      </c>
      <c r="AL80" s="90">
        <v>2938</v>
      </c>
      <c r="AM80" s="90">
        <v>2933</v>
      </c>
      <c r="AN80" s="90">
        <v>2940</v>
      </c>
      <c r="AO80" s="90">
        <v>2931</v>
      </c>
      <c r="AP80" s="91">
        <v>2937</v>
      </c>
      <c r="AQ80" s="90">
        <v>2903</v>
      </c>
      <c r="AR80" s="90">
        <v>2886</v>
      </c>
      <c r="AS80" s="90">
        <v>2878</v>
      </c>
      <c r="AT80" s="90">
        <v>2880</v>
      </c>
      <c r="AU80" s="90">
        <v>2913</v>
      </c>
      <c r="AV80" s="90">
        <v>2956</v>
      </c>
      <c r="AW80" s="90">
        <v>3051</v>
      </c>
      <c r="AX80" s="90">
        <v>3079</v>
      </c>
      <c r="AY80" s="90">
        <v>3119</v>
      </c>
      <c r="AZ80" s="90">
        <v>3136</v>
      </c>
      <c r="BA80" s="90">
        <v>3154</v>
      </c>
      <c r="BB80" s="91">
        <v>3142</v>
      </c>
      <c r="BC80" s="89">
        <v>3106</v>
      </c>
      <c r="BD80" s="90">
        <v>3088</v>
      </c>
      <c r="BE80" s="90">
        <v>3073</v>
      </c>
      <c r="BF80" s="90">
        <v>3084</v>
      </c>
      <c r="BG80" s="90">
        <v>3057</v>
      </c>
      <c r="BH80" s="90">
        <v>3036</v>
      </c>
      <c r="BI80" s="90">
        <v>3018</v>
      </c>
      <c r="BJ80" s="90">
        <v>3032</v>
      </c>
      <c r="BK80" s="90">
        <v>3033</v>
      </c>
      <c r="BL80" s="90">
        <v>3055</v>
      </c>
      <c r="BM80" s="90">
        <v>3061</v>
      </c>
      <c r="BN80" s="91">
        <v>3085</v>
      </c>
      <c r="BO80" s="90">
        <v>3092</v>
      </c>
      <c r="BP80" s="90">
        <v>3074</v>
      </c>
      <c r="BQ80" s="90">
        <v>3061</v>
      </c>
      <c r="BR80" s="90">
        <v>3069</v>
      </c>
      <c r="BS80" s="90">
        <v>3082</v>
      </c>
      <c r="BT80" s="90">
        <v>3049</v>
      </c>
      <c r="BU80" s="90">
        <v>3031</v>
      </c>
      <c r="BV80" s="90">
        <v>3018</v>
      </c>
      <c r="BW80" s="90">
        <v>3003</v>
      </c>
      <c r="BX80" s="90">
        <v>3000</v>
      </c>
      <c r="BY80" s="90">
        <v>2986</v>
      </c>
      <c r="BZ80" s="91">
        <v>2962</v>
      </c>
    </row>
    <row r="81" spans="1:78" x14ac:dyDescent="0.2">
      <c r="A81" s="2"/>
      <c r="B81" s="88"/>
      <c r="C81" s="88" t="s">
        <v>203</v>
      </c>
      <c r="D81" s="91">
        <v>635</v>
      </c>
      <c r="E81" s="91">
        <v>701</v>
      </c>
      <c r="F81" s="91">
        <v>713</v>
      </c>
      <c r="G81" s="90">
        <v>717</v>
      </c>
      <c r="H81" s="90">
        <v>725</v>
      </c>
      <c r="I81" s="90">
        <v>727</v>
      </c>
      <c r="J81" s="90">
        <v>738</v>
      </c>
      <c r="K81" s="90">
        <v>748</v>
      </c>
      <c r="L81" s="90">
        <v>760</v>
      </c>
      <c r="M81" s="90">
        <v>770</v>
      </c>
      <c r="N81" s="90">
        <v>769</v>
      </c>
      <c r="O81" s="90">
        <v>767</v>
      </c>
      <c r="P81" s="90">
        <v>775</v>
      </c>
      <c r="Q81" s="90">
        <v>775</v>
      </c>
      <c r="R81" s="91">
        <v>779</v>
      </c>
      <c r="S81" s="90">
        <v>782</v>
      </c>
      <c r="T81" s="90">
        <v>788</v>
      </c>
      <c r="U81" s="90">
        <v>781</v>
      </c>
      <c r="V81" s="90">
        <v>779</v>
      </c>
      <c r="W81" s="90">
        <v>780</v>
      </c>
      <c r="X81" s="90">
        <v>786</v>
      </c>
      <c r="Y81" s="90">
        <v>784</v>
      </c>
      <c r="Z81" s="90">
        <v>783</v>
      </c>
      <c r="AA81" s="90">
        <v>782</v>
      </c>
      <c r="AB81" s="90">
        <v>783</v>
      </c>
      <c r="AC81" s="90">
        <v>779</v>
      </c>
      <c r="AD81" s="91">
        <v>780</v>
      </c>
      <c r="AE81" s="90">
        <v>778</v>
      </c>
      <c r="AF81" s="90">
        <v>778</v>
      </c>
      <c r="AG81" s="90">
        <v>814</v>
      </c>
      <c r="AH81" s="90">
        <v>809</v>
      </c>
      <c r="AI81" s="90">
        <v>807</v>
      </c>
      <c r="AJ81" s="90">
        <v>804</v>
      </c>
      <c r="AK81" s="90">
        <v>800</v>
      </c>
      <c r="AL81" s="90">
        <v>808</v>
      </c>
      <c r="AM81" s="90">
        <v>807</v>
      </c>
      <c r="AN81" s="90">
        <v>805</v>
      </c>
      <c r="AO81" s="90">
        <v>803</v>
      </c>
      <c r="AP81" s="91">
        <v>799</v>
      </c>
      <c r="AQ81" s="90">
        <v>795</v>
      </c>
      <c r="AR81" s="90">
        <v>792</v>
      </c>
      <c r="AS81" s="90">
        <v>789</v>
      </c>
      <c r="AT81" s="90">
        <v>791</v>
      </c>
      <c r="AU81" s="90">
        <v>802</v>
      </c>
      <c r="AV81" s="90">
        <v>812</v>
      </c>
      <c r="AW81" s="90">
        <v>840</v>
      </c>
      <c r="AX81" s="90">
        <v>855</v>
      </c>
      <c r="AY81" s="90">
        <v>863</v>
      </c>
      <c r="AZ81" s="90">
        <v>877</v>
      </c>
      <c r="BA81" s="90">
        <v>883</v>
      </c>
      <c r="BB81" s="91">
        <v>885</v>
      </c>
      <c r="BC81" s="89">
        <v>883</v>
      </c>
      <c r="BD81" s="90">
        <v>880</v>
      </c>
      <c r="BE81" s="90">
        <v>859</v>
      </c>
      <c r="BF81" s="90">
        <v>850</v>
      </c>
      <c r="BG81" s="90">
        <v>847</v>
      </c>
      <c r="BH81" s="90">
        <v>836</v>
      </c>
      <c r="BI81" s="90">
        <v>832</v>
      </c>
      <c r="BJ81" s="90">
        <v>817</v>
      </c>
      <c r="BK81" s="90">
        <v>820</v>
      </c>
      <c r="BL81" s="90">
        <v>825</v>
      </c>
      <c r="BM81" s="90">
        <v>830</v>
      </c>
      <c r="BN81" s="91">
        <v>840</v>
      </c>
      <c r="BO81" s="90">
        <v>843</v>
      </c>
      <c r="BP81" s="90">
        <v>839</v>
      </c>
      <c r="BQ81" s="90">
        <v>835</v>
      </c>
      <c r="BR81" s="90">
        <v>842</v>
      </c>
      <c r="BS81" s="90">
        <v>845</v>
      </c>
      <c r="BT81" s="90">
        <v>836</v>
      </c>
      <c r="BU81" s="90">
        <v>839</v>
      </c>
      <c r="BV81" s="90">
        <v>833</v>
      </c>
      <c r="BW81" s="90">
        <v>828</v>
      </c>
      <c r="BX81" s="90">
        <v>833</v>
      </c>
      <c r="BY81" s="90">
        <v>827</v>
      </c>
      <c r="BZ81" s="91">
        <v>818</v>
      </c>
    </row>
    <row r="82" spans="1:78" x14ac:dyDescent="0.2">
      <c r="A82" s="2"/>
      <c r="B82" s="88"/>
      <c r="C82" s="88" t="s">
        <v>109</v>
      </c>
      <c r="D82" s="91">
        <v>17974</v>
      </c>
      <c r="E82" s="91">
        <v>17789</v>
      </c>
      <c r="F82" s="91">
        <v>17372</v>
      </c>
      <c r="G82" s="90">
        <v>17370</v>
      </c>
      <c r="H82" s="90">
        <v>17349</v>
      </c>
      <c r="I82" s="90">
        <v>17262</v>
      </c>
      <c r="J82" s="90">
        <v>17259</v>
      </c>
      <c r="K82" s="90">
        <v>17230</v>
      </c>
      <c r="L82" s="90">
        <v>17196</v>
      </c>
      <c r="M82" s="90">
        <v>17200</v>
      </c>
      <c r="N82" s="90">
        <v>17118</v>
      </c>
      <c r="O82" s="90">
        <v>17107</v>
      </c>
      <c r="P82" s="90">
        <v>17082</v>
      </c>
      <c r="Q82" s="90">
        <v>16995</v>
      </c>
      <c r="R82" s="91">
        <v>16988</v>
      </c>
      <c r="S82" s="90">
        <v>16848</v>
      </c>
      <c r="T82" s="90">
        <v>16773</v>
      </c>
      <c r="U82" s="90">
        <v>16778</v>
      </c>
      <c r="V82" s="90">
        <v>16696</v>
      </c>
      <c r="W82" s="90">
        <v>16598</v>
      </c>
      <c r="X82" s="90">
        <v>16498</v>
      </c>
      <c r="Y82" s="90">
        <v>16203</v>
      </c>
      <c r="Z82" s="90">
        <v>15747</v>
      </c>
      <c r="AA82" s="90">
        <v>15388</v>
      </c>
      <c r="AB82" s="90">
        <v>15014</v>
      </c>
      <c r="AC82" s="90">
        <v>14802</v>
      </c>
      <c r="AD82" s="91">
        <v>14601</v>
      </c>
      <c r="AE82" s="90">
        <v>14476</v>
      </c>
      <c r="AF82" s="90">
        <v>14397</v>
      </c>
      <c r="AG82" s="90">
        <v>14407</v>
      </c>
      <c r="AH82" s="90">
        <v>14307</v>
      </c>
      <c r="AI82" s="90">
        <v>14181</v>
      </c>
      <c r="AJ82" s="90">
        <v>14178</v>
      </c>
      <c r="AK82" s="90">
        <v>14000</v>
      </c>
      <c r="AL82" s="90">
        <v>16523</v>
      </c>
      <c r="AM82" s="90">
        <v>16521</v>
      </c>
      <c r="AN82" s="90">
        <v>16486</v>
      </c>
      <c r="AO82" s="90">
        <v>16452</v>
      </c>
      <c r="AP82" s="91">
        <v>16354</v>
      </c>
      <c r="AQ82" s="90">
        <v>16233</v>
      </c>
      <c r="AR82" s="90">
        <v>16089</v>
      </c>
      <c r="AS82" s="90">
        <v>16088</v>
      </c>
      <c r="AT82" s="90">
        <v>16192</v>
      </c>
      <c r="AU82" s="90">
        <v>16142</v>
      </c>
      <c r="AV82" s="90">
        <v>16051</v>
      </c>
      <c r="AW82" s="90">
        <v>16720</v>
      </c>
      <c r="AX82" s="90">
        <v>16754</v>
      </c>
      <c r="AY82" s="90">
        <v>16722</v>
      </c>
      <c r="AZ82" s="90">
        <v>16763</v>
      </c>
      <c r="BA82" s="90">
        <v>16682</v>
      </c>
      <c r="BB82" s="91">
        <v>16724</v>
      </c>
      <c r="BC82" s="89">
        <v>17083</v>
      </c>
      <c r="BD82" s="90">
        <v>17203</v>
      </c>
      <c r="BE82" s="90">
        <v>17268</v>
      </c>
      <c r="BF82" s="90">
        <v>17394</v>
      </c>
      <c r="BG82" s="90">
        <v>17386</v>
      </c>
      <c r="BH82" s="90">
        <v>17272</v>
      </c>
      <c r="BI82" s="90">
        <v>17318</v>
      </c>
      <c r="BJ82" s="90">
        <v>17508</v>
      </c>
      <c r="BK82" s="90">
        <v>17230</v>
      </c>
      <c r="BL82" s="90">
        <v>17663</v>
      </c>
      <c r="BM82" s="90">
        <v>17759</v>
      </c>
      <c r="BN82" s="91">
        <v>17819</v>
      </c>
      <c r="BO82" s="90">
        <v>18051</v>
      </c>
      <c r="BP82" s="90">
        <v>18079</v>
      </c>
      <c r="BQ82" s="90">
        <v>18319</v>
      </c>
      <c r="BR82" s="90">
        <v>18256</v>
      </c>
      <c r="BS82" s="90">
        <v>18339</v>
      </c>
      <c r="BT82" s="90">
        <v>18146</v>
      </c>
      <c r="BU82" s="90">
        <v>18193</v>
      </c>
      <c r="BV82" s="90">
        <v>17951</v>
      </c>
      <c r="BW82" s="90">
        <v>17957</v>
      </c>
      <c r="BX82" s="90">
        <v>18021</v>
      </c>
      <c r="BY82" s="90">
        <v>18055</v>
      </c>
      <c r="BZ82" s="91">
        <v>18128</v>
      </c>
    </row>
    <row r="83" spans="1:78" x14ac:dyDescent="0.2">
      <c r="A83" s="2"/>
      <c r="B83" s="88"/>
      <c r="C83" s="88" t="s">
        <v>204</v>
      </c>
      <c r="D83" s="91">
        <v>1756</v>
      </c>
      <c r="E83" s="91">
        <v>1750</v>
      </c>
      <c r="F83" s="91">
        <v>1754</v>
      </c>
      <c r="G83" s="90">
        <v>1752</v>
      </c>
      <c r="H83" s="90">
        <v>1744</v>
      </c>
      <c r="I83" s="90">
        <v>1736</v>
      </c>
      <c r="J83" s="90">
        <v>1751</v>
      </c>
      <c r="K83" s="90">
        <v>1762</v>
      </c>
      <c r="L83" s="90">
        <v>1755</v>
      </c>
      <c r="M83" s="90">
        <v>1747</v>
      </c>
      <c r="N83" s="90">
        <v>1748</v>
      </c>
      <c r="O83" s="90">
        <v>1745</v>
      </c>
      <c r="P83" s="90">
        <v>1756</v>
      </c>
      <c r="Q83" s="90">
        <v>1762</v>
      </c>
      <c r="R83" s="91">
        <v>1761</v>
      </c>
      <c r="S83" s="90">
        <v>1750</v>
      </c>
      <c r="T83" s="90">
        <v>1741</v>
      </c>
      <c r="U83" s="90">
        <v>1755</v>
      </c>
      <c r="V83" s="90">
        <v>1758</v>
      </c>
      <c r="W83" s="90">
        <v>1750</v>
      </c>
      <c r="X83" s="90">
        <v>1742</v>
      </c>
      <c r="Y83" s="90">
        <v>1701</v>
      </c>
      <c r="Z83" s="90">
        <v>1671</v>
      </c>
      <c r="AA83" s="90">
        <v>1648</v>
      </c>
      <c r="AB83" s="90">
        <v>1645</v>
      </c>
      <c r="AC83" s="90">
        <v>1632</v>
      </c>
      <c r="AD83" s="91">
        <v>1613</v>
      </c>
      <c r="AE83" s="90">
        <v>1597</v>
      </c>
      <c r="AF83" s="90">
        <v>1576</v>
      </c>
      <c r="AG83" s="90">
        <v>1564</v>
      </c>
      <c r="AH83" s="90">
        <v>1547</v>
      </c>
      <c r="AI83" s="90">
        <v>1542</v>
      </c>
      <c r="AJ83" s="90">
        <v>1537</v>
      </c>
      <c r="AK83" s="90">
        <v>1527</v>
      </c>
      <c r="AL83" s="90">
        <v>1510</v>
      </c>
      <c r="AM83" s="90">
        <v>1503</v>
      </c>
      <c r="AN83" s="90">
        <v>1502</v>
      </c>
      <c r="AO83" s="90">
        <v>1486</v>
      </c>
      <c r="AP83" s="91">
        <v>1485</v>
      </c>
      <c r="AQ83" s="90">
        <v>1482</v>
      </c>
      <c r="AR83" s="90">
        <v>1472</v>
      </c>
      <c r="AS83" s="90">
        <v>1467</v>
      </c>
      <c r="AT83" s="90">
        <v>1468</v>
      </c>
      <c r="AU83" s="90">
        <v>1462</v>
      </c>
      <c r="AV83" s="90">
        <v>1463</v>
      </c>
      <c r="AW83" s="90">
        <v>1506</v>
      </c>
      <c r="AX83" s="90">
        <v>1513</v>
      </c>
      <c r="AY83" s="90">
        <v>1521</v>
      </c>
      <c r="AZ83" s="90">
        <v>1814</v>
      </c>
      <c r="BA83" s="90">
        <v>1829</v>
      </c>
      <c r="BB83" s="91">
        <v>1826</v>
      </c>
      <c r="BC83" s="89">
        <v>1817</v>
      </c>
      <c r="BD83" s="90">
        <v>1802</v>
      </c>
      <c r="BE83" s="90">
        <v>1817</v>
      </c>
      <c r="BF83" s="90">
        <v>1802</v>
      </c>
      <c r="BG83" s="90">
        <v>1812</v>
      </c>
      <c r="BH83" s="90">
        <v>1794</v>
      </c>
      <c r="BI83" s="90">
        <v>1772</v>
      </c>
      <c r="BJ83" s="90">
        <v>1790</v>
      </c>
      <c r="BK83" s="90">
        <v>1797</v>
      </c>
      <c r="BL83" s="90">
        <v>1789</v>
      </c>
      <c r="BM83" s="90">
        <v>1806</v>
      </c>
      <c r="BN83" s="91">
        <v>1792</v>
      </c>
      <c r="BO83" s="90">
        <v>1791</v>
      </c>
      <c r="BP83" s="90">
        <v>1775</v>
      </c>
      <c r="BQ83" s="90">
        <v>1772</v>
      </c>
      <c r="BR83" s="90">
        <v>1760</v>
      </c>
      <c r="BS83" s="90">
        <v>1758</v>
      </c>
      <c r="BT83" s="90">
        <v>1751</v>
      </c>
      <c r="BU83" s="90">
        <v>1746</v>
      </c>
      <c r="BV83" s="90">
        <v>1738</v>
      </c>
      <c r="BW83" s="90">
        <v>1736</v>
      </c>
      <c r="BX83" s="90">
        <v>1741</v>
      </c>
      <c r="BY83" s="90">
        <v>1737</v>
      </c>
      <c r="BZ83" s="91">
        <v>1725</v>
      </c>
    </row>
    <row r="84" spans="1:78" x14ac:dyDescent="0.2">
      <c r="A84" s="2"/>
      <c r="B84" s="88"/>
      <c r="C84" s="88" t="s">
        <v>205</v>
      </c>
      <c r="D84" s="91">
        <v>14191</v>
      </c>
      <c r="E84" s="91">
        <v>14812</v>
      </c>
      <c r="F84" s="91">
        <v>12713</v>
      </c>
      <c r="G84" s="90">
        <v>12624</v>
      </c>
      <c r="H84" s="90">
        <v>12479</v>
      </c>
      <c r="I84" s="90">
        <v>12380</v>
      </c>
      <c r="J84" s="90">
        <v>12395</v>
      </c>
      <c r="K84" s="90">
        <v>12372</v>
      </c>
      <c r="L84" s="90">
        <v>12447</v>
      </c>
      <c r="M84" s="90">
        <v>13751</v>
      </c>
      <c r="N84" s="90">
        <v>13669</v>
      </c>
      <c r="O84" s="90">
        <v>13631</v>
      </c>
      <c r="P84" s="90">
        <v>13540</v>
      </c>
      <c r="Q84" s="90">
        <v>13527</v>
      </c>
      <c r="R84" s="91">
        <v>13488</v>
      </c>
      <c r="S84" s="90">
        <v>13320</v>
      </c>
      <c r="T84" s="90">
        <v>13272</v>
      </c>
      <c r="U84" s="90">
        <v>13296</v>
      </c>
      <c r="V84" s="90">
        <v>13300</v>
      </c>
      <c r="W84" s="90">
        <v>13281</v>
      </c>
      <c r="X84" s="90">
        <v>13201</v>
      </c>
      <c r="Y84" s="90">
        <v>13073</v>
      </c>
      <c r="Z84" s="90">
        <v>12972</v>
      </c>
      <c r="AA84" s="90">
        <v>12878</v>
      </c>
      <c r="AB84" s="90">
        <v>12798</v>
      </c>
      <c r="AC84" s="90">
        <v>12747</v>
      </c>
      <c r="AD84" s="91">
        <v>12680</v>
      </c>
      <c r="AE84" s="90">
        <v>12615</v>
      </c>
      <c r="AF84" s="90">
        <v>12568</v>
      </c>
      <c r="AG84" s="90">
        <v>12560</v>
      </c>
      <c r="AH84" s="90">
        <v>12466</v>
      </c>
      <c r="AI84" s="90">
        <v>12366</v>
      </c>
      <c r="AJ84" s="90">
        <v>12449</v>
      </c>
      <c r="AK84" s="90">
        <v>12448</v>
      </c>
      <c r="AL84" s="90">
        <v>12412</v>
      </c>
      <c r="AM84" s="90">
        <v>12371</v>
      </c>
      <c r="AN84" s="90">
        <v>12348</v>
      </c>
      <c r="AO84" s="90">
        <v>12903</v>
      </c>
      <c r="AP84" s="91">
        <v>12179</v>
      </c>
      <c r="AQ84" s="90">
        <v>12103</v>
      </c>
      <c r="AR84" s="90">
        <v>12021</v>
      </c>
      <c r="AS84" s="90">
        <v>12011</v>
      </c>
      <c r="AT84" s="90">
        <v>12165</v>
      </c>
      <c r="AU84" s="90">
        <v>11985</v>
      </c>
      <c r="AV84" s="90">
        <v>11960</v>
      </c>
      <c r="AW84" s="90">
        <v>12209</v>
      </c>
      <c r="AX84" s="90">
        <v>12214</v>
      </c>
      <c r="AY84" s="90">
        <v>12138</v>
      </c>
      <c r="AZ84" s="90">
        <v>12120</v>
      </c>
      <c r="BA84" s="90">
        <v>12129</v>
      </c>
      <c r="BB84" s="91">
        <v>11999</v>
      </c>
      <c r="BC84" s="89">
        <v>11897</v>
      </c>
      <c r="BD84" s="90">
        <v>11783</v>
      </c>
      <c r="BE84" s="90">
        <v>11780</v>
      </c>
      <c r="BF84" s="90">
        <v>11843</v>
      </c>
      <c r="BG84" s="90">
        <v>11787</v>
      </c>
      <c r="BH84" s="90">
        <v>11790</v>
      </c>
      <c r="BI84" s="90">
        <v>11753</v>
      </c>
      <c r="BJ84" s="90">
        <v>11802</v>
      </c>
      <c r="BK84" s="90">
        <v>11834</v>
      </c>
      <c r="BL84" s="90">
        <v>11878</v>
      </c>
      <c r="BM84" s="90">
        <v>11858</v>
      </c>
      <c r="BN84" s="91">
        <v>11680</v>
      </c>
      <c r="BO84" s="90">
        <v>11677</v>
      </c>
      <c r="BP84" s="90">
        <v>11574</v>
      </c>
      <c r="BQ84" s="90">
        <v>11663</v>
      </c>
      <c r="BR84" s="90">
        <v>11588</v>
      </c>
      <c r="BS84" s="90">
        <v>11550</v>
      </c>
      <c r="BT84" s="90">
        <v>11518</v>
      </c>
      <c r="BU84" s="90">
        <v>11500</v>
      </c>
      <c r="BV84" s="90">
        <v>11484</v>
      </c>
      <c r="BW84" s="90">
        <v>11505</v>
      </c>
      <c r="BX84" s="90">
        <v>11529</v>
      </c>
      <c r="BY84" s="90">
        <v>11552</v>
      </c>
      <c r="BZ84" s="91">
        <v>11471</v>
      </c>
    </row>
    <row r="85" spans="1:78" x14ac:dyDescent="0.2">
      <c r="A85" s="2"/>
      <c r="B85" s="88"/>
      <c r="C85" s="88" t="s">
        <v>206</v>
      </c>
      <c r="D85" s="91">
        <v>1206</v>
      </c>
      <c r="E85" s="91">
        <v>1183</v>
      </c>
      <c r="F85" s="91">
        <v>1180</v>
      </c>
      <c r="G85" s="90">
        <v>1184</v>
      </c>
      <c r="H85" s="90">
        <v>1178</v>
      </c>
      <c r="I85" s="90">
        <v>1167</v>
      </c>
      <c r="J85" s="90">
        <v>1175</v>
      </c>
      <c r="K85" s="90">
        <v>1196</v>
      </c>
      <c r="L85" s="90">
        <v>1186</v>
      </c>
      <c r="M85" s="90">
        <v>1191</v>
      </c>
      <c r="N85" s="90">
        <v>1184</v>
      </c>
      <c r="O85" s="90">
        <v>1179</v>
      </c>
      <c r="P85" s="90">
        <v>1171</v>
      </c>
      <c r="Q85" s="90">
        <v>1163</v>
      </c>
      <c r="R85" s="91">
        <v>1159</v>
      </c>
      <c r="S85" s="90">
        <v>1156</v>
      </c>
      <c r="T85" s="90">
        <v>1168</v>
      </c>
      <c r="U85" s="90">
        <v>1172</v>
      </c>
      <c r="V85" s="90">
        <v>1161</v>
      </c>
      <c r="W85" s="90">
        <v>1157</v>
      </c>
      <c r="X85" s="90">
        <v>1153</v>
      </c>
      <c r="Y85" s="90">
        <v>1145</v>
      </c>
      <c r="Z85" s="90">
        <v>1141</v>
      </c>
      <c r="AA85" s="90">
        <v>1141</v>
      </c>
      <c r="AB85" s="90">
        <v>1149</v>
      </c>
      <c r="AC85" s="90">
        <v>1140</v>
      </c>
      <c r="AD85" s="91">
        <v>1141</v>
      </c>
      <c r="AE85" s="90">
        <v>1131</v>
      </c>
      <c r="AF85" s="90">
        <v>1124</v>
      </c>
      <c r="AG85" s="90">
        <v>1121</v>
      </c>
      <c r="AH85" s="90">
        <v>1125</v>
      </c>
      <c r="AI85" s="90">
        <v>1129</v>
      </c>
      <c r="AJ85" s="90">
        <v>1124</v>
      </c>
      <c r="AK85" s="90">
        <v>1122</v>
      </c>
      <c r="AL85" s="90">
        <v>1114</v>
      </c>
      <c r="AM85" s="90">
        <v>1113</v>
      </c>
      <c r="AN85" s="90">
        <v>1100</v>
      </c>
      <c r="AO85" s="90">
        <v>1106</v>
      </c>
      <c r="AP85" s="91">
        <v>1109</v>
      </c>
      <c r="AQ85" s="90">
        <v>1090</v>
      </c>
      <c r="AR85" s="90">
        <v>1085</v>
      </c>
      <c r="AS85" s="90">
        <v>1068</v>
      </c>
      <c r="AT85" s="90">
        <v>1070</v>
      </c>
      <c r="AU85" s="90">
        <v>1100</v>
      </c>
      <c r="AV85" s="90">
        <v>1098</v>
      </c>
      <c r="AW85" s="90">
        <v>1119</v>
      </c>
      <c r="AX85" s="90">
        <v>1118</v>
      </c>
      <c r="AY85" s="90">
        <v>1105</v>
      </c>
      <c r="AZ85" s="90">
        <v>1100</v>
      </c>
      <c r="BA85" s="90">
        <v>1104</v>
      </c>
      <c r="BB85" s="91">
        <v>1090</v>
      </c>
      <c r="BC85" s="89">
        <v>1079</v>
      </c>
      <c r="BD85" s="90">
        <v>1072</v>
      </c>
      <c r="BE85" s="90">
        <v>1063</v>
      </c>
      <c r="BF85" s="90">
        <v>1056</v>
      </c>
      <c r="BG85" s="90">
        <v>1041</v>
      </c>
      <c r="BH85" s="90">
        <v>1027</v>
      </c>
      <c r="BI85" s="90">
        <v>1024</v>
      </c>
      <c r="BJ85" s="90">
        <v>1025</v>
      </c>
      <c r="BK85" s="90">
        <v>1021</v>
      </c>
      <c r="BL85" s="90">
        <v>1016</v>
      </c>
      <c r="BM85" s="90">
        <v>1014</v>
      </c>
      <c r="BN85" s="91">
        <v>1027</v>
      </c>
      <c r="BO85" s="90">
        <v>1024</v>
      </c>
      <c r="BP85" s="90">
        <v>1013</v>
      </c>
      <c r="BQ85" s="90">
        <v>1010</v>
      </c>
      <c r="BR85" s="90">
        <v>1008</v>
      </c>
      <c r="BS85" s="90">
        <v>1000</v>
      </c>
      <c r="BT85" s="90">
        <v>997</v>
      </c>
      <c r="BU85" s="90">
        <v>987</v>
      </c>
      <c r="BV85" s="90">
        <v>980</v>
      </c>
      <c r="BW85" s="90">
        <v>972</v>
      </c>
      <c r="BX85" s="90">
        <v>963</v>
      </c>
      <c r="BY85" s="90">
        <v>956</v>
      </c>
      <c r="BZ85" s="91">
        <v>945</v>
      </c>
    </row>
    <row r="86" spans="1:78" x14ac:dyDescent="0.2">
      <c r="A86" s="2"/>
      <c r="B86" s="88"/>
      <c r="C86" s="88" t="s">
        <v>207</v>
      </c>
      <c r="D86" s="91">
        <v>1921</v>
      </c>
      <c r="E86" s="91">
        <v>1821</v>
      </c>
      <c r="F86" s="91">
        <v>1719</v>
      </c>
      <c r="G86" s="90">
        <v>1719</v>
      </c>
      <c r="H86" s="90">
        <v>1707</v>
      </c>
      <c r="I86" s="90">
        <v>1697</v>
      </c>
      <c r="J86" s="90">
        <v>1697</v>
      </c>
      <c r="K86" s="90">
        <v>1689</v>
      </c>
      <c r="L86" s="90">
        <v>1677</v>
      </c>
      <c r="M86" s="90">
        <v>1673</v>
      </c>
      <c r="N86" s="90">
        <v>1663</v>
      </c>
      <c r="O86" s="90">
        <v>1648</v>
      </c>
      <c r="P86" s="90">
        <v>1643</v>
      </c>
      <c r="Q86" s="90">
        <v>1645</v>
      </c>
      <c r="R86" s="91">
        <v>1620</v>
      </c>
      <c r="S86" s="90">
        <v>1625</v>
      </c>
      <c r="T86" s="90">
        <v>1632</v>
      </c>
      <c r="U86" s="90">
        <v>1628</v>
      </c>
      <c r="V86" s="90">
        <v>1632</v>
      </c>
      <c r="W86" s="90">
        <v>1620</v>
      </c>
      <c r="X86" s="90">
        <v>1612</v>
      </c>
      <c r="Y86" s="90">
        <v>1581</v>
      </c>
      <c r="Z86" s="90">
        <v>1552</v>
      </c>
      <c r="AA86" s="90">
        <v>1516</v>
      </c>
      <c r="AB86" s="90">
        <v>1499</v>
      </c>
      <c r="AC86" s="90">
        <v>1490</v>
      </c>
      <c r="AD86" s="91">
        <v>1471</v>
      </c>
      <c r="AE86" s="90">
        <v>1849</v>
      </c>
      <c r="AF86" s="90">
        <v>1839</v>
      </c>
      <c r="AG86" s="90">
        <v>1817</v>
      </c>
      <c r="AH86" s="90">
        <v>1799</v>
      </c>
      <c r="AI86" s="90">
        <v>1778</v>
      </c>
      <c r="AJ86" s="90">
        <v>1766</v>
      </c>
      <c r="AK86" s="90">
        <v>1759</v>
      </c>
      <c r="AL86" s="90">
        <v>2012</v>
      </c>
      <c r="AM86" s="90">
        <v>2005</v>
      </c>
      <c r="AN86" s="90">
        <v>1994</v>
      </c>
      <c r="AO86" s="90">
        <v>1976</v>
      </c>
      <c r="AP86" s="91">
        <v>1953</v>
      </c>
      <c r="AQ86" s="90">
        <v>1952</v>
      </c>
      <c r="AR86" s="90">
        <v>1945</v>
      </c>
      <c r="AS86" s="90">
        <v>1949</v>
      </c>
      <c r="AT86" s="90">
        <v>1953</v>
      </c>
      <c r="AU86" s="90">
        <v>1899</v>
      </c>
      <c r="AV86" s="90">
        <v>1877</v>
      </c>
      <c r="AW86" s="90">
        <v>1904</v>
      </c>
      <c r="AX86" s="90">
        <v>1892</v>
      </c>
      <c r="AY86" s="90">
        <v>1889</v>
      </c>
      <c r="AZ86" s="90">
        <v>1885</v>
      </c>
      <c r="BA86" s="90">
        <v>1861</v>
      </c>
      <c r="BB86" s="91">
        <v>1859</v>
      </c>
      <c r="BC86" s="89">
        <v>1855</v>
      </c>
      <c r="BD86" s="90">
        <v>1847</v>
      </c>
      <c r="BE86" s="90">
        <v>1853</v>
      </c>
      <c r="BF86" s="90">
        <v>1850</v>
      </c>
      <c r="BG86" s="90">
        <v>1852</v>
      </c>
      <c r="BH86" s="90">
        <v>1847</v>
      </c>
      <c r="BI86" s="90">
        <v>1839</v>
      </c>
      <c r="BJ86" s="90">
        <v>1833</v>
      </c>
      <c r="BK86" s="90">
        <v>1831</v>
      </c>
      <c r="BL86" s="90">
        <v>1821</v>
      </c>
      <c r="BM86" s="90">
        <v>1822</v>
      </c>
      <c r="BN86" s="91">
        <v>1816</v>
      </c>
      <c r="BO86" s="90">
        <v>1816</v>
      </c>
      <c r="BP86" s="90">
        <v>1812</v>
      </c>
      <c r="BQ86" s="90">
        <v>1807</v>
      </c>
      <c r="BR86" s="90">
        <v>1799</v>
      </c>
      <c r="BS86" s="90">
        <v>1797</v>
      </c>
      <c r="BT86" s="90">
        <v>1793</v>
      </c>
      <c r="BU86" s="90">
        <v>1803</v>
      </c>
      <c r="BV86" s="90">
        <v>1795</v>
      </c>
      <c r="BW86" s="90">
        <v>1787</v>
      </c>
      <c r="BX86" s="90">
        <v>1786</v>
      </c>
      <c r="BY86" s="90">
        <v>1786</v>
      </c>
      <c r="BZ86" s="91">
        <v>1785</v>
      </c>
    </row>
    <row r="87" spans="1:78" x14ac:dyDescent="0.2">
      <c r="A87" s="2"/>
      <c r="B87" s="88"/>
      <c r="C87" s="88" t="s">
        <v>108</v>
      </c>
      <c r="D87" s="91">
        <v>75816</v>
      </c>
      <c r="E87" s="91">
        <v>78353</v>
      </c>
      <c r="F87" s="91">
        <v>80059</v>
      </c>
      <c r="G87" s="90">
        <v>79988</v>
      </c>
      <c r="H87" s="90">
        <v>79859</v>
      </c>
      <c r="I87" s="90">
        <v>79677</v>
      </c>
      <c r="J87" s="90">
        <v>79595</v>
      </c>
      <c r="K87" s="90">
        <v>79439</v>
      </c>
      <c r="L87" s="90">
        <v>78447</v>
      </c>
      <c r="M87" s="90">
        <v>78552</v>
      </c>
      <c r="N87" s="90">
        <v>78148</v>
      </c>
      <c r="O87" s="90">
        <v>77869</v>
      </c>
      <c r="P87" s="90">
        <v>77138</v>
      </c>
      <c r="Q87" s="90">
        <v>77421</v>
      </c>
      <c r="R87" s="91">
        <v>76949</v>
      </c>
      <c r="S87" s="90">
        <v>76867</v>
      </c>
      <c r="T87" s="90">
        <v>76890</v>
      </c>
      <c r="U87" s="90">
        <v>77080</v>
      </c>
      <c r="V87" s="90">
        <v>77301</v>
      </c>
      <c r="W87" s="90">
        <v>77445</v>
      </c>
      <c r="X87" s="90">
        <v>77548</v>
      </c>
      <c r="Y87" s="90">
        <v>77369</v>
      </c>
      <c r="Z87" s="90">
        <v>77103</v>
      </c>
      <c r="AA87" s="90">
        <v>76923</v>
      </c>
      <c r="AB87" s="90">
        <v>76933</v>
      </c>
      <c r="AC87" s="90">
        <v>76760</v>
      </c>
      <c r="AD87" s="91">
        <v>76533</v>
      </c>
      <c r="AE87" s="90">
        <v>75391</v>
      </c>
      <c r="AF87" s="90">
        <v>74189</v>
      </c>
      <c r="AG87" s="90">
        <v>73303</v>
      </c>
      <c r="AH87" s="90">
        <v>73869</v>
      </c>
      <c r="AI87" s="90">
        <v>73369</v>
      </c>
      <c r="AJ87" s="90">
        <v>73241</v>
      </c>
      <c r="AK87" s="90">
        <v>73300</v>
      </c>
      <c r="AL87" s="90">
        <v>73392</v>
      </c>
      <c r="AM87" s="90">
        <v>73801</v>
      </c>
      <c r="AN87" s="90">
        <v>73865</v>
      </c>
      <c r="AO87" s="90">
        <v>73857</v>
      </c>
      <c r="AP87" s="91">
        <v>73664</v>
      </c>
      <c r="AQ87" s="90">
        <v>73333</v>
      </c>
      <c r="AR87" s="90">
        <v>73193</v>
      </c>
      <c r="AS87" s="90">
        <v>73514</v>
      </c>
      <c r="AT87" s="90">
        <v>73470</v>
      </c>
      <c r="AU87" s="90">
        <v>73513</v>
      </c>
      <c r="AV87" s="90">
        <v>73125</v>
      </c>
      <c r="AW87" s="90">
        <v>74922</v>
      </c>
      <c r="AX87" s="90">
        <v>74879</v>
      </c>
      <c r="AY87" s="90">
        <v>74799</v>
      </c>
      <c r="AZ87" s="90">
        <v>75154</v>
      </c>
      <c r="BA87" s="90">
        <v>75476</v>
      </c>
      <c r="BB87" s="91">
        <v>75725</v>
      </c>
      <c r="BC87" s="89">
        <v>76206</v>
      </c>
      <c r="BD87" s="90">
        <v>76965</v>
      </c>
      <c r="BE87" s="90">
        <v>78354</v>
      </c>
      <c r="BF87" s="90">
        <v>79513</v>
      </c>
      <c r="BG87" s="90">
        <v>80268</v>
      </c>
      <c r="BH87" s="90">
        <v>79560</v>
      </c>
      <c r="BI87" s="90">
        <v>81088</v>
      </c>
      <c r="BJ87" s="90">
        <v>81887</v>
      </c>
      <c r="BK87" s="90">
        <v>81100</v>
      </c>
      <c r="BL87" s="90">
        <v>82510</v>
      </c>
      <c r="BM87" s="90">
        <v>82934</v>
      </c>
      <c r="BN87" s="91">
        <v>83487</v>
      </c>
      <c r="BO87" s="90">
        <v>83794</v>
      </c>
      <c r="BP87" s="90">
        <v>83661</v>
      </c>
      <c r="BQ87" s="90">
        <v>84332</v>
      </c>
      <c r="BR87" s="90">
        <v>84501</v>
      </c>
      <c r="BS87" s="90">
        <v>84856</v>
      </c>
      <c r="BT87" s="90">
        <v>85244</v>
      </c>
      <c r="BU87" s="90">
        <v>85436</v>
      </c>
      <c r="BV87" s="90">
        <v>85387</v>
      </c>
      <c r="BW87" s="90">
        <v>85628</v>
      </c>
      <c r="BX87" s="90">
        <v>85750</v>
      </c>
      <c r="BY87" s="90">
        <v>86126</v>
      </c>
      <c r="BZ87" s="91">
        <v>86353</v>
      </c>
    </row>
    <row r="88" spans="1:78" x14ac:dyDescent="0.2">
      <c r="A88" s="2"/>
      <c r="B88" s="88"/>
      <c r="C88" s="88" t="s">
        <v>208</v>
      </c>
      <c r="D88" s="91">
        <v>18077</v>
      </c>
      <c r="E88" s="91">
        <v>18343</v>
      </c>
      <c r="F88" s="91">
        <v>18188</v>
      </c>
      <c r="G88" s="90">
        <v>18187</v>
      </c>
      <c r="H88" s="90">
        <v>18253</v>
      </c>
      <c r="I88" s="90">
        <v>18259</v>
      </c>
      <c r="J88" s="90">
        <v>18579</v>
      </c>
      <c r="K88" s="90">
        <v>19251</v>
      </c>
      <c r="L88" s="90">
        <v>19339</v>
      </c>
      <c r="M88" s="90">
        <v>18033</v>
      </c>
      <c r="N88" s="90">
        <v>19517</v>
      </c>
      <c r="O88" s="90">
        <v>17642</v>
      </c>
      <c r="P88" s="90">
        <v>19354</v>
      </c>
      <c r="Q88" s="90">
        <v>19305</v>
      </c>
      <c r="R88" s="91">
        <v>19135</v>
      </c>
      <c r="S88" s="90">
        <v>19082</v>
      </c>
      <c r="T88" s="90">
        <v>18963</v>
      </c>
      <c r="U88" s="90">
        <v>19014</v>
      </c>
      <c r="V88" s="90">
        <v>19012</v>
      </c>
      <c r="W88" s="90">
        <v>19093</v>
      </c>
      <c r="X88" s="90">
        <v>19182</v>
      </c>
      <c r="Y88" s="90">
        <v>19171</v>
      </c>
      <c r="Z88" s="90">
        <v>19079</v>
      </c>
      <c r="AA88" s="90">
        <v>18828</v>
      </c>
      <c r="AB88" s="90">
        <v>18856</v>
      </c>
      <c r="AC88" s="90">
        <v>18885</v>
      </c>
      <c r="AD88" s="91">
        <v>18892</v>
      </c>
      <c r="AE88" s="90">
        <v>17706</v>
      </c>
      <c r="AF88" s="90">
        <v>17835</v>
      </c>
      <c r="AG88" s="90">
        <v>17982</v>
      </c>
      <c r="AH88" s="90">
        <v>17890</v>
      </c>
      <c r="AI88" s="90">
        <v>17918</v>
      </c>
      <c r="AJ88" s="90">
        <v>17917</v>
      </c>
      <c r="AK88" s="90">
        <v>17868</v>
      </c>
      <c r="AL88" s="90">
        <v>17718</v>
      </c>
      <c r="AM88" s="90">
        <v>17645</v>
      </c>
      <c r="AN88" s="90">
        <v>17870</v>
      </c>
      <c r="AO88" s="90">
        <v>17833</v>
      </c>
      <c r="AP88" s="91">
        <v>17659</v>
      </c>
      <c r="AQ88" s="90">
        <v>17596</v>
      </c>
      <c r="AR88" s="90">
        <v>17594</v>
      </c>
      <c r="AS88" s="90">
        <v>17673</v>
      </c>
      <c r="AT88" s="90">
        <v>17892</v>
      </c>
      <c r="AU88" s="90">
        <v>17876</v>
      </c>
      <c r="AV88" s="90">
        <v>17920</v>
      </c>
      <c r="AW88" s="90">
        <v>18603</v>
      </c>
      <c r="AX88" s="90">
        <v>18596</v>
      </c>
      <c r="AY88" s="90">
        <v>18619</v>
      </c>
      <c r="AZ88" s="90">
        <v>18655</v>
      </c>
      <c r="BA88" s="90">
        <v>18699</v>
      </c>
      <c r="BB88" s="91">
        <v>18616</v>
      </c>
      <c r="BC88" s="89">
        <v>18538</v>
      </c>
      <c r="BD88" s="90">
        <v>18541</v>
      </c>
      <c r="BE88" s="90">
        <v>18641</v>
      </c>
      <c r="BF88" s="90">
        <v>18744</v>
      </c>
      <c r="BG88" s="90">
        <v>18713</v>
      </c>
      <c r="BH88" s="90">
        <v>18645</v>
      </c>
      <c r="BI88" s="90">
        <v>18578</v>
      </c>
      <c r="BJ88" s="90">
        <v>18699</v>
      </c>
      <c r="BK88" s="90">
        <v>18727</v>
      </c>
      <c r="BL88" s="90">
        <v>18763</v>
      </c>
      <c r="BM88" s="90">
        <v>18789</v>
      </c>
      <c r="BN88" s="91">
        <v>18798</v>
      </c>
      <c r="BO88" s="90">
        <v>18752</v>
      </c>
      <c r="BP88" s="90">
        <v>18616</v>
      </c>
      <c r="BQ88" s="90">
        <v>18723</v>
      </c>
      <c r="BR88" s="90">
        <v>18733</v>
      </c>
      <c r="BS88" s="90">
        <v>18598</v>
      </c>
      <c r="BT88" s="90">
        <v>18533</v>
      </c>
      <c r="BU88" s="90">
        <v>18492</v>
      </c>
      <c r="BV88" s="90">
        <v>18499</v>
      </c>
      <c r="BW88" s="90">
        <v>18468</v>
      </c>
      <c r="BX88" s="90">
        <v>18499</v>
      </c>
      <c r="BY88" s="90">
        <v>18476</v>
      </c>
      <c r="BZ88" s="91">
        <v>18321</v>
      </c>
    </row>
    <row r="89" spans="1:78" x14ac:dyDescent="0.2">
      <c r="A89" s="2"/>
      <c r="B89" s="88"/>
      <c r="C89" s="88" t="s">
        <v>209</v>
      </c>
      <c r="D89" s="91">
        <v>99685</v>
      </c>
      <c r="E89" s="91">
        <v>98002</v>
      </c>
      <c r="F89" s="91">
        <v>97527</v>
      </c>
      <c r="G89" s="90">
        <v>97640</v>
      </c>
      <c r="H89" s="90">
        <v>97664</v>
      </c>
      <c r="I89" s="90">
        <v>97025</v>
      </c>
      <c r="J89" s="90">
        <v>96954</v>
      </c>
      <c r="K89" s="90">
        <v>96704</v>
      </c>
      <c r="L89" s="90">
        <v>96051</v>
      </c>
      <c r="M89" s="90">
        <v>92888</v>
      </c>
      <c r="N89" s="90">
        <v>95596</v>
      </c>
      <c r="O89" s="90">
        <v>91766</v>
      </c>
      <c r="P89" s="90">
        <v>94529</v>
      </c>
      <c r="Q89" s="90">
        <v>93459</v>
      </c>
      <c r="R89" s="91">
        <v>92688</v>
      </c>
      <c r="S89" s="90">
        <v>92258</v>
      </c>
      <c r="T89" s="90">
        <v>92013</v>
      </c>
      <c r="U89" s="90">
        <v>91900</v>
      </c>
      <c r="V89" s="90">
        <v>91831</v>
      </c>
      <c r="W89" s="90">
        <v>91548</v>
      </c>
      <c r="X89" s="90">
        <v>91277</v>
      </c>
      <c r="Y89" s="90">
        <v>91016</v>
      </c>
      <c r="Z89" s="90">
        <v>90597</v>
      </c>
      <c r="AA89" s="90">
        <v>90512</v>
      </c>
      <c r="AB89" s="90">
        <v>90413</v>
      </c>
      <c r="AC89" s="90">
        <v>90035</v>
      </c>
      <c r="AD89" s="91">
        <v>90035</v>
      </c>
      <c r="AE89" s="90">
        <v>91316</v>
      </c>
      <c r="AF89" s="90">
        <v>90274</v>
      </c>
      <c r="AG89" s="90">
        <v>89833</v>
      </c>
      <c r="AH89" s="90">
        <v>90244</v>
      </c>
      <c r="AI89" s="90">
        <v>89939</v>
      </c>
      <c r="AJ89" s="90">
        <v>89756</v>
      </c>
      <c r="AK89" s="90">
        <v>89994</v>
      </c>
      <c r="AL89" s="90">
        <v>90469</v>
      </c>
      <c r="AM89" s="90">
        <v>89999</v>
      </c>
      <c r="AN89" s="90">
        <v>90324</v>
      </c>
      <c r="AO89" s="90">
        <v>89954</v>
      </c>
      <c r="AP89" s="91">
        <v>88991</v>
      </c>
      <c r="AQ89" s="90">
        <v>88816</v>
      </c>
      <c r="AR89" s="90">
        <v>88615</v>
      </c>
      <c r="AS89" s="90">
        <v>88945</v>
      </c>
      <c r="AT89" s="90">
        <v>89292</v>
      </c>
      <c r="AU89" s="90">
        <v>88558</v>
      </c>
      <c r="AV89" s="90">
        <v>88082</v>
      </c>
      <c r="AW89" s="90">
        <v>89465</v>
      </c>
      <c r="AX89" s="90">
        <v>89474</v>
      </c>
      <c r="AY89" s="90">
        <v>89353</v>
      </c>
      <c r="AZ89" s="90">
        <v>89349</v>
      </c>
      <c r="BA89" s="90">
        <v>89396</v>
      </c>
      <c r="BB89" s="91">
        <v>88992</v>
      </c>
      <c r="BC89" s="89">
        <v>88492</v>
      </c>
      <c r="BD89" s="90">
        <v>88227</v>
      </c>
      <c r="BE89" s="90">
        <v>88609</v>
      </c>
      <c r="BF89" s="90">
        <v>89239</v>
      </c>
      <c r="BG89" s="90">
        <v>89202</v>
      </c>
      <c r="BH89" s="90">
        <v>88867</v>
      </c>
      <c r="BI89" s="90">
        <v>88370</v>
      </c>
      <c r="BJ89" s="90">
        <v>88464</v>
      </c>
      <c r="BK89" s="90">
        <v>88171</v>
      </c>
      <c r="BL89" s="90">
        <v>87896</v>
      </c>
      <c r="BM89" s="90">
        <v>87632</v>
      </c>
      <c r="BN89" s="91">
        <v>87256</v>
      </c>
      <c r="BO89" s="90">
        <v>87233</v>
      </c>
      <c r="BP89" s="90">
        <v>87002</v>
      </c>
      <c r="BQ89" s="90">
        <v>87287</v>
      </c>
      <c r="BR89" s="90">
        <v>87349</v>
      </c>
      <c r="BS89" s="90">
        <v>87055</v>
      </c>
      <c r="BT89" s="90">
        <v>87139</v>
      </c>
      <c r="BU89" s="90">
        <v>87053</v>
      </c>
      <c r="BV89" s="90">
        <v>86564</v>
      </c>
      <c r="BW89" s="90">
        <v>86285</v>
      </c>
      <c r="BX89" s="90">
        <v>86330</v>
      </c>
      <c r="BY89" s="90">
        <v>85936</v>
      </c>
      <c r="BZ89" s="91">
        <v>85493</v>
      </c>
    </row>
    <row r="90" spans="1:78" ht="13.5" thickBot="1" x14ac:dyDescent="0.25">
      <c r="A90" s="2"/>
      <c r="B90" s="88"/>
      <c r="C90" s="88" t="s">
        <v>210</v>
      </c>
      <c r="D90" s="91">
        <v>1503</v>
      </c>
      <c r="E90" s="91">
        <v>1412</v>
      </c>
      <c r="F90" s="91">
        <v>1314</v>
      </c>
      <c r="G90" s="90">
        <v>1305</v>
      </c>
      <c r="H90" s="90">
        <v>1269</v>
      </c>
      <c r="I90" s="90">
        <v>1292</v>
      </c>
      <c r="J90" s="90">
        <v>1245</v>
      </c>
      <c r="K90" s="90">
        <v>1236</v>
      </c>
      <c r="L90" s="90">
        <v>1230</v>
      </c>
      <c r="M90" s="90">
        <v>1254</v>
      </c>
      <c r="N90" s="90">
        <v>1239</v>
      </c>
      <c r="O90" s="90">
        <v>1230</v>
      </c>
      <c r="P90" s="90">
        <v>1221</v>
      </c>
      <c r="Q90" s="90">
        <v>1215</v>
      </c>
      <c r="R90" s="91">
        <v>1193</v>
      </c>
      <c r="S90" s="90">
        <v>1189</v>
      </c>
      <c r="T90" s="90">
        <v>1184</v>
      </c>
      <c r="U90" s="90">
        <v>1209</v>
      </c>
      <c r="V90" s="90">
        <v>1205</v>
      </c>
      <c r="W90" s="90">
        <v>1200</v>
      </c>
      <c r="X90" s="90">
        <v>1191</v>
      </c>
      <c r="Y90" s="90">
        <v>1182</v>
      </c>
      <c r="Z90" s="90">
        <v>1176</v>
      </c>
      <c r="AA90" s="90">
        <v>1164</v>
      </c>
      <c r="AB90" s="90">
        <v>1161</v>
      </c>
      <c r="AC90" s="90">
        <v>1159</v>
      </c>
      <c r="AD90" s="91">
        <v>1146</v>
      </c>
      <c r="AE90" s="90">
        <v>1140</v>
      </c>
      <c r="AF90" s="90">
        <v>1133</v>
      </c>
      <c r="AG90" s="90">
        <v>1132</v>
      </c>
      <c r="AH90" s="90">
        <v>1125</v>
      </c>
      <c r="AI90" s="90">
        <v>1120</v>
      </c>
      <c r="AJ90" s="90">
        <v>1114</v>
      </c>
      <c r="AK90" s="90">
        <v>1110</v>
      </c>
      <c r="AL90" s="90">
        <v>1110</v>
      </c>
      <c r="AM90" s="90">
        <v>1111</v>
      </c>
      <c r="AN90" s="90">
        <v>1110</v>
      </c>
      <c r="AO90" s="90">
        <v>1102</v>
      </c>
      <c r="AP90" s="91">
        <v>1101</v>
      </c>
      <c r="AQ90" s="90">
        <v>1092</v>
      </c>
      <c r="AR90" s="90">
        <v>1086</v>
      </c>
      <c r="AS90" s="90">
        <v>1080</v>
      </c>
      <c r="AT90" s="90">
        <v>1080</v>
      </c>
      <c r="AU90" s="90">
        <v>1082</v>
      </c>
      <c r="AV90" s="90">
        <v>1075</v>
      </c>
      <c r="AW90" s="90">
        <v>1088</v>
      </c>
      <c r="AX90" s="90">
        <v>1078</v>
      </c>
      <c r="AY90" s="90">
        <v>1074</v>
      </c>
      <c r="AZ90" s="90">
        <v>1069</v>
      </c>
      <c r="BA90" s="90">
        <v>1068</v>
      </c>
      <c r="BB90" s="91">
        <v>1069</v>
      </c>
      <c r="BC90" s="89">
        <v>1059</v>
      </c>
      <c r="BD90" s="90">
        <v>1053</v>
      </c>
      <c r="BE90" s="90">
        <v>1048</v>
      </c>
      <c r="BF90" s="90">
        <v>1047</v>
      </c>
      <c r="BG90" s="90">
        <v>1035</v>
      </c>
      <c r="BH90" s="90">
        <v>1025</v>
      </c>
      <c r="BI90" s="90">
        <v>1022</v>
      </c>
      <c r="BJ90" s="90">
        <v>1011</v>
      </c>
      <c r="BK90" s="90">
        <v>1009</v>
      </c>
      <c r="BL90" s="90">
        <v>1005</v>
      </c>
      <c r="BM90" s="90">
        <v>1003</v>
      </c>
      <c r="BN90" s="91">
        <v>1001</v>
      </c>
      <c r="BO90" s="90">
        <v>1002</v>
      </c>
      <c r="BP90" s="90">
        <v>998</v>
      </c>
      <c r="BQ90" s="90">
        <v>998</v>
      </c>
      <c r="BR90" s="90">
        <v>1000</v>
      </c>
      <c r="BS90" s="90">
        <v>994</v>
      </c>
      <c r="BT90" s="90">
        <v>993</v>
      </c>
      <c r="BU90" s="90">
        <v>993</v>
      </c>
      <c r="BV90" s="90">
        <v>987</v>
      </c>
      <c r="BW90" s="90">
        <v>983</v>
      </c>
      <c r="BX90" s="90">
        <v>988</v>
      </c>
      <c r="BY90" s="90">
        <v>983</v>
      </c>
      <c r="BZ90" s="91">
        <v>976</v>
      </c>
    </row>
    <row r="91" spans="1:78" ht="13.5" thickBot="1" x14ac:dyDescent="0.25">
      <c r="A91" s="2"/>
      <c r="B91" s="92" t="s">
        <v>211</v>
      </c>
      <c r="C91" s="92"/>
      <c r="D91" s="95">
        <f t="shared" ref="D91:AI91" si="28">SUM(D53:D90)</f>
        <v>362704</v>
      </c>
      <c r="E91" s="95">
        <f t="shared" si="28"/>
        <v>362066</v>
      </c>
      <c r="F91" s="95">
        <f t="shared" si="28"/>
        <v>357572</v>
      </c>
      <c r="G91" s="94">
        <f t="shared" si="28"/>
        <v>357175</v>
      </c>
      <c r="H91" s="94">
        <f t="shared" si="28"/>
        <v>356533</v>
      </c>
      <c r="I91" s="94">
        <f t="shared" si="28"/>
        <v>355174</v>
      </c>
      <c r="J91" s="94">
        <f t="shared" si="28"/>
        <v>355188</v>
      </c>
      <c r="K91" s="94">
        <f t="shared" si="28"/>
        <v>354754</v>
      </c>
      <c r="L91" s="94">
        <f t="shared" si="28"/>
        <v>353029</v>
      </c>
      <c r="M91" s="94">
        <f t="shared" si="28"/>
        <v>351835</v>
      </c>
      <c r="N91" s="94">
        <f t="shared" si="28"/>
        <v>354814</v>
      </c>
      <c r="O91" s="94">
        <f t="shared" si="28"/>
        <v>348094</v>
      </c>
      <c r="P91" s="94">
        <f t="shared" si="28"/>
        <v>351227</v>
      </c>
      <c r="Q91" s="94">
        <f t="shared" si="28"/>
        <v>349836</v>
      </c>
      <c r="R91" s="95">
        <f t="shared" si="28"/>
        <v>347653</v>
      </c>
      <c r="S91" s="94">
        <f t="shared" si="28"/>
        <v>346173</v>
      </c>
      <c r="T91" s="94">
        <f t="shared" si="28"/>
        <v>345053</v>
      </c>
      <c r="U91" s="94">
        <f t="shared" si="28"/>
        <v>345197</v>
      </c>
      <c r="V91" s="94">
        <f t="shared" si="28"/>
        <v>345168</v>
      </c>
      <c r="W91" s="94">
        <f t="shared" si="28"/>
        <v>344811</v>
      </c>
      <c r="X91" s="94">
        <f t="shared" si="28"/>
        <v>344060</v>
      </c>
      <c r="Y91" s="94">
        <f t="shared" si="28"/>
        <v>342259</v>
      </c>
      <c r="Z91" s="94">
        <f t="shared" si="28"/>
        <v>340179</v>
      </c>
      <c r="AA91" s="94">
        <f t="shared" si="28"/>
        <v>338471</v>
      </c>
      <c r="AB91" s="94">
        <f t="shared" si="28"/>
        <v>337762</v>
      </c>
      <c r="AC91" s="94">
        <f t="shared" si="28"/>
        <v>336405</v>
      </c>
      <c r="AD91" s="95">
        <f t="shared" si="28"/>
        <v>335846</v>
      </c>
      <c r="AE91" s="94">
        <f t="shared" si="28"/>
        <v>335483</v>
      </c>
      <c r="AF91" s="94">
        <f t="shared" si="28"/>
        <v>333283</v>
      </c>
      <c r="AG91" s="94">
        <f t="shared" si="28"/>
        <v>332555</v>
      </c>
      <c r="AH91" s="94">
        <f t="shared" si="28"/>
        <v>332821</v>
      </c>
      <c r="AI91" s="94">
        <f t="shared" si="28"/>
        <v>331163</v>
      </c>
      <c r="AJ91" s="94">
        <f t="shared" ref="AJ91" si="29">SUM(AJ53:AJ90)</f>
        <v>330947</v>
      </c>
      <c r="AK91" s="94">
        <f>SUM(AK53:AK90)</f>
        <v>331063</v>
      </c>
      <c r="AL91" s="94">
        <f>SUM(AL53:AL90)</f>
        <v>333866</v>
      </c>
      <c r="AM91" s="94">
        <f>SUM(AM53:AM90)</f>
        <v>333180</v>
      </c>
      <c r="AN91" s="94">
        <f t="shared" ref="AN91:BK91" si="30">SUM(AN53:AN90)</f>
        <v>333853</v>
      </c>
      <c r="AO91" s="94">
        <f t="shared" si="30"/>
        <v>333925</v>
      </c>
      <c r="AP91" s="95">
        <f t="shared" si="30"/>
        <v>331327</v>
      </c>
      <c r="AQ91" s="94">
        <f t="shared" si="30"/>
        <v>330269</v>
      </c>
      <c r="AR91" s="94">
        <f t="shared" si="30"/>
        <v>329204</v>
      </c>
      <c r="AS91" s="94">
        <f t="shared" si="30"/>
        <v>330110</v>
      </c>
      <c r="AT91" s="94">
        <f t="shared" si="30"/>
        <v>331747</v>
      </c>
      <c r="AU91" s="94">
        <f t="shared" si="30"/>
        <v>330062</v>
      </c>
      <c r="AV91" s="94">
        <f t="shared" si="30"/>
        <v>328995</v>
      </c>
      <c r="AW91" s="94">
        <f t="shared" si="30"/>
        <v>336482</v>
      </c>
      <c r="AX91" s="94">
        <f t="shared" si="30"/>
        <v>336536</v>
      </c>
      <c r="AY91" s="94">
        <f t="shared" si="30"/>
        <v>336089</v>
      </c>
      <c r="AZ91" s="94">
        <f t="shared" si="30"/>
        <v>336995</v>
      </c>
      <c r="BA91" s="94">
        <f t="shared" si="30"/>
        <v>337438</v>
      </c>
      <c r="BB91" s="95">
        <f t="shared" si="30"/>
        <v>336898</v>
      </c>
      <c r="BC91" s="93">
        <f t="shared" si="30"/>
        <v>336892</v>
      </c>
      <c r="BD91" s="94">
        <f t="shared" si="30"/>
        <v>337325</v>
      </c>
      <c r="BE91" s="94">
        <f t="shared" si="30"/>
        <v>339687</v>
      </c>
      <c r="BF91" s="94">
        <f t="shared" si="30"/>
        <v>342557</v>
      </c>
      <c r="BG91" s="94">
        <f t="shared" si="30"/>
        <v>343310</v>
      </c>
      <c r="BH91" s="94">
        <f t="shared" si="30"/>
        <v>341494</v>
      </c>
      <c r="BI91" s="94">
        <f t="shared" si="30"/>
        <v>341850</v>
      </c>
      <c r="BJ91" s="94">
        <f t="shared" si="30"/>
        <v>344222</v>
      </c>
      <c r="BK91" s="94">
        <f t="shared" si="30"/>
        <v>342002</v>
      </c>
      <c r="BL91" s="94">
        <f t="shared" ref="BL91:BN91" si="31">SUM(BL53:BL90)</f>
        <v>344211</v>
      </c>
      <c r="BM91" s="94">
        <f t="shared" si="31"/>
        <v>344772</v>
      </c>
      <c r="BN91" s="95">
        <f t="shared" si="31"/>
        <v>344874</v>
      </c>
      <c r="BO91" s="94">
        <f t="shared" ref="BO91:BQ91" si="32">SUM(BO53:BO90)</f>
        <v>345605</v>
      </c>
      <c r="BP91" s="94">
        <f t="shared" si="32"/>
        <v>344600</v>
      </c>
      <c r="BQ91" s="94">
        <f t="shared" si="32"/>
        <v>346923</v>
      </c>
      <c r="BR91" s="94">
        <f t="shared" ref="BR91:BW91" si="33">SUM(BR53:BR90)</f>
        <v>347174</v>
      </c>
      <c r="BS91" s="94">
        <f t="shared" si="33"/>
        <v>347365</v>
      </c>
      <c r="BT91" s="94">
        <f t="shared" si="33"/>
        <v>347333</v>
      </c>
      <c r="BU91" s="94">
        <f t="shared" si="33"/>
        <v>348041</v>
      </c>
      <c r="BV91" s="94">
        <f t="shared" si="33"/>
        <v>346662</v>
      </c>
      <c r="BW91" s="94">
        <f t="shared" si="33"/>
        <v>346728</v>
      </c>
      <c r="BX91" s="94">
        <f t="shared" ref="BX91:BZ91" si="34">SUM(BX53:BX90)</f>
        <v>347003</v>
      </c>
      <c r="BY91" s="94">
        <f t="shared" si="34"/>
        <v>347147</v>
      </c>
      <c r="BZ91" s="95">
        <f t="shared" si="34"/>
        <v>346487</v>
      </c>
    </row>
    <row r="92" spans="1:78" x14ac:dyDescent="0.2">
      <c r="A92" s="2"/>
      <c r="B92" s="88">
        <v>6</v>
      </c>
      <c r="C92" s="88" t="s">
        <v>212</v>
      </c>
      <c r="D92" s="91">
        <v>405</v>
      </c>
      <c r="E92" s="91">
        <v>364</v>
      </c>
      <c r="F92" s="91">
        <v>308</v>
      </c>
      <c r="G92" s="90">
        <v>302</v>
      </c>
      <c r="H92" s="90">
        <v>300</v>
      </c>
      <c r="I92" s="90">
        <v>298</v>
      </c>
      <c r="J92" s="90">
        <v>291</v>
      </c>
      <c r="K92" s="90">
        <v>288</v>
      </c>
      <c r="L92" s="90">
        <v>275</v>
      </c>
      <c r="M92" s="90">
        <v>274</v>
      </c>
      <c r="N92" s="90">
        <v>272</v>
      </c>
      <c r="O92" s="90">
        <v>270</v>
      </c>
      <c r="P92" s="90">
        <v>269</v>
      </c>
      <c r="Q92" s="90">
        <v>268</v>
      </c>
      <c r="R92" s="91">
        <v>259</v>
      </c>
      <c r="S92" s="90">
        <v>253</v>
      </c>
      <c r="T92" s="90">
        <v>252</v>
      </c>
      <c r="U92" s="90">
        <v>251</v>
      </c>
      <c r="V92" s="90">
        <v>245</v>
      </c>
      <c r="W92" s="90">
        <v>233</v>
      </c>
      <c r="X92" s="90">
        <v>227</v>
      </c>
      <c r="Y92" s="90">
        <v>227</v>
      </c>
      <c r="Z92" s="90">
        <v>227</v>
      </c>
      <c r="AA92" s="90">
        <v>224</v>
      </c>
      <c r="AB92" s="90">
        <v>222</v>
      </c>
      <c r="AC92" s="90">
        <v>219</v>
      </c>
      <c r="AD92" s="91">
        <v>216</v>
      </c>
      <c r="AE92" s="90">
        <v>216</v>
      </c>
      <c r="AF92" s="90">
        <v>215</v>
      </c>
      <c r="AG92" s="90">
        <v>214</v>
      </c>
      <c r="AH92" s="90">
        <v>212</v>
      </c>
      <c r="AI92" s="90">
        <v>211</v>
      </c>
      <c r="AJ92" s="90">
        <v>210</v>
      </c>
      <c r="AK92" s="90">
        <v>211</v>
      </c>
      <c r="AL92" s="90">
        <v>209</v>
      </c>
      <c r="AM92" s="90">
        <v>206</v>
      </c>
      <c r="AN92" s="90">
        <v>204</v>
      </c>
      <c r="AO92" s="90">
        <v>204</v>
      </c>
      <c r="AP92" s="91">
        <v>204</v>
      </c>
      <c r="AQ92" s="90">
        <v>200</v>
      </c>
      <c r="AR92" s="90">
        <v>199</v>
      </c>
      <c r="AS92" s="90">
        <v>198</v>
      </c>
      <c r="AT92" s="90">
        <v>197</v>
      </c>
      <c r="AU92" s="90">
        <v>196</v>
      </c>
      <c r="AV92" s="90">
        <v>191</v>
      </c>
      <c r="AW92" s="90">
        <v>208</v>
      </c>
      <c r="AX92" s="90">
        <v>215</v>
      </c>
      <c r="AY92" s="90">
        <v>217</v>
      </c>
      <c r="AZ92" s="90">
        <v>221</v>
      </c>
      <c r="BA92" s="90">
        <v>229</v>
      </c>
      <c r="BB92" s="91">
        <v>229</v>
      </c>
      <c r="BC92" s="89">
        <v>213</v>
      </c>
      <c r="BD92" s="90">
        <v>206</v>
      </c>
      <c r="BE92" s="90">
        <v>201</v>
      </c>
      <c r="BF92" s="90">
        <v>200</v>
      </c>
      <c r="BG92" s="90">
        <v>190</v>
      </c>
      <c r="BH92" s="90">
        <v>184</v>
      </c>
      <c r="BI92" s="90">
        <v>179</v>
      </c>
      <c r="BJ92" s="90">
        <v>177</v>
      </c>
      <c r="BK92" s="90">
        <v>178</v>
      </c>
      <c r="BL92" s="90">
        <v>180</v>
      </c>
      <c r="BM92" s="90">
        <v>186</v>
      </c>
      <c r="BN92" s="91">
        <v>192</v>
      </c>
      <c r="BO92" s="90">
        <v>196</v>
      </c>
      <c r="BP92" s="90">
        <v>188</v>
      </c>
      <c r="BQ92" s="90">
        <v>183</v>
      </c>
      <c r="BR92" s="90">
        <v>187</v>
      </c>
      <c r="BS92" s="90">
        <v>186</v>
      </c>
      <c r="BT92" s="90">
        <v>186</v>
      </c>
      <c r="BU92" s="90">
        <v>181</v>
      </c>
      <c r="BV92" s="90">
        <v>179</v>
      </c>
      <c r="BW92" s="90">
        <v>179</v>
      </c>
      <c r="BX92" s="90">
        <v>183</v>
      </c>
      <c r="BY92" s="90">
        <v>178</v>
      </c>
      <c r="BZ92" s="91">
        <v>186</v>
      </c>
    </row>
    <row r="93" spans="1:78" x14ac:dyDescent="0.2">
      <c r="A93" s="2"/>
      <c r="B93" s="88"/>
      <c r="C93" s="88" t="s">
        <v>213</v>
      </c>
      <c r="D93" s="91">
        <v>1311</v>
      </c>
      <c r="E93" s="91">
        <v>1185</v>
      </c>
      <c r="F93" s="91">
        <v>1079</v>
      </c>
      <c r="G93" s="90">
        <v>1072</v>
      </c>
      <c r="H93" s="90">
        <v>1066</v>
      </c>
      <c r="I93" s="90">
        <v>1057</v>
      </c>
      <c r="J93" s="90">
        <v>1136</v>
      </c>
      <c r="K93" s="90">
        <v>1130</v>
      </c>
      <c r="L93" s="90">
        <v>1117</v>
      </c>
      <c r="M93" s="90">
        <v>1113</v>
      </c>
      <c r="N93" s="90">
        <v>1104</v>
      </c>
      <c r="O93" s="90">
        <v>1101</v>
      </c>
      <c r="P93" s="90">
        <v>1101</v>
      </c>
      <c r="Q93" s="90">
        <v>1093</v>
      </c>
      <c r="R93" s="91">
        <v>1083</v>
      </c>
      <c r="S93" s="90">
        <v>1068</v>
      </c>
      <c r="T93" s="90">
        <v>1052</v>
      </c>
      <c r="U93" s="90">
        <v>1061</v>
      </c>
      <c r="V93" s="90">
        <v>1053</v>
      </c>
      <c r="W93" s="90">
        <v>1045</v>
      </c>
      <c r="X93" s="90">
        <v>1043</v>
      </c>
      <c r="Y93" s="90">
        <v>1034</v>
      </c>
      <c r="Z93" s="90">
        <v>1023</v>
      </c>
      <c r="AA93" s="90">
        <v>1017</v>
      </c>
      <c r="AB93" s="90">
        <v>1019</v>
      </c>
      <c r="AC93" s="90">
        <v>1008</v>
      </c>
      <c r="AD93" s="91">
        <v>1002</v>
      </c>
      <c r="AE93" s="90">
        <v>985</v>
      </c>
      <c r="AF93" s="90">
        <v>976</v>
      </c>
      <c r="AG93" s="90">
        <v>975</v>
      </c>
      <c r="AH93" s="90">
        <v>972</v>
      </c>
      <c r="AI93" s="90">
        <v>964</v>
      </c>
      <c r="AJ93" s="90">
        <v>955</v>
      </c>
      <c r="AK93" s="90">
        <v>956</v>
      </c>
      <c r="AL93" s="90">
        <v>950</v>
      </c>
      <c r="AM93" s="90">
        <v>939</v>
      </c>
      <c r="AN93" s="90">
        <v>932</v>
      </c>
      <c r="AO93" s="90">
        <v>936</v>
      </c>
      <c r="AP93" s="91">
        <v>933</v>
      </c>
      <c r="AQ93" s="90">
        <v>920</v>
      </c>
      <c r="AR93" s="90">
        <v>933</v>
      </c>
      <c r="AS93" s="90">
        <v>929</v>
      </c>
      <c r="AT93" s="90">
        <v>929</v>
      </c>
      <c r="AU93" s="90">
        <v>940</v>
      </c>
      <c r="AV93" s="90">
        <v>936</v>
      </c>
      <c r="AW93" s="90">
        <v>952</v>
      </c>
      <c r="AX93" s="90">
        <v>955</v>
      </c>
      <c r="AY93" s="90">
        <v>960</v>
      </c>
      <c r="AZ93" s="90">
        <v>962</v>
      </c>
      <c r="BA93" s="90">
        <v>963</v>
      </c>
      <c r="BB93" s="91">
        <v>957</v>
      </c>
      <c r="BC93" s="89">
        <v>945</v>
      </c>
      <c r="BD93" s="90">
        <v>938</v>
      </c>
      <c r="BE93" s="90">
        <v>937</v>
      </c>
      <c r="BF93" s="90">
        <v>935</v>
      </c>
      <c r="BG93" s="90">
        <v>927</v>
      </c>
      <c r="BH93" s="90">
        <v>973</v>
      </c>
      <c r="BI93" s="90">
        <v>963</v>
      </c>
      <c r="BJ93" s="90">
        <v>895</v>
      </c>
      <c r="BK93" s="90">
        <v>890</v>
      </c>
      <c r="BL93" s="90">
        <v>892</v>
      </c>
      <c r="BM93" s="90">
        <v>889</v>
      </c>
      <c r="BN93" s="91">
        <v>895</v>
      </c>
      <c r="BO93" s="90">
        <v>881</v>
      </c>
      <c r="BP93" s="90">
        <v>873</v>
      </c>
      <c r="BQ93" s="90">
        <v>870</v>
      </c>
      <c r="BR93" s="90">
        <v>858</v>
      </c>
      <c r="BS93" s="90">
        <v>860</v>
      </c>
      <c r="BT93" s="90">
        <v>854</v>
      </c>
      <c r="BU93" s="90">
        <v>849</v>
      </c>
      <c r="BV93" s="90">
        <v>830</v>
      </c>
      <c r="BW93" s="90">
        <v>840</v>
      </c>
      <c r="BX93" s="90">
        <v>835</v>
      </c>
      <c r="BY93" s="90">
        <v>837</v>
      </c>
      <c r="BZ93" s="91">
        <v>828</v>
      </c>
    </row>
    <row r="94" spans="1:78" x14ac:dyDescent="0.2">
      <c r="A94" s="2"/>
      <c r="B94" s="88"/>
      <c r="C94" s="88" t="s">
        <v>214</v>
      </c>
      <c r="D94" s="91">
        <v>476</v>
      </c>
      <c r="E94" s="91">
        <v>339</v>
      </c>
      <c r="F94" s="91">
        <v>319</v>
      </c>
      <c r="G94" s="90">
        <v>315</v>
      </c>
      <c r="H94" s="90">
        <v>313</v>
      </c>
      <c r="I94" s="90">
        <v>356</v>
      </c>
      <c r="J94" s="90">
        <v>345</v>
      </c>
      <c r="K94" s="90">
        <v>346</v>
      </c>
      <c r="L94" s="90">
        <v>350</v>
      </c>
      <c r="M94" s="90">
        <v>351</v>
      </c>
      <c r="N94" s="90">
        <v>373</v>
      </c>
      <c r="O94" s="90">
        <v>362</v>
      </c>
      <c r="P94" s="90">
        <v>359</v>
      </c>
      <c r="Q94" s="90">
        <v>364</v>
      </c>
      <c r="R94" s="91">
        <v>363</v>
      </c>
      <c r="S94" s="90">
        <v>372</v>
      </c>
      <c r="T94" s="90">
        <v>384</v>
      </c>
      <c r="U94" s="90">
        <v>369</v>
      </c>
      <c r="V94" s="90">
        <v>358</v>
      </c>
      <c r="W94" s="90">
        <v>323</v>
      </c>
      <c r="X94" s="90">
        <v>318</v>
      </c>
      <c r="Y94" s="90">
        <v>330</v>
      </c>
      <c r="Z94" s="90">
        <v>341</v>
      </c>
      <c r="AA94" s="90">
        <v>365</v>
      </c>
      <c r="AB94" s="90">
        <v>378</v>
      </c>
      <c r="AC94" s="90">
        <v>386</v>
      </c>
      <c r="AD94" s="91">
        <v>378</v>
      </c>
      <c r="AE94" s="90">
        <v>374</v>
      </c>
      <c r="AF94" s="90">
        <v>370</v>
      </c>
      <c r="AG94" s="90">
        <v>376</v>
      </c>
      <c r="AH94" s="90">
        <v>391</v>
      </c>
      <c r="AI94" s="90">
        <v>388</v>
      </c>
      <c r="AJ94" s="90">
        <v>381</v>
      </c>
      <c r="AK94" s="90">
        <v>362</v>
      </c>
      <c r="AL94" s="90">
        <v>360</v>
      </c>
      <c r="AM94" s="90">
        <v>356</v>
      </c>
      <c r="AN94" s="90">
        <v>361</v>
      </c>
      <c r="AO94" s="90">
        <v>349</v>
      </c>
      <c r="AP94" s="91">
        <v>348</v>
      </c>
      <c r="AQ94" s="90">
        <v>347</v>
      </c>
      <c r="AR94" s="90">
        <v>348</v>
      </c>
      <c r="AS94" s="90">
        <v>347</v>
      </c>
      <c r="AT94" s="90">
        <v>358</v>
      </c>
      <c r="AU94" s="90">
        <v>359</v>
      </c>
      <c r="AV94" s="90">
        <v>356</v>
      </c>
      <c r="AW94" s="90">
        <v>375</v>
      </c>
      <c r="AX94" s="90">
        <v>375</v>
      </c>
      <c r="AY94" s="90">
        <v>363</v>
      </c>
      <c r="AZ94" s="90">
        <v>373</v>
      </c>
      <c r="BA94" s="90">
        <v>389</v>
      </c>
      <c r="BB94" s="91">
        <v>376</v>
      </c>
      <c r="BC94" s="89">
        <v>370</v>
      </c>
      <c r="BD94" s="90">
        <v>359</v>
      </c>
      <c r="BE94" s="90">
        <v>355</v>
      </c>
      <c r="BF94" s="90">
        <v>348</v>
      </c>
      <c r="BG94" s="90">
        <v>344</v>
      </c>
      <c r="BH94" s="90">
        <v>342</v>
      </c>
      <c r="BI94" s="90">
        <v>346</v>
      </c>
      <c r="BJ94" s="90">
        <v>363</v>
      </c>
      <c r="BK94" s="90">
        <v>364</v>
      </c>
      <c r="BL94" s="90">
        <v>370</v>
      </c>
      <c r="BM94" s="90">
        <v>390</v>
      </c>
      <c r="BN94" s="91">
        <v>402</v>
      </c>
      <c r="BO94" s="90">
        <v>396</v>
      </c>
      <c r="BP94" s="90">
        <v>395</v>
      </c>
      <c r="BQ94" s="90">
        <v>390</v>
      </c>
      <c r="BR94" s="90">
        <v>380</v>
      </c>
      <c r="BS94" s="90">
        <v>393</v>
      </c>
      <c r="BT94" s="90">
        <v>383</v>
      </c>
      <c r="BU94" s="90">
        <v>341</v>
      </c>
      <c r="BV94" s="90">
        <v>384</v>
      </c>
      <c r="BW94" s="90">
        <v>387</v>
      </c>
      <c r="BX94" s="90">
        <v>383</v>
      </c>
      <c r="BY94" s="90">
        <v>304</v>
      </c>
      <c r="BZ94" s="91">
        <v>388</v>
      </c>
    </row>
    <row r="95" spans="1:78" x14ac:dyDescent="0.2">
      <c r="A95" s="2"/>
      <c r="B95" s="88"/>
      <c r="C95" s="88" t="s">
        <v>215</v>
      </c>
      <c r="D95" s="91">
        <v>388</v>
      </c>
      <c r="E95" s="91">
        <v>383</v>
      </c>
      <c r="F95" s="91">
        <v>356</v>
      </c>
      <c r="G95" s="90">
        <v>347</v>
      </c>
      <c r="H95" s="90">
        <v>343</v>
      </c>
      <c r="I95" s="90">
        <v>338</v>
      </c>
      <c r="J95" s="90">
        <v>334</v>
      </c>
      <c r="K95" s="90">
        <v>330</v>
      </c>
      <c r="L95" s="90">
        <v>325</v>
      </c>
      <c r="M95" s="90">
        <v>318</v>
      </c>
      <c r="N95" s="90">
        <v>315</v>
      </c>
      <c r="O95" s="90">
        <v>310</v>
      </c>
      <c r="P95" s="90">
        <v>303</v>
      </c>
      <c r="Q95" s="90">
        <v>298</v>
      </c>
      <c r="R95" s="91">
        <v>296</v>
      </c>
      <c r="S95" s="90">
        <v>298</v>
      </c>
      <c r="T95" s="90">
        <v>296</v>
      </c>
      <c r="U95" s="90">
        <v>295</v>
      </c>
      <c r="V95" s="90">
        <v>296</v>
      </c>
      <c r="W95" s="90">
        <v>293</v>
      </c>
      <c r="X95" s="90">
        <v>290</v>
      </c>
      <c r="Y95" s="90">
        <v>290</v>
      </c>
      <c r="Z95" s="90">
        <v>290</v>
      </c>
      <c r="AA95" s="90">
        <v>290</v>
      </c>
      <c r="AB95" s="90">
        <v>289</v>
      </c>
      <c r="AC95" s="90">
        <v>288</v>
      </c>
      <c r="AD95" s="91">
        <v>287</v>
      </c>
      <c r="AE95" s="90">
        <v>283</v>
      </c>
      <c r="AF95" s="90">
        <v>283</v>
      </c>
      <c r="AG95" s="90">
        <v>284</v>
      </c>
      <c r="AH95" s="90">
        <v>287</v>
      </c>
      <c r="AI95" s="90">
        <v>287</v>
      </c>
      <c r="AJ95" s="90">
        <v>286</v>
      </c>
      <c r="AK95" s="90">
        <v>288</v>
      </c>
      <c r="AL95" s="90">
        <v>288</v>
      </c>
      <c r="AM95" s="90">
        <v>290</v>
      </c>
      <c r="AN95" s="90">
        <v>292</v>
      </c>
      <c r="AO95" s="90">
        <v>289</v>
      </c>
      <c r="AP95" s="91">
        <v>287</v>
      </c>
      <c r="AQ95" s="90">
        <v>289</v>
      </c>
      <c r="AR95" s="90">
        <v>286</v>
      </c>
      <c r="AS95" s="90">
        <v>286</v>
      </c>
      <c r="AT95" s="90">
        <v>285</v>
      </c>
      <c r="AU95" s="90">
        <v>289</v>
      </c>
      <c r="AV95" s="90">
        <v>283</v>
      </c>
      <c r="AW95" s="90">
        <v>293</v>
      </c>
      <c r="AX95" s="90">
        <v>291</v>
      </c>
      <c r="AY95" s="90">
        <v>294</v>
      </c>
      <c r="AZ95" s="90">
        <v>293</v>
      </c>
      <c r="BA95" s="90">
        <v>293</v>
      </c>
      <c r="BB95" s="91">
        <v>292</v>
      </c>
      <c r="BC95" s="89">
        <v>290</v>
      </c>
      <c r="BD95" s="90">
        <v>285</v>
      </c>
      <c r="BE95" s="90">
        <v>282</v>
      </c>
      <c r="BF95" s="90">
        <v>280</v>
      </c>
      <c r="BG95" s="90">
        <v>276</v>
      </c>
      <c r="BH95" s="90">
        <v>274</v>
      </c>
      <c r="BI95" s="90">
        <v>274</v>
      </c>
      <c r="BJ95" s="90">
        <v>267</v>
      </c>
      <c r="BK95" s="90">
        <v>265</v>
      </c>
      <c r="BL95" s="90">
        <v>264</v>
      </c>
      <c r="BM95" s="90">
        <v>263</v>
      </c>
      <c r="BN95" s="91">
        <v>264</v>
      </c>
      <c r="BO95" s="90">
        <v>262</v>
      </c>
      <c r="BP95" s="90">
        <v>258</v>
      </c>
      <c r="BQ95" s="90">
        <v>260</v>
      </c>
      <c r="BR95" s="90">
        <v>258</v>
      </c>
      <c r="BS95" s="90">
        <v>256</v>
      </c>
      <c r="BT95" s="90">
        <v>254</v>
      </c>
      <c r="BU95" s="90">
        <v>250</v>
      </c>
      <c r="BV95" s="90">
        <v>252</v>
      </c>
      <c r="BW95" s="90">
        <v>254</v>
      </c>
      <c r="BX95" s="90">
        <v>250</v>
      </c>
      <c r="BY95" s="90">
        <v>251</v>
      </c>
      <c r="BZ95" s="91">
        <v>255</v>
      </c>
    </row>
    <row r="96" spans="1:78" x14ac:dyDescent="0.2">
      <c r="A96" s="2"/>
      <c r="B96" s="88"/>
      <c r="C96" s="88" t="s">
        <v>216</v>
      </c>
      <c r="D96" s="91">
        <v>825</v>
      </c>
      <c r="E96" s="91">
        <v>780</v>
      </c>
      <c r="F96" s="91">
        <v>742</v>
      </c>
      <c r="G96" s="90">
        <v>736</v>
      </c>
      <c r="H96" s="90">
        <v>729</v>
      </c>
      <c r="I96" s="90">
        <v>721</v>
      </c>
      <c r="J96" s="90">
        <v>715</v>
      </c>
      <c r="K96" s="90">
        <v>708</v>
      </c>
      <c r="L96" s="90">
        <v>693</v>
      </c>
      <c r="M96" s="90">
        <v>693</v>
      </c>
      <c r="N96" s="90">
        <v>687</v>
      </c>
      <c r="O96" s="90">
        <v>682</v>
      </c>
      <c r="P96" s="90">
        <v>674</v>
      </c>
      <c r="Q96" s="90">
        <v>676</v>
      </c>
      <c r="R96" s="91">
        <v>675</v>
      </c>
      <c r="S96" s="90">
        <v>669</v>
      </c>
      <c r="T96" s="90">
        <v>662</v>
      </c>
      <c r="U96" s="90">
        <v>658</v>
      </c>
      <c r="V96" s="90">
        <v>661</v>
      </c>
      <c r="W96" s="90">
        <v>654</v>
      </c>
      <c r="X96" s="90">
        <v>646</v>
      </c>
      <c r="Y96" s="90">
        <v>644</v>
      </c>
      <c r="Z96" s="90">
        <v>640</v>
      </c>
      <c r="AA96" s="90">
        <v>632</v>
      </c>
      <c r="AB96" s="90">
        <v>632</v>
      </c>
      <c r="AC96" s="90">
        <v>629</v>
      </c>
      <c r="AD96" s="91">
        <v>621</v>
      </c>
      <c r="AE96" s="90">
        <v>619</v>
      </c>
      <c r="AF96" s="90">
        <v>615</v>
      </c>
      <c r="AG96" s="90">
        <v>614</v>
      </c>
      <c r="AH96" s="90">
        <v>612</v>
      </c>
      <c r="AI96" s="90">
        <v>615</v>
      </c>
      <c r="AJ96" s="90">
        <v>610</v>
      </c>
      <c r="AK96" s="90">
        <v>610</v>
      </c>
      <c r="AL96" s="90">
        <v>609</v>
      </c>
      <c r="AM96" s="90">
        <v>611</v>
      </c>
      <c r="AN96" s="90">
        <v>608</v>
      </c>
      <c r="AO96" s="90">
        <v>604</v>
      </c>
      <c r="AP96" s="91">
        <v>596</v>
      </c>
      <c r="AQ96" s="90">
        <v>598</v>
      </c>
      <c r="AR96" s="90">
        <v>594</v>
      </c>
      <c r="AS96" s="90">
        <v>592</v>
      </c>
      <c r="AT96" s="90">
        <v>591</v>
      </c>
      <c r="AU96" s="90">
        <v>589</v>
      </c>
      <c r="AV96" s="90">
        <v>586</v>
      </c>
      <c r="AW96" s="90">
        <v>612</v>
      </c>
      <c r="AX96" s="90">
        <v>625</v>
      </c>
      <c r="AY96" s="90">
        <v>631</v>
      </c>
      <c r="AZ96" s="90">
        <v>639</v>
      </c>
      <c r="BA96" s="90">
        <v>659</v>
      </c>
      <c r="BB96" s="91">
        <v>658</v>
      </c>
      <c r="BC96" s="89">
        <v>653</v>
      </c>
      <c r="BD96" s="90">
        <v>643</v>
      </c>
      <c r="BE96" s="90">
        <v>627</v>
      </c>
      <c r="BF96" s="90">
        <v>620</v>
      </c>
      <c r="BG96" s="90">
        <v>612</v>
      </c>
      <c r="BH96" s="90">
        <v>599</v>
      </c>
      <c r="BI96" s="90">
        <v>592</v>
      </c>
      <c r="BJ96" s="90">
        <v>586</v>
      </c>
      <c r="BK96" s="90">
        <v>581</v>
      </c>
      <c r="BL96" s="90">
        <v>582</v>
      </c>
      <c r="BM96" s="90">
        <v>577</v>
      </c>
      <c r="BN96" s="91">
        <v>579</v>
      </c>
      <c r="BO96" s="90">
        <v>580</v>
      </c>
      <c r="BP96" s="90">
        <v>571</v>
      </c>
      <c r="BQ96" s="90">
        <v>566</v>
      </c>
      <c r="BR96" s="90">
        <v>562</v>
      </c>
      <c r="BS96" s="90">
        <v>556</v>
      </c>
      <c r="BT96" s="90">
        <v>554</v>
      </c>
      <c r="BU96" s="90">
        <v>556</v>
      </c>
      <c r="BV96" s="90">
        <v>557</v>
      </c>
      <c r="BW96" s="90">
        <v>554</v>
      </c>
      <c r="BX96" s="90">
        <v>552</v>
      </c>
      <c r="BY96" s="90">
        <v>548</v>
      </c>
      <c r="BZ96" s="91">
        <v>541</v>
      </c>
    </row>
    <row r="97" spans="1:78" x14ac:dyDescent="0.2">
      <c r="A97" s="2"/>
      <c r="B97" s="88"/>
      <c r="C97" s="88" t="s">
        <v>217</v>
      </c>
      <c r="D97" s="91">
        <v>1910</v>
      </c>
      <c r="E97" s="91">
        <v>1840</v>
      </c>
      <c r="F97" s="91">
        <v>1781</v>
      </c>
      <c r="G97" s="90">
        <v>1771</v>
      </c>
      <c r="H97" s="90">
        <v>1763</v>
      </c>
      <c r="I97" s="90">
        <v>1740</v>
      </c>
      <c r="J97" s="90">
        <v>1721</v>
      </c>
      <c r="K97" s="90">
        <v>1705</v>
      </c>
      <c r="L97" s="90">
        <v>1698</v>
      </c>
      <c r="M97" s="90">
        <v>1703</v>
      </c>
      <c r="N97" s="90">
        <v>1699</v>
      </c>
      <c r="O97" s="90">
        <v>1703</v>
      </c>
      <c r="P97" s="90">
        <v>1699</v>
      </c>
      <c r="Q97" s="90">
        <v>1689</v>
      </c>
      <c r="R97" s="91">
        <v>1680</v>
      </c>
      <c r="S97" s="90">
        <v>1666</v>
      </c>
      <c r="T97" s="90">
        <v>1657</v>
      </c>
      <c r="U97" s="90">
        <v>1651</v>
      </c>
      <c r="V97" s="90">
        <v>1645</v>
      </c>
      <c r="W97" s="90">
        <v>1621</v>
      </c>
      <c r="X97" s="90">
        <v>1599</v>
      </c>
      <c r="Y97" s="90">
        <v>1593</v>
      </c>
      <c r="Z97" s="90">
        <v>1600</v>
      </c>
      <c r="AA97" s="90">
        <v>1589</v>
      </c>
      <c r="AB97" s="90">
        <v>1586</v>
      </c>
      <c r="AC97" s="90">
        <v>1588</v>
      </c>
      <c r="AD97" s="91">
        <v>1583</v>
      </c>
      <c r="AE97" s="90">
        <v>1572</v>
      </c>
      <c r="AF97" s="90">
        <v>1566</v>
      </c>
      <c r="AG97" s="90">
        <v>1559</v>
      </c>
      <c r="AH97" s="90">
        <v>1549</v>
      </c>
      <c r="AI97" s="90">
        <v>1541</v>
      </c>
      <c r="AJ97" s="90">
        <v>1537</v>
      </c>
      <c r="AK97" s="90">
        <v>1530</v>
      </c>
      <c r="AL97" s="90">
        <v>1532</v>
      </c>
      <c r="AM97" s="90">
        <v>1531</v>
      </c>
      <c r="AN97" s="90">
        <v>1529</v>
      </c>
      <c r="AO97" s="90">
        <v>1534</v>
      </c>
      <c r="AP97" s="91">
        <v>1535</v>
      </c>
      <c r="AQ97" s="90">
        <v>1518</v>
      </c>
      <c r="AR97" s="90">
        <v>1507</v>
      </c>
      <c r="AS97" s="90">
        <v>1504</v>
      </c>
      <c r="AT97" s="90">
        <v>1503</v>
      </c>
      <c r="AU97" s="90">
        <v>1513</v>
      </c>
      <c r="AV97" s="90">
        <v>1519</v>
      </c>
      <c r="AW97" s="90">
        <v>1556</v>
      </c>
      <c r="AX97" s="90">
        <v>1572</v>
      </c>
      <c r="AY97" s="90">
        <v>1602</v>
      </c>
      <c r="AZ97" s="90">
        <v>1617</v>
      </c>
      <c r="BA97" s="90">
        <v>1606</v>
      </c>
      <c r="BB97" s="91">
        <v>1593</v>
      </c>
      <c r="BC97" s="89">
        <v>1567</v>
      </c>
      <c r="BD97" s="90">
        <v>1551</v>
      </c>
      <c r="BE97" s="90">
        <v>1531</v>
      </c>
      <c r="BF97" s="90">
        <v>1529</v>
      </c>
      <c r="BG97" s="90">
        <v>1511</v>
      </c>
      <c r="BH97" s="90">
        <v>1497</v>
      </c>
      <c r="BI97" s="90">
        <v>1500</v>
      </c>
      <c r="BJ97" s="90">
        <v>1495</v>
      </c>
      <c r="BK97" s="90">
        <v>1498</v>
      </c>
      <c r="BL97" s="90">
        <v>1488</v>
      </c>
      <c r="BM97" s="90">
        <v>1488</v>
      </c>
      <c r="BN97" s="91">
        <v>1491</v>
      </c>
      <c r="BO97" s="90">
        <v>1484</v>
      </c>
      <c r="BP97" s="90">
        <v>1473</v>
      </c>
      <c r="BQ97" s="90">
        <v>1474</v>
      </c>
      <c r="BR97" s="90">
        <v>1465</v>
      </c>
      <c r="BS97" s="90">
        <v>1461</v>
      </c>
      <c r="BT97" s="90">
        <v>1443</v>
      </c>
      <c r="BU97" s="90">
        <v>1404</v>
      </c>
      <c r="BV97" s="90">
        <v>1444</v>
      </c>
      <c r="BW97" s="90">
        <v>1433</v>
      </c>
      <c r="BX97" s="90">
        <v>1443</v>
      </c>
      <c r="BY97" s="90">
        <v>1413</v>
      </c>
      <c r="BZ97" s="91">
        <v>1453</v>
      </c>
    </row>
    <row r="98" spans="1:78" x14ac:dyDescent="0.2">
      <c r="A98" s="2"/>
      <c r="B98" s="88"/>
      <c r="C98" s="88" t="s">
        <v>218</v>
      </c>
      <c r="D98" s="91">
        <v>2396</v>
      </c>
      <c r="E98" s="91">
        <v>2358</v>
      </c>
      <c r="F98" s="91">
        <v>2164</v>
      </c>
      <c r="G98" s="90">
        <v>2153</v>
      </c>
      <c r="H98" s="90">
        <v>2140</v>
      </c>
      <c r="I98" s="90">
        <v>2115</v>
      </c>
      <c r="J98" s="90">
        <v>2225</v>
      </c>
      <c r="K98" s="90">
        <v>2222</v>
      </c>
      <c r="L98" s="90">
        <v>2202</v>
      </c>
      <c r="M98" s="90">
        <v>2211</v>
      </c>
      <c r="N98" s="90">
        <v>2224</v>
      </c>
      <c r="O98" s="90">
        <v>2209</v>
      </c>
      <c r="P98" s="90">
        <v>2200</v>
      </c>
      <c r="Q98" s="90">
        <v>2180</v>
      </c>
      <c r="R98" s="91">
        <v>2165</v>
      </c>
      <c r="S98" s="90">
        <v>2125</v>
      </c>
      <c r="T98" s="90">
        <v>2107</v>
      </c>
      <c r="U98" s="90">
        <v>2094</v>
      </c>
      <c r="V98" s="90">
        <v>2095</v>
      </c>
      <c r="W98" s="90">
        <v>2084</v>
      </c>
      <c r="X98" s="90">
        <v>2066</v>
      </c>
      <c r="Y98" s="90">
        <v>2062</v>
      </c>
      <c r="Z98" s="90">
        <v>2046</v>
      </c>
      <c r="AA98" s="90">
        <v>2029</v>
      </c>
      <c r="AB98" s="90">
        <v>2027</v>
      </c>
      <c r="AC98" s="90">
        <v>2005</v>
      </c>
      <c r="AD98" s="91">
        <v>1983</v>
      </c>
      <c r="AE98" s="90">
        <v>1966</v>
      </c>
      <c r="AF98" s="90">
        <v>1959</v>
      </c>
      <c r="AG98" s="90">
        <v>1960</v>
      </c>
      <c r="AH98" s="90">
        <v>1956</v>
      </c>
      <c r="AI98" s="90">
        <v>1955</v>
      </c>
      <c r="AJ98" s="90">
        <v>1952</v>
      </c>
      <c r="AK98" s="90">
        <v>1950</v>
      </c>
      <c r="AL98" s="90">
        <v>1955</v>
      </c>
      <c r="AM98" s="90">
        <v>1948</v>
      </c>
      <c r="AN98" s="90">
        <v>1934</v>
      </c>
      <c r="AO98" s="90">
        <v>1923</v>
      </c>
      <c r="AP98" s="91">
        <v>1908</v>
      </c>
      <c r="AQ98" s="90">
        <v>1915</v>
      </c>
      <c r="AR98" s="90">
        <v>1934</v>
      </c>
      <c r="AS98" s="90">
        <v>1931</v>
      </c>
      <c r="AT98" s="90">
        <v>1930</v>
      </c>
      <c r="AU98" s="90">
        <v>1868</v>
      </c>
      <c r="AV98" s="90">
        <v>1853</v>
      </c>
      <c r="AW98" s="90">
        <v>1908</v>
      </c>
      <c r="AX98" s="90">
        <v>1908</v>
      </c>
      <c r="AY98" s="90">
        <v>1909</v>
      </c>
      <c r="AZ98" s="90">
        <v>1915</v>
      </c>
      <c r="BA98" s="90">
        <v>1969</v>
      </c>
      <c r="BB98" s="91">
        <v>1969</v>
      </c>
      <c r="BC98" s="89">
        <v>1955</v>
      </c>
      <c r="BD98" s="90">
        <v>1941</v>
      </c>
      <c r="BE98" s="90">
        <v>1929</v>
      </c>
      <c r="BF98" s="90">
        <v>1924</v>
      </c>
      <c r="BG98" s="90">
        <v>1918</v>
      </c>
      <c r="BH98" s="90">
        <v>1883</v>
      </c>
      <c r="BI98" s="90">
        <v>1870</v>
      </c>
      <c r="BJ98" s="90">
        <v>1867</v>
      </c>
      <c r="BK98" s="90">
        <v>1859</v>
      </c>
      <c r="BL98" s="90">
        <v>1848</v>
      </c>
      <c r="BM98" s="90">
        <v>1863</v>
      </c>
      <c r="BN98" s="91">
        <v>1895</v>
      </c>
      <c r="BO98" s="90">
        <v>1897</v>
      </c>
      <c r="BP98" s="90">
        <v>1900</v>
      </c>
      <c r="BQ98" s="90">
        <v>1886</v>
      </c>
      <c r="BR98" s="90">
        <v>1871</v>
      </c>
      <c r="BS98" s="90">
        <v>1872</v>
      </c>
      <c r="BT98" s="90">
        <v>1873</v>
      </c>
      <c r="BU98" s="90">
        <v>1846</v>
      </c>
      <c r="BV98" s="90">
        <v>1849</v>
      </c>
      <c r="BW98" s="90">
        <v>1849</v>
      </c>
      <c r="BX98" s="90">
        <v>1860</v>
      </c>
      <c r="BY98" s="90">
        <v>1799</v>
      </c>
      <c r="BZ98" s="91">
        <v>1849</v>
      </c>
    </row>
    <row r="99" spans="1:78" x14ac:dyDescent="0.2">
      <c r="A99" s="2"/>
      <c r="B99" s="88"/>
      <c r="C99" s="88" t="s">
        <v>219</v>
      </c>
      <c r="D99" s="91">
        <v>223</v>
      </c>
      <c r="E99" s="91">
        <v>165</v>
      </c>
      <c r="F99" s="91">
        <v>113</v>
      </c>
      <c r="G99" s="90">
        <v>112</v>
      </c>
      <c r="H99" s="90">
        <v>111</v>
      </c>
      <c r="I99" s="90">
        <v>108</v>
      </c>
      <c r="J99" s="90">
        <v>105</v>
      </c>
      <c r="K99" s="90">
        <v>100</v>
      </c>
      <c r="L99" s="90">
        <v>93</v>
      </c>
      <c r="M99" s="90">
        <v>91</v>
      </c>
      <c r="N99" s="90">
        <v>89</v>
      </c>
      <c r="O99" s="90">
        <v>88</v>
      </c>
      <c r="P99" s="90">
        <v>87</v>
      </c>
      <c r="Q99" s="90">
        <v>83</v>
      </c>
      <c r="R99" s="91">
        <v>82</v>
      </c>
      <c r="S99" s="90">
        <v>81</v>
      </c>
      <c r="T99" s="90">
        <v>80</v>
      </c>
      <c r="U99" s="90">
        <v>80</v>
      </c>
      <c r="V99" s="90">
        <v>79</v>
      </c>
      <c r="W99" s="90">
        <v>78</v>
      </c>
      <c r="X99" s="90">
        <v>76</v>
      </c>
      <c r="Y99" s="90">
        <v>74</v>
      </c>
      <c r="Z99" s="90">
        <v>70</v>
      </c>
      <c r="AA99" s="90">
        <v>69</v>
      </c>
      <c r="AB99" s="90">
        <v>68</v>
      </c>
      <c r="AC99" s="90">
        <v>68</v>
      </c>
      <c r="AD99" s="91">
        <v>65</v>
      </c>
      <c r="AE99" s="90">
        <v>63</v>
      </c>
      <c r="AF99" s="90">
        <v>63</v>
      </c>
      <c r="AG99" s="90">
        <v>61</v>
      </c>
      <c r="AH99" s="90">
        <v>60</v>
      </c>
      <c r="AI99" s="90">
        <v>59</v>
      </c>
      <c r="AJ99" s="90">
        <v>57</v>
      </c>
      <c r="AK99" s="90">
        <v>56</v>
      </c>
      <c r="AL99" s="90">
        <v>55</v>
      </c>
      <c r="AM99" s="90">
        <v>55</v>
      </c>
      <c r="AN99" s="90">
        <v>56</v>
      </c>
      <c r="AO99" s="90">
        <v>55</v>
      </c>
      <c r="AP99" s="91">
        <v>54</v>
      </c>
      <c r="AQ99" s="90">
        <v>51</v>
      </c>
      <c r="AR99" s="90">
        <v>51</v>
      </c>
      <c r="AS99" s="90">
        <v>54</v>
      </c>
      <c r="AT99" s="90">
        <v>57</v>
      </c>
      <c r="AU99" s="90">
        <v>53</v>
      </c>
      <c r="AV99" s="90">
        <v>53</v>
      </c>
      <c r="AW99" s="90">
        <v>54</v>
      </c>
      <c r="AX99" s="90">
        <v>56</v>
      </c>
      <c r="AY99" s="90">
        <v>53</v>
      </c>
      <c r="AZ99" s="90">
        <v>54</v>
      </c>
      <c r="BA99" s="90">
        <v>53</v>
      </c>
      <c r="BB99" s="91">
        <v>49</v>
      </c>
      <c r="BC99" s="89">
        <v>47</v>
      </c>
      <c r="BD99" s="90">
        <v>45</v>
      </c>
      <c r="BE99" s="90">
        <v>46</v>
      </c>
      <c r="BF99" s="90">
        <v>43</v>
      </c>
      <c r="BG99" s="90">
        <v>45</v>
      </c>
      <c r="BH99" s="90">
        <v>42</v>
      </c>
      <c r="BI99" s="90">
        <v>42</v>
      </c>
      <c r="BJ99" s="90">
        <v>41</v>
      </c>
      <c r="BK99" s="90">
        <v>40</v>
      </c>
      <c r="BL99" s="90">
        <v>40</v>
      </c>
      <c r="BM99" s="90">
        <v>40</v>
      </c>
      <c r="BN99" s="91">
        <v>41</v>
      </c>
      <c r="BO99" s="90">
        <v>40</v>
      </c>
      <c r="BP99" s="90">
        <v>40</v>
      </c>
      <c r="BQ99" s="90">
        <v>41</v>
      </c>
      <c r="BR99" s="90">
        <v>41</v>
      </c>
      <c r="BS99" s="90">
        <v>42</v>
      </c>
      <c r="BT99" s="90">
        <v>41</v>
      </c>
      <c r="BU99" s="90">
        <v>42</v>
      </c>
      <c r="BV99" s="90">
        <v>43</v>
      </c>
      <c r="BW99" s="90">
        <v>44</v>
      </c>
      <c r="BX99" s="90">
        <v>45</v>
      </c>
      <c r="BY99" s="90">
        <v>43</v>
      </c>
      <c r="BZ99" s="91">
        <v>38</v>
      </c>
    </row>
    <row r="100" spans="1:78" x14ac:dyDescent="0.2">
      <c r="A100" s="2"/>
      <c r="B100" s="88"/>
      <c r="C100" s="88" t="s">
        <v>220</v>
      </c>
      <c r="D100" s="91">
        <v>775</v>
      </c>
      <c r="E100" s="91">
        <v>742</v>
      </c>
      <c r="F100" s="91">
        <v>685</v>
      </c>
      <c r="G100" s="90">
        <v>678</v>
      </c>
      <c r="H100" s="90">
        <v>671</v>
      </c>
      <c r="I100" s="90">
        <v>666</v>
      </c>
      <c r="J100" s="90">
        <v>663</v>
      </c>
      <c r="K100" s="90">
        <v>660</v>
      </c>
      <c r="L100" s="90">
        <v>651</v>
      </c>
      <c r="M100" s="90">
        <v>646</v>
      </c>
      <c r="N100" s="90">
        <v>644</v>
      </c>
      <c r="O100" s="90">
        <v>644</v>
      </c>
      <c r="P100" s="90">
        <v>640</v>
      </c>
      <c r="Q100" s="90">
        <v>638</v>
      </c>
      <c r="R100" s="91">
        <v>624</v>
      </c>
      <c r="S100" s="90">
        <v>615</v>
      </c>
      <c r="T100" s="90">
        <v>606</v>
      </c>
      <c r="U100" s="90">
        <v>604</v>
      </c>
      <c r="V100" s="90">
        <v>606</v>
      </c>
      <c r="W100" s="90">
        <v>601</v>
      </c>
      <c r="X100" s="90">
        <v>593</v>
      </c>
      <c r="Y100" s="90">
        <v>592</v>
      </c>
      <c r="Z100" s="90">
        <v>589</v>
      </c>
      <c r="AA100" s="90">
        <v>582</v>
      </c>
      <c r="AB100" s="90">
        <v>575</v>
      </c>
      <c r="AC100" s="90">
        <v>567</v>
      </c>
      <c r="AD100" s="91">
        <v>559</v>
      </c>
      <c r="AE100" s="90">
        <v>553</v>
      </c>
      <c r="AF100" s="90">
        <v>546</v>
      </c>
      <c r="AG100" s="90">
        <v>551</v>
      </c>
      <c r="AH100" s="90">
        <v>548</v>
      </c>
      <c r="AI100" s="90">
        <v>553</v>
      </c>
      <c r="AJ100" s="90">
        <v>552</v>
      </c>
      <c r="AK100" s="90">
        <v>555</v>
      </c>
      <c r="AL100" s="90">
        <v>551</v>
      </c>
      <c r="AM100" s="90">
        <v>555</v>
      </c>
      <c r="AN100" s="90">
        <v>546</v>
      </c>
      <c r="AO100" s="90">
        <v>542</v>
      </c>
      <c r="AP100" s="91">
        <v>543</v>
      </c>
      <c r="AQ100" s="90">
        <v>539</v>
      </c>
      <c r="AR100" s="90">
        <v>537</v>
      </c>
      <c r="AS100" s="90">
        <v>534</v>
      </c>
      <c r="AT100" s="90">
        <v>532</v>
      </c>
      <c r="AU100" s="90">
        <v>533</v>
      </c>
      <c r="AV100" s="90">
        <v>524</v>
      </c>
      <c r="AW100" s="90">
        <v>541</v>
      </c>
      <c r="AX100" s="90">
        <v>543</v>
      </c>
      <c r="AY100" s="90">
        <v>553</v>
      </c>
      <c r="AZ100" s="90">
        <v>553</v>
      </c>
      <c r="BA100" s="90">
        <v>567</v>
      </c>
      <c r="BB100" s="91">
        <v>565</v>
      </c>
      <c r="BC100" s="89">
        <v>551</v>
      </c>
      <c r="BD100" s="90">
        <v>545</v>
      </c>
      <c r="BE100" s="90">
        <v>540</v>
      </c>
      <c r="BF100" s="90">
        <v>532</v>
      </c>
      <c r="BG100" s="90">
        <v>526</v>
      </c>
      <c r="BH100" s="90">
        <v>508</v>
      </c>
      <c r="BI100" s="90">
        <v>500</v>
      </c>
      <c r="BJ100" s="90">
        <v>504</v>
      </c>
      <c r="BK100" s="90">
        <v>499</v>
      </c>
      <c r="BL100" s="90">
        <v>501</v>
      </c>
      <c r="BM100" s="90">
        <v>504</v>
      </c>
      <c r="BN100" s="91">
        <v>517</v>
      </c>
      <c r="BO100" s="90">
        <v>518</v>
      </c>
      <c r="BP100" s="90">
        <v>508</v>
      </c>
      <c r="BQ100" s="90">
        <v>499</v>
      </c>
      <c r="BR100" s="90">
        <v>496</v>
      </c>
      <c r="BS100" s="90">
        <v>491</v>
      </c>
      <c r="BT100" s="90">
        <v>490</v>
      </c>
      <c r="BU100" s="90">
        <v>486</v>
      </c>
      <c r="BV100" s="90">
        <v>484</v>
      </c>
      <c r="BW100" s="90">
        <v>477</v>
      </c>
      <c r="BX100" s="90">
        <v>479</v>
      </c>
      <c r="BY100" s="90">
        <v>484</v>
      </c>
      <c r="BZ100" s="91">
        <v>481</v>
      </c>
    </row>
    <row r="101" spans="1:78" x14ac:dyDescent="0.2">
      <c r="A101" s="2"/>
      <c r="B101" s="88"/>
      <c r="C101" s="88" t="s">
        <v>221</v>
      </c>
      <c r="D101" s="91">
        <v>291</v>
      </c>
      <c r="E101" s="91">
        <v>273</v>
      </c>
      <c r="F101" s="91">
        <v>201</v>
      </c>
      <c r="G101" s="90">
        <v>201</v>
      </c>
      <c r="H101" s="90">
        <v>196</v>
      </c>
      <c r="I101" s="90">
        <v>197</v>
      </c>
      <c r="J101" s="90">
        <v>195</v>
      </c>
      <c r="K101" s="90">
        <v>191</v>
      </c>
      <c r="L101" s="90">
        <v>188</v>
      </c>
      <c r="M101" s="90">
        <v>187</v>
      </c>
      <c r="N101" s="90">
        <v>182</v>
      </c>
      <c r="O101" s="90">
        <v>178</v>
      </c>
      <c r="P101" s="90">
        <v>176</v>
      </c>
      <c r="Q101" s="90">
        <v>175</v>
      </c>
      <c r="R101" s="91">
        <v>172</v>
      </c>
      <c r="S101" s="90">
        <v>172</v>
      </c>
      <c r="T101" s="90">
        <v>180</v>
      </c>
      <c r="U101" s="90">
        <v>180</v>
      </c>
      <c r="V101" s="90">
        <v>176</v>
      </c>
      <c r="W101" s="90">
        <v>176</v>
      </c>
      <c r="X101" s="90">
        <v>170</v>
      </c>
      <c r="Y101" s="90">
        <v>168</v>
      </c>
      <c r="Z101" s="90">
        <v>164</v>
      </c>
      <c r="AA101" s="90">
        <v>164</v>
      </c>
      <c r="AB101" s="90">
        <v>164</v>
      </c>
      <c r="AC101" s="90">
        <v>164</v>
      </c>
      <c r="AD101" s="91">
        <v>164</v>
      </c>
      <c r="AE101" s="90">
        <v>163</v>
      </c>
      <c r="AF101" s="90">
        <v>163</v>
      </c>
      <c r="AG101" s="90">
        <v>162</v>
      </c>
      <c r="AH101" s="90">
        <v>163</v>
      </c>
      <c r="AI101" s="90">
        <v>163</v>
      </c>
      <c r="AJ101" s="90">
        <v>163</v>
      </c>
      <c r="AK101" s="90">
        <v>163</v>
      </c>
      <c r="AL101" s="90">
        <v>163</v>
      </c>
      <c r="AM101" s="90">
        <v>166</v>
      </c>
      <c r="AN101" s="90">
        <v>166</v>
      </c>
      <c r="AO101" s="90">
        <v>168</v>
      </c>
      <c r="AP101" s="91">
        <v>168</v>
      </c>
      <c r="AQ101" s="90">
        <v>164</v>
      </c>
      <c r="AR101" s="90">
        <v>163</v>
      </c>
      <c r="AS101" s="90">
        <v>162</v>
      </c>
      <c r="AT101" s="90">
        <v>162</v>
      </c>
      <c r="AU101" s="90">
        <v>164</v>
      </c>
      <c r="AV101" s="90">
        <v>162</v>
      </c>
      <c r="AW101" s="90">
        <v>172</v>
      </c>
      <c r="AX101" s="90">
        <v>174</v>
      </c>
      <c r="AY101" s="90">
        <v>174</v>
      </c>
      <c r="AZ101" s="90">
        <v>179</v>
      </c>
      <c r="BA101" s="90">
        <v>173</v>
      </c>
      <c r="BB101" s="91">
        <v>169</v>
      </c>
      <c r="BC101" s="89">
        <v>167</v>
      </c>
      <c r="BD101" s="90">
        <v>165</v>
      </c>
      <c r="BE101" s="90">
        <v>165</v>
      </c>
      <c r="BF101" s="90">
        <v>157</v>
      </c>
      <c r="BG101" s="90">
        <v>156</v>
      </c>
      <c r="BH101" s="90">
        <v>153</v>
      </c>
      <c r="BI101" s="90">
        <v>153</v>
      </c>
      <c r="BJ101" s="90">
        <v>154</v>
      </c>
      <c r="BK101" s="90">
        <v>155</v>
      </c>
      <c r="BL101" s="90">
        <v>154</v>
      </c>
      <c r="BM101" s="90">
        <v>154</v>
      </c>
      <c r="BN101" s="91">
        <v>157</v>
      </c>
      <c r="BO101" s="90">
        <v>159</v>
      </c>
      <c r="BP101" s="90">
        <v>157</v>
      </c>
      <c r="BQ101" s="90">
        <v>160</v>
      </c>
      <c r="BR101" s="90">
        <v>157</v>
      </c>
      <c r="BS101" s="90">
        <v>179</v>
      </c>
      <c r="BT101" s="90">
        <v>178</v>
      </c>
      <c r="BU101" s="90">
        <v>179</v>
      </c>
      <c r="BV101" s="90">
        <v>178</v>
      </c>
      <c r="BW101" s="90">
        <v>178</v>
      </c>
      <c r="BX101" s="90">
        <v>182</v>
      </c>
      <c r="BY101" s="90">
        <v>182</v>
      </c>
      <c r="BZ101" s="91">
        <v>184</v>
      </c>
    </row>
    <row r="102" spans="1:78" x14ac:dyDescent="0.2">
      <c r="A102" s="2"/>
      <c r="B102" s="88"/>
      <c r="C102" s="88" t="s">
        <v>222</v>
      </c>
      <c r="D102" s="91">
        <v>93</v>
      </c>
      <c r="E102" s="91">
        <v>65</v>
      </c>
      <c r="F102" s="91">
        <v>50</v>
      </c>
      <c r="G102" s="90">
        <v>48</v>
      </c>
      <c r="H102" s="90">
        <v>48</v>
      </c>
      <c r="I102" s="90">
        <v>48</v>
      </c>
      <c r="J102" s="90">
        <v>48</v>
      </c>
      <c r="K102" s="90">
        <v>47</v>
      </c>
      <c r="L102" s="90">
        <v>45</v>
      </c>
      <c r="M102" s="90">
        <v>42</v>
      </c>
      <c r="N102" s="90">
        <v>38</v>
      </c>
      <c r="O102" s="90">
        <v>38</v>
      </c>
      <c r="P102" s="90">
        <v>37</v>
      </c>
      <c r="Q102" s="90">
        <v>38</v>
      </c>
      <c r="R102" s="91">
        <v>37</v>
      </c>
      <c r="S102" s="90">
        <v>37</v>
      </c>
      <c r="T102" s="90">
        <v>38</v>
      </c>
      <c r="U102" s="90">
        <v>36</v>
      </c>
      <c r="V102" s="90">
        <v>34</v>
      </c>
      <c r="W102" s="90">
        <v>32</v>
      </c>
      <c r="X102" s="90">
        <v>32</v>
      </c>
      <c r="Y102" s="90">
        <v>27</v>
      </c>
      <c r="Z102" s="90">
        <v>26</v>
      </c>
      <c r="AA102" s="90">
        <v>25</v>
      </c>
      <c r="AB102" s="90">
        <v>24</v>
      </c>
      <c r="AC102" s="90">
        <v>24</v>
      </c>
      <c r="AD102" s="91">
        <v>23</v>
      </c>
      <c r="AE102" s="90">
        <v>25</v>
      </c>
      <c r="AF102" s="90">
        <v>25</v>
      </c>
      <c r="AG102" s="90">
        <v>25</v>
      </c>
      <c r="AH102" s="90">
        <v>22</v>
      </c>
      <c r="AI102" s="90">
        <v>22</v>
      </c>
      <c r="AJ102" s="90">
        <v>20</v>
      </c>
      <c r="AK102" s="90">
        <v>20</v>
      </c>
      <c r="AL102" s="90">
        <v>20</v>
      </c>
      <c r="AM102" s="90">
        <v>21</v>
      </c>
      <c r="AN102" s="90">
        <v>21</v>
      </c>
      <c r="AO102" s="90">
        <v>21</v>
      </c>
      <c r="AP102" s="91">
        <v>21</v>
      </c>
      <c r="AQ102" s="90">
        <v>22</v>
      </c>
      <c r="AR102" s="90">
        <v>22</v>
      </c>
      <c r="AS102" s="90">
        <v>20</v>
      </c>
      <c r="AT102" s="90">
        <v>20</v>
      </c>
      <c r="AU102" s="90">
        <v>19</v>
      </c>
      <c r="AV102" s="90">
        <v>22</v>
      </c>
      <c r="AW102" s="90">
        <v>26</v>
      </c>
      <c r="AX102" s="90">
        <v>30</v>
      </c>
      <c r="AY102" s="90">
        <v>30</v>
      </c>
      <c r="AZ102" s="90">
        <v>31</v>
      </c>
      <c r="BA102" s="90">
        <v>37</v>
      </c>
      <c r="BB102" s="91">
        <v>41</v>
      </c>
      <c r="BC102" s="89">
        <v>39</v>
      </c>
      <c r="BD102" s="90">
        <v>39</v>
      </c>
      <c r="BE102" s="90">
        <v>37</v>
      </c>
      <c r="BF102" s="90">
        <v>37</v>
      </c>
      <c r="BG102" s="90">
        <v>36</v>
      </c>
      <c r="BH102" s="90">
        <v>32</v>
      </c>
      <c r="BI102" s="90">
        <v>29</v>
      </c>
      <c r="BJ102" s="90">
        <v>29</v>
      </c>
      <c r="BK102" s="90">
        <v>29</v>
      </c>
      <c r="BL102" s="90">
        <v>29</v>
      </c>
      <c r="BM102" s="90">
        <v>30</v>
      </c>
      <c r="BN102" s="91">
        <v>35</v>
      </c>
      <c r="BO102" s="90">
        <v>34</v>
      </c>
      <c r="BP102" s="90">
        <v>34</v>
      </c>
      <c r="BQ102" s="90">
        <v>32</v>
      </c>
      <c r="BR102" s="90">
        <v>31</v>
      </c>
      <c r="BS102" s="90">
        <v>38</v>
      </c>
      <c r="BT102" s="90">
        <v>35</v>
      </c>
      <c r="BU102" s="90">
        <v>35</v>
      </c>
      <c r="BV102" s="90">
        <v>37</v>
      </c>
      <c r="BW102" s="90">
        <v>35</v>
      </c>
      <c r="BX102" s="90">
        <v>36</v>
      </c>
      <c r="BY102" s="90">
        <v>34</v>
      </c>
      <c r="BZ102" s="91">
        <v>33</v>
      </c>
    </row>
    <row r="103" spans="1:78" x14ac:dyDescent="0.2">
      <c r="A103" s="2"/>
      <c r="B103" s="88"/>
      <c r="C103" s="88" t="s">
        <v>223</v>
      </c>
      <c r="D103" s="91">
        <v>1934</v>
      </c>
      <c r="E103" s="91">
        <v>1912</v>
      </c>
      <c r="F103" s="91">
        <v>1916</v>
      </c>
      <c r="G103" s="90">
        <v>1929</v>
      </c>
      <c r="H103" s="90">
        <v>2025</v>
      </c>
      <c r="I103" s="90">
        <v>2013</v>
      </c>
      <c r="J103" s="90">
        <v>2044</v>
      </c>
      <c r="K103" s="90">
        <v>2042</v>
      </c>
      <c r="L103" s="90">
        <v>2024</v>
      </c>
      <c r="M103" s="90">
        <v>2046</v>
      </c>
      <c r="N103" s="90">
        <v>2067</v>
      </c>
      <c r="O103" s="90">
        <v>2072</v>
      </c>
      <c r="P103" s="90">
        <v>2042</v>
      </c>
      <c r="Q103" s="90">
        <v>4069</v>
      </c>
      <c r="R103" s="91">
        <v>4014</v>
      </c>
      <c r="S103" s="90">
        <v>3956</v>
      </c>
      <c r="T103" s="90">
        <v>3932</v>
      </c>
      <c r="U103" s="90">
        <v>3963</v>
      </c>
      <c r="V103" s="90">
        <v>3985</v>
      </c>
      <c r="W103" s="90">
        <v>3979</v>
      </c>
      <c r="X103" s="90">
        <v>3982</v>
      </c>
      <c r="Y103" s="90">
        <v>3983</v>
      </c>
      <c r="Z103" s="90">
        <v>3994</v>
      </c>
      <c r="AA103" s="90">
        <v>3985</v>
      </c>
      <c r="AB103" s="90">
        <v>3942</v>
      </c>
      <c r="AC103" s="90">
        <v>3887</v>
      </c>
      <c r="AD103" s="91">
        <v>3886</v>
      </c>
      <c r="AE103" s="90">
        <v>3891</v>
      </c>
      <c r="AF103" s="90">
        <v>3959</v>
      </c>
      <c r="AG103" s="90">
        <v>3970</v>
      </c>
      <c r="AH103" s="90">
        <v>4012</v>
      </c>
      <c r="AI103" s="90">
        <v>4019</v>
      </c>
      <c r="AJ103" s="90">
        <v>4061</v>
      </c>
      <c r="AK103" s="90">
        <v>4065</v>
      </c>
      <c r="AL103" s="90">
        <v>4043</v>
      </c>
      <c r="AM103" s="90">
        <v>4026</v>
      </c>
      <c r="AN103" s="90">
        <v>4059</v>
      </c>
      <c r="AO103" s="90">
        <v>4020</v>
      </c>
      <c r="AP103" s="91">
        <v>3933</v>
      </c>
      <c r="AQ103" s="90">
        <v>3979</v>
      </c>
      <c r="AR103" s="90">
        <v>3950</v>
      </c>
      <c r="AS103" s="90">
        <v>4005</v>
      </c>
      <c r="AT103" s="90">
        <v>4053</v>
      </c>
      <c r="AU103" s="90">
        <v>3939</v>
      </c>
      <c r="AV103" s="90">
        <v>3953</v>
      </c>
      <c r="AW103" s="90">
        <v>4030</v>
      </c>
      <c r="AX103" s="90">
        <v>4064</v>
      </c>
      <c r="AY103" s="90">
        <v>4069</v>
      </c>
      <c r="AZ103" s="90">
        <v>4108</v>
      </c>
      <c r="BA103" s="90">
        <v>4100</v>
      </c>
      <c r="BB103" s="91">
        <v>4119</v>
      </c>
      <c r="BC103" s="89">
        <v>4087</v>
      </c>
      <c r="BD103" s="90">
        <v>4097</v>
      </c>
      <c r="BE103" s="90">
        <v>4111</v>
      </c>
      <c r="BF103" s="90">
        <v>4115</v>
      </c>
      <c r="BG103" s="90">
        <v>4182</v>
      </c>
      <c r="BH103" s="90">
        <v>4238</v>
      </c>
      <c r="BI103" s="90">
        <v>4142</v>
      </c>
      <c r="BJ103" s="90">
        <v>4268</v>
      </c>
      <c r="BK103" s="90">
        <v>4258</v>
      </c>
      <c r="BL103" s="90">
        <v>4252</v>
      </c>
      <c r="BM103" s="90">
        <v>4268</v>
      </c>
      <c r="BN103" s="91">
        <v>4291</v>
      </c>
      <c r="BO103" s="90">
        <v>4295</v>
      </c>
      <c r="BP103" s="90">
        <v>4272</v>
      </c>
      <c r="BQ103" s="90">
        <v>4323</v>
      </c>
      <c r="BR103" s="90">
        <v>4349</v>
      </c>
      <c r="BS103" s="90">
        <v>4325</v>
      </c>
      <c r="BT103" s="90">
        <v>4300</v>
      </c>
      <c r="BU103" s="90">
        <v>4344</v>
      </c>
      <c r="BV103" s="90">
        <v>4410</v>
      </c>
      <c r="BW103" s="90">
        <v>4470</v>
      </c>
      <c r="BX103" s="90">
        <v>4496</v>
      </c>
      <c r="BY103" s="90">
        <v>4492</v>
      </c>
      <c r="BZ103" s="91">
        <v>4517</v>
      </c>
    </row>
    <row r="104" spans="1:78" x14ac:dyDescent="0.2">
      <c r="A104" s="2"/>
      <c r="B104" s="88"/>
      <c r="C104" s="88" t="s">
        <v>224</v>
      </c>
      <c r="D104" s="91">
        <v>540</v>
      </c>
      <c r="E104" s="91">
        <v>472</v>
      </c>
      <c r="F104" s="91">
        <v>410</v>
      </c>
      <c r="G104" s="90">
        <v>406</v>
      </c>
      <c r="H104" s="90">
        <v>401</v>
      </c>
      <c r="I104" s="90">
        <v>396</v>
      </c>
      <c r="J104" s="90">
        <v>397</v>
      </c>
      <c r="K104" s="90">
        <v>390</v>
      </c>
      <c r="L104" s="90">
        <v>385</v>
      </c>
      <c r="M104" s="90">
        <v>387</v>
      </c>
      <c r="N104" s="90">
        <v>383</v>
      </c>
      <c r="O104" s="90">
        <v>384</v>
      </c>
      <c r="P104" s="90">
        <v>387</v>
      </c>
      <c r="Q104" s="90">
        <v>393</v>
      </c>
      <c r="R104" s="91">
        <v>387</v>
      </c>
      <c r="S104" s="90">
        <v>387</v>
      </c>
      <c r="T104" s="90">
        <v>388</v>
      </c>
      <c r="U104" s="90">
        <v>388</v>
      </c>
      <c r="V104" s="90">
        <v>388</v>
      </c>
      <c r="W104" s="90">
        <v>377</v>
      </c>
      <c r="X104" s="90">
        <v>370</v>
      </c>
      <c r="Y104" s="90">
        <v>367</v>
      </c>
      <c r="Z104" s="90">
        <v>365</v>
      </c>
      <c r="AA104" s="90">
        <v>360</v>
      </c>
      <c r="AB104" s="90">
        <v>360</v>
      </c>
      <c r="AC104" s="90">
        <v>356</v>
      </c>
      <c r="AD104" s="91">
        <v>354</v>
      </c>
      <c r="AE104" s="90">
        <v>357</v>
      </c>
      <c r="AF104" s="90">
        <v>359</v>
      </c>
      <c r="AG104" s="90">
        <v>364</v>
      </c>
      <c r="AH104" s="90">
        <v>362</v>
      </c>
      <c r="AI104" s="90">
        <v>359</v>
      </c>
      <c r="AJ104" s="90">
        <v>359</v>
      </c>
      <c r="AK104" s="90">
        <v>360</v>
      </c>
      <c r="AL104" s="90">
        <v>358</v>
      </c>
      <c r="AM104" s="90">
        <v>365</v>
      </c>
      <c r="AN104" s="90">
        <v>360</v>
      </c>
      <c r="AO104" s="90">
        <v>360</v>
      </c>
      <c r="AP104" s="91">
        <v>359</v>
      </c>
      <c r="AQ104" s="90">
        <v>357</v>
      </c>
      <c r="AR104" s="90">
        <v>354</v>
      </c>
      <c r="AS104" s="90">
        <v>352</v>
      </c>
      <c r="AT104" s="90">
        <v>352</v>
      </c>
      <c r="AU104" s="90">
        <v>353</v>
      </c>
      <c r="AV104" s="90">
        <v>352</v>
      </c>
      <c r="AW104" s="90">
        <v>364</v>
      </c>
      <c r="AX104" s="90">
        <v>365</v>
      </c>
      <c r="AY104" s="90">
        <v>364</v>
      </c>
      <c r="AZ104" s="90">
        <v>365</v>
      </c>
      <c r="BA104" s="90">
        <v>373</v>
      </c>
      <c r="BB104" s="91">
        <v>373</v>
      </c>
      <c r="BC104" s="89">
        <v>370</v>
      </c>
      <c r="BD104" s="90">
        <v>362</v>
      </c>
      <c r="BE104" s="90">
        <v>356</v>
      </c>
      <c r="BF104" s="90">
        <v>351</v>
      </c>
      <c r="BG104" s="90">
        <v>344</v>
      </c>
      <c r="BH104" s="90">
        <v>339</v>
      </c>
      <c r="BI104" s="90">
        <v>335</v>
      </c>
      <c r="BJ104" s="90">
        <v>332</v>
      </c>
      <c r="BK104" s="90">
        <v>333</v>
      </c>
      <c r="BL104" s="90">
        <v>334</v>
      </c>
      <c r="BM104" s="90">
        <v>327</v>
      </c>
      <c r="BN104" s="91">
        <v>333</v>
      </c>
      <c r="BO104" s="90">
        <v>332</v>
      </c>
      <c r="BP104" s="90">
        <v>331</v>
      </c>
      <c r="BQ104" s="90">
        <v>330</v>
      </c>
      <c r="BR104" s="90">
        <v>324</v>
      </c>
      <c r="BS104" s="90">
        <v>319</v>
      </c>
      <c r="BT104" s="90">
        <v>319</v>
      </c>
      <c r="BU104" s="90">
        <v>314</v>
      </c>
      <c r="BV104" s="90">
        <v>312</v>
      </c>
      <c r="BW104" s="90">
        <v>313</v>
      </c>
      <c r="BX104" s="90">
        <v>315</v>
      </c>
      <c r="BY104" s="90">
        <v>316</v>
      </c>
      <c r="BZ104" s="91">
        <v>316</v>
      </c>
    </row>
    <row r="105" spans="1:78" x14ac:dyDescent="0.2">
      <c r="A105" s="2"/>
      <c r="B105" s="88"/>
      <c r="C105" s="88" t="s">
        <v>225</v>
      </c>
      <c r="D105" s="91">
        <v>263</v>
      </c>
      <c r="E105" s="91">
        <v>247</v>
      </c>
      <c r="F105" s="91">
        <v>222</v>
      </c>
      <c r="G105" s="90">
        <v>219</v>
      </c>
      <c r="H105" s="90">
        <v>219</v>
      </c>
      <c r="I105" s="90">
        <v>214</v>
      </c>
      <c r="J105" s="90">
        <v>212</v>
      </c>
      <c r="K105" s="90">
        <v>210</v>
      </c>
      <c r="L105" s="90">
        <v>208</v>
      </c>
      <c r="M105" s="90">
        <v>207</v>
      </c>
      <c r="N105" s="90">
        <v>206</v>
      </c>
      <c r="O105" s="90">
        <v>205</v>
      </c>
      <c r="P105" s="90">
        <v>205</v>
      </c>
      <c r="Q105" s="90">
        <v>200</v>
      </c>
      <c r="R105" s="91">
        <v>197</v>
      </c>
      <c r="S105" s="90">
        <v>197</v>
      </c>
      <c r="T105" s="90">
        <v>194</v>
      </c>
      <c r="U105" s="90">
        <v>196</v>
      </c>
      <c r="V105" s="90">
        <v>200</v>
      </c>
      <c r="W105" s="90">
        <v>193</v>
      </c>
      <c r="X105" s="90">
        <v>186</v>
      </c>
      <c r="Y105" s="90">
        <v>186</v>
      </c>
      <c r="Z105" s="90">
        <v>186</v>
      </c>
      <c r="AA105" s="90">
        <v>187</v>
      </c>
      <c r="AB105" s="90">
        <v>185</v>
      </c>
      <c r="AC105" s="90">
        <v>183</v>
      </c>
      <c r="AD105" s="91">
        <v>182</v>
      </c>
      <c r="AE105" s="90">
        <v>183</v>
      </c>
      <c r="AF105" s="90">
        <v>177</v>
      </c>
      <c r="AG105" s="90">
        <v>178</v>
      </c>
      <c r="AH105" s="90">
        <v>177</v>
      </c>
      <c r="AI105" s="90">
        <v>177</v>
      </c>
      <c r="AJ105" s="90">
        <v>177</v>
      </c>
      <c r="AK105" s="90">
        <v>178</v>
      </c>
      <c r="AL105" s="90">
        <v>174</v>
      </c>
      <c r="AM105" s="90">
        <v>175</v>
      </c>
      <c r="AN105" s="90">
        <v>175</v>
      </c>
      <c r="AO105" s="90">
        <v>174</v>
      </c>
      <c r="AP105" s="91">
        <v>169</v>
      </c>
      <c r="AQ105" s="90">
        <v>173</v>
      </c>
      <c r="AR105" s="90">
        <v>172</v>
      </c>
      <c r="AS105" s="90">
        <v>171</v>
      </c>
      <c r="AT105" s="90">
        <v>171</v>
      </c>
      <c r="AU105" s="90">
        <v>167</v>
      </c>
      <c r="AV105" s="90">
        <v>167</v>
      </c>
      <c r="AW105" s="90">
        <v>168</v>
      </c>
      <c r="AX105" s="90">
        <v>164</v>
      </c>
      <c r="AY105" s="90">
        <v>163</v>
      </c>
      <c r="AZ105" s="90">
        <v>165</v>
      </c>
      <c r="BA105" s="90">
        <v>164</v>
      </c>
      <c r="BB105" s="91">
        <v>162</v>
      </c>
      <c r="BC105" s="89">
        <v>159</v>
      </c>
      <c r="BD105" s="90">
        <v>155</v>
      </c>
      <c r="BE105" s="90">
        <v>158</v>
      </c>
      <c r="BF105" s="90">
        <v>158</v>
      </c>
      <c r="BG105" s="90">
        <v>156</v>
      </c>
      <c r="BH105" s="90">
        <v>156</v>
      </c>
      <c r="BI105" s="90">
        <v>154</v>
      </c>
      <c r="BJ105" s="90">
        <v>155</v>
      </c>
      <c r="BK105" s="90">
        <v>153</v>
      </c>
      <c r="BL105" s="90">
        <v>151</v>
      </c>
      <c r="BM105" s="90">
        <v>151</v>
      </c>
      <c r="BN105" s="91">
        <v>151</v>
      </c>
      <c r="BO105" s="90">
        <v>151</v>
      </c>
      <c r="BP105" s="90">
        <v>141</v>
      </c>
      <c r="BQ105" s="90">
        <v>283</v>
      </c>
      <c r="BR105" s="90">
        <v>153</v>
      </c>
      <c r="BS105" s="90">
        <v>154</v>
      </c>
      <c r="BT105" s="90">
        <v>155</v>
      </c>
      <c r="BU105" s="90">
        <v>157</v>
      </c>
      <c r="BV105" s="90">
        <v>157</v>
      </c>
      <c r="BW105" s="90">
        <v>157</v>
      </c>
      <c r="BX105" s="90">
        <v>156</v>
      </c>
      <c r="BY105" s="90">
        <v>155</v>
      </c>
      <c r="BZ105" s="91">
        <v>150</v>
      </c>
    </row>
    <row r="106" spans="1:78" x14ac:dyDescent="0.2">
      <c r="A106" s="2"/>
      <c r="B106" s="88"/>
      <c r="C106" s="88" t="s">
        <v>226</v>
      </c>
      <c r="D106" s="91">
        <v>1550</v>
      </c>
      <c r="E106" s="91">
        <v>1527</v>
      </c>
      <c r="F106" s="91">
        <v>1425</v>
      </c>
      <c r="G106" s="90">
        <v>1415</v>
      </c>
      <c r="H106" s="90">
        <v>1404</v>
      </c>
      <c r="I106" s="90">
        <v>1387</v>
      </c>
      <c r="J106" s="90">
        <v>1377</v>
      </c>
      <c r="K106" s="90">
        <v>1369</v>
      </c>
      <c r="L106" s="90">
        <v>1356</v>
      </c>
      <c r="M106" s="90">
        <v>1346</v>
      </c>
      <c r="N106" s="90">
        <v>1339</v>
      </c>
      <c r="O106" s="90">
        <v>1334</v>
      </c>
      <c r="P106" s="90">
        <v>1303</v>
      </c>
      <c r="Q106" s="90">
        <v>1298</v>
      </c>
      <c r="R106" s="91">
        <v>1270</v>
      </c>
      <c r="S106" s="90">
        <v>1259</v>
      </c>
      <c r="T106" s="90">
        <v>1259</v>
      </c>
      <c r="U106" s="90">
        <v>1253</v>
      </c>
      <c r="V106" s="90">
        <v>1244</v>
      </c>
      <c r="W106" s="90">
        <v>1228</v>
      </c>
      <c r="X106" s="90">
        <v>1222</v>
      </c>
      <c r="Y106" s="90">
        <v>1209</v>
      </c>
      <c r="Z106" s="90">
        <v>1206</v>
      </c>
      <c r="AA106" s="90">
        <v>1195</v>
      </c>
      <c r="AB106" s="90">
        <v>1191</v>
      </c>
      <c r="AC106" s="90">
        <v>1177</v>
      </c>
      <c r="AD106" s="91">
        <v>1169</v>
      </c>
      <c r="AE106" s="90">
        <v>1163</v>
      </c>
      <c r="AF106" s="90">
        <v>1159</v>
      </c>
      <c r="AG106" s="90">
        <v>1157</v>
      </c>
      <c r="AH106" s="90">
        <v>1158</v>
      </c>
      <c r="AI106" s="90">
        <v>1159</v>
      </c>
      <c r="AJ106" s="90">
        <v>1150</v>
      </c>
      <c r="AK106" s="90">
        <v>1144</v>
      </c>
      <c r="AL106" s="90">
        <v>1152</v>
      </c>
      <c r="AM106" s="90">
        <v>1153</v>
      </c>
      <c r="AN106" s="90">
        <v>1152</v>
      </c>
      <c r="AO106" s="90">
        <v>1200</v>
      </c>
      <c r="AP106" s="91">
        <v>1201</v>
      </c>
      <c r="AQ106" s="90">
        <v>1198</v>
      </c>
      <c r="AR106" s="90">
        <v>1191</v>
      </c>
      <c r="AS106" s="90">
        <v>1185</v>
      </c>
      <c r="AT106" s="90">
        <v>1184</v>
      </c>
      <c r="AU106" s="90">
        <v>1167</v>
      </c>
      <c r="AV106" s="90">
        <v>1169</v>
      </c>
      <c r="AW106" s="90">
        <v>1222</v>
      </c>
      <c r="AX106" s="90">
        <v>1215</v>
      </c>
      <c r="AY106" s="90">
        <v>1221</v>
      </c>
      <c r="AZ106" s="90">
        <v>1233</v>
      </c>
      <c r="BA106" s="90">
        <v>1243</v>
      </c>
      <c r="BB106" s="91">
        <v>1239</v>
      </c>
      <c r="BC106" s="89">
        <v>1229</v>
      </c>
      <c r="BD106" s="90">
        <v>1222</v>
      </c>
      <c r="BE106" s="90">
        <v>1212</v>
      </c>
      <c r="BF106" s="90">
        <v>1201</v>
      </c>
      <c r="BG106" s="90">
        <v>1224</v>
      </c>
      <c r="BH106" s="90">
        <v>1218</v>
      </c>
      <c r="BI106" s="90">
        <v>1211</v>
      </c>
      <c r="BJ106" s="90">
        <v>1202</v>
      </c>
      <c r="BK106" s="90">
        <v>1195</v>
      </c>
      <c r="BL106" s="90">
        <v>1190</v>
      </c>
      <c r="BM106" s="90">
        <v>1182</v>
      </c>
      <c r="BN106" s="91">
        <v>1187</v>
      </c>
      <c r="BO106" s="90">
        <v>1188</v>
      </c>
      <c r="BP106" s="90">
        <v>1190</v>
      </c>
      <c r="BQ106" s="90">
        <v>1191</v>
      </c>
      <c r="BR106" s="90">
        <v>1179</v>
      </c>
      <c r="BS106" s="90">
        <v>1177</v>
      </c>
      <c r="BT106" s="90">
        <v>1174</v>
      </c>
      <c r="BU106" s="90">
        <v>1185</v>
      </c>
      <c r="BV106" s="90">
        <v>1165</v>
      </c>
      <c r="BW106" s="90">
        <v>1155</v>
      </c>
      <c r="BX106" s="90">
        <v>1155</v>
      </c>
      <c r="BY106" s="90">
        <v>1171</v>
      </c>
      <c r="BZ106" s="91">
        <v>1163</v>
      </c>
    </row>
    <row r="107" spans="1:78" x14ac:dyDescent="0.2">
      <c r="A107" s="2"/>
      <c r="B107" s="88"/>
      <c r="C107" s="88" t="s">
        <v>227</v>
      </c>
      <c r="D107" s="91">
        <v>1439</v>
      </c>
      <c r="E107" s="91">
        <v>956</v>
      </c>
      <c r="F107" s="91">
        <v>905</v>
      </c>
      <c r="G107" s="90">
        <v>900</v>
      </c>
      <c r="H107" s="90">
        <v>894</v>
      </c>
      <c r="I107" s="90">
        <v>872</v>
      </c>
      <c r="J107" s="90">
        <v>880</v>
      </c>
      <c r="K107" s="90">
        <v>876</v>
      </c>
      <c r="L107" s="90">
        <v>860</v>
      </c>
      <c r="M107" s="90">
        <v>849</v>
      </c>
      <c r="N107" s="90">
        <v>845</v>
      </c>
      <c r="O107" s="90">
        <v>830</v>
      </c>
      <c r="P107" s="90">
        <v>819</v>
      </c>
      <c r="Q107" s="90">
        <v>814</v>
      </c>
      <c r="R107" s="91">
        <v>806</v>
      </c>
      <c r="S107" s="90">
        <v>813</v>
      </c>
      <c r="T107" s="90">
        <v>807</v>
      </c>
      <c r="U107" s="90">
        <v>802</v>
      </c>
      <c r="V107" s="90">
        <v>803</v>
      </c>
      <c r="W107" s="90">
        <v>795</v>
      </c>
      <c r="X107" s="90">
        <v>785</v>
      </c>
      <c r="Y107" s="90">
        <v>778</v>
      </c>
      <c r="Z107" s="90">
        <v>773</v>
      </c>
      <c r="AA107" s="90">
        <v>770</v>
      </c>
      <c r="AB107" s="90">
        <v>769</v>
      </c>
      <c r="AC107" s="90">
        <v>763</v>
      </c>
      <c r="AD107" s="91">
        <v>749</v>
      </c>
      <c r="AE107" s="90">
        <v>745</v>
      </c>
      <c r="AF107" s="90">
        <v>746</v>
      </c>
      <c r="AG107" s="90">
        <v>742</v>
      </c>
      <c r="AH107" s="90">
        <v>736</v>
      </c>
      <c r="AI107" s="90">
        <v>733</v>
      </c>
      <c r="AJ107" s="90">
        <v>726</v>
      </c>
      <c r="AK107" s="90">
        <v>720</v>
      </c>
      <c r="AL107" s="90">
        <v>715</v>
      </c>
      <c r="AM107" s="90">
        <v>708</v>
      </c>
      <c r="AN107" s="90">
        <v>705</v>
      </c>
      <c r="AO107" s="90">
        <v>700</v>
      </c>
      <c r="AP107" s="91">
        <v>693</v>
      </c>
      <c r="AQ107" s="90">
        <v>695</v>
      </c>
      <c r="AR107" s="90">
        <v>691</v>
      </c>
      <c r="AS107" s="90">
        <v>690</v>
      </c>
      <c r="AT107" s="90">
        <v>689</v>
      </c>
      <c r="AU107" s="90">
        <v>677</v>
      </c>
      <c r="AV107" s="90">
        <v>681</v>
      </c>
      <c r="AW107" s="90">
        <v>693</v>
      </c>
      <c r="AX107" s="90">
        <v>689</v>
      </c>
      <c r="AY107" s="90">
        <v>689</v>
      </c>
      <c r="AZ107" s="90">
        <v>702</v>
      </c>
      <c r="BA107" s="90">
        <v>713</v>
      </c>
      <c r="BB107" s="91">
        <v>712</v>
      </c>
      <c r="BC107" s="89">
        <v>704</v>
      </c>
      <c r="BD107" s="90">
        <v>697</v>
      </c>
      <c r="BE107" s="90">
        <v>692</v>
      </c>
      <c r="BF107" s="90">
        <v>679</v>
      </c>
      <c r="BG107" s="90">
        <v>666</v>
      </c>
      <c r="BH107" s="90">
        <v>645</v>
      </c>
      <c r="BI107" s="90">
        <v>639</v>
      </c>
      <c r="BJ107" s="90">
        <v>636</v>
      </c>
      <c r="BK107" s="90">
        <v>631</v>
      </c>
      <c r="BL107" s="90">
        <v>635</v>
      </c>
      <c r="BM107" s="90">
        <v>636</v>
      </c>
      <c r="BN107" s="91">
        <v>640</v>
      </c>
      <c r="BO107" s="90">
        <v>633</v>
      </c>
      <c r="BP107" s="90">
        <v>634</v>
      </c>
      <c r="BQ107" s="90">
        <v>629</v>
      </c>
      <c r="BR107" s="90">
        <v>628</v>
      </c>
      <c r="BS107" s="90">
        <v>626</v>
      </c>
      <c r="BT107" s="90">
        <v>626</v>
      </c>
      <c r="BU107" s="90">
        <v>623</v>
      </c>
      <c r="BV107" s="90">
        <v>621</v>
      </c>
      <c r="BW107" s="90">
        <v>618</v>
      </c>
      <c r="BX107" s="90">
        <v>606</v>
      </c>
      <c r="BY107" s="90">
        <v>609</v>
      </c>
      <c r="BZ107" s="91">
        <v>597</v>
      </c>
    </row>
    <row r="108" spans="1:78" x14ac:dyDescent="0.2">
      <c r="A108" s="2"/>
      <c r="B108" s="88"/>
      <c r="C108" s="88" t="s">
        <v>228</v>
      </c>
      <c r="D108" s="91">
        <v>6</v>
      </c>
      <c r="E108" s="91">
        <v>6</v>
      </c>
      <c r="F108" s="91">
        <v>6</v>
      </c>
      <c r="G108" s="90">
        <v>6</v>
      </c>
      <c r="H108" s="90">
        <v>6</v>
      </c>
      <c r="I108" s="90">
        <v>6</v>
      </c>
      <c r="J108" s="90">
        <v>6</v>
      </c>
      <c r="K108" s="90">
        <v>6</v>
      </c>
      <c r="L108" s="90">
        <v>6</v>
      </c>
      <c r="M108" s="90">
        <v>6</v>
      </c>
      <c r="N108" s="90">
        <v>6</v>
      </c>
      <c r="O108" s="90">
        <v>6</v>
      </c>
      <c r="P108" s="90">
        <v>6</v>
      </c>
      <c r="Q108" s="90">
        <v>6</v>
      </c>
      <c r="R108" s="91">
        <v>6</v>
      </c>
      <c r="S108" s="90">
        <v>6</v>
      </c>
      <c r="T108" s="90">
        <v>6</v>
      </c>
      <c r="U108" s="90">
        <v>6</v>
      </c>
      <c r="V108" s="90">
        <v>6</v>
      </c>
      <c r="W108" s="90">
        <v>6</v>
      </c>
      <c r="X108" s="90">
        <v>6</v>
      </c>
      <c r="Y108" s="90">
        <v>6</v>
      </c>
      <c r="Z108" s="90">
        <v>6</v>
      </c>
      <c r="AA108" s="90">
        <v>6</v>
      </c>
      <c r="AB108" s="90">
        <v>6</v>
      </c>
      <c r="AC108" s="90">
        <v>6</v>
      </c>
      <c r="AD108" s="91">
        <v>6</v>
      </c>
      <c r="AE108" s="90">
        <v>6</v>
      </c>
      <c r="AF108" s="90">
        <v>6</v>
      </c>
      <c r="AG108" s="90">
        <v>6</v>
      </c>
      <c r="AH108" s="90">
        <v>6</v>
      </c>
      <c r="AI108" s="90">
        <v>6</v>
      </c>
      <c r="AJ108" s="90">
        <v>6</v>
      </c>
      <c r="AK108" s="90">
        <v>6</v>
      </c>
      <c r="AL108" s="90">
        <v>6</v>
      </c>
      <c r="AM108" s="90">
        <v>6</v>
      </c>
      <c r="AN108" s="90">
        <v>6</v>
      </c>
      <c r="AO108" s="90">
        <v>6</v>
      </c>
      <c r="AP108" s="91">
        <v>6</v>
      </c>
      <c r="AQ108" s="90">
        <v>6</v>
      </c>
      <c r="AR108" s="90">
        <v>6</v>
      </c>
      <c r="AS108" s="90">
        <v>6</v>
      </c>
      <c r="AT108" s="90">
        <v>6</v>
      </c>
      <c r="AU108" s="90">
        <v>6</v>
      </c>
      <c r="AV108" s="90">
        <v>6</v>
      </c>
      <c r="AW108" s="90">
        <v>7</v>
      </c>
      <c r="AX108" s="90">
        <v>6</v>
      </c>
      <c r="AY108" s="90">
        <v>7</v>
      </c>
      <c r="AZ108" s="90">
        <v>7</v>
      </c>
      <c r="BA108" s="90">
        <v>8</v>
      </c>
      <c r="BB108" s="91">
        <v>8</v>
      </c>
      <c r="BC108" s="89">
        <v>8</v>
      </c>
      <c r="BD108" s="90">
        <v>8</v>
      </c>
      <c r="BE108" s="90">
        <v>7</v>
      </c>
      <c r="BF108" s="90">
        <v>7</v>
      </c>
      <c r="BG108" s="90">
        <v>7</v>
      </c>
      <c r="BH108" s="90">
        <v>7</v>
      </c>
      <c r="BI108" s="90">
        <v>6</v>
      </c>
      <c r="BJ108" s="90">
        <v>6</v>
      </c>
      <c r="BK108" s="90">
        <v>6</v>
      </c>
      <c r="BL108" s="90">
        <v>6</v>
      </c>
      <c r="BM108" s="90">
        <v>7</v>
      </c>
      <c r="BN108" s="91">
        <v>9</v>
      </c>
      <c r="BO108" s="90">
        <v>9</v>
      </c>
      <c r="BP108" s="90">
        <v>8</v>
      </c>
      <c r="BQ108" s="90">
        <v>8</v>
      </c>
      <c r="BR108" s="90">
        <v>9</v>
      </c>
      <c r="BS108" s="90">
        <v>11</v>
      </c>
      <c r="BT108" s="90">
        <v>11</v>
      </c>
      <c r="BU108" s="90">
        <v>13</v>
      </c>
      <c r="BV108" s="90">
        <v>13</v>
      </c>
      <c r="BW108" s="90">
        <v>12</v>
      </c>
      <c r="BX108" s="90">
        <v>13</v>
      </c>
      <c r="BY108" s="90">
        <v>27</v>
      </c>
      <c r="BZ108" s="91">
        <v>28</v>
      </c>
    </row>
    <row r="109" spans="1:78" x14ac:dyDescent="0.2">
      <c r="A109" s="2"/>
      <c r="B109" s="88"/>
      <c r="C109" s="88" t="s">
        <v>229</v>
      </c>
      <c r="D109" s="91">
        <v>721</v>
      </c>
      <c r="E109" s="91">
        <v>718</v>
      </c>
      <c r="F109" s="91">
        <v>683</v>
      </c>
      <c r="G109" s="90">
        <v>674</v>
      </c>
      <c r="H109" s="90">
        <v>677</v>
      </c>
      <c r="I109" s="90">
        <v>676</v>
      </c>
      <c r="J109" s="90">
        <v>681</v>
      </c>
      <c r="K109" s="90">
        <v>672</v>
      </c>
      <c r="L109" s="90">
        <v>671</v>
      </c>
      <c r="M109" s="90">
        <v>677</v>
      </c>
      <c r="N109" s="90">
        <v>674</v>
      </c>
      <c r="O109" s="90">
        <v>675</v>
      </c>
      <c r="P109" s="90">
        <v>673</v>
      </c>
      <c r="Q109" s="90">
        <v>664</v>
      </c>
      <c r="R109" s="91">
        <v>660</v>
      </c>
      <c r="S109" s="90">
        <v>654</v>
      </c>
      <c r="T109" s="90">
        <v>657</v>
      </c>
      <c r="U109" s="90">
        <v>664</v>
      </c>
      <c r="V109" s="90">
        <v>659</v>
      </c>
      <c r="W109" s="90">
        <v>656</v>
      </c>
      <c r="X109" s="90">
        <v>651</v>
      </c>
      <c r="Y109" s="90">
        <v>644</v>
      </c>
      <c r="Z109" s="90">
        <v>643</v>
      </c>
      <c r="AA109" s="90">
        <v>647</v>
      </c>
      <c r="AB109" s="90">
        <v>646</v>
      </c>
      <c r="AC109" s="90">
        <v>642</v>
      </c>
      <c r="AD109" s="91">
        <v>645</v>
      </c>
      <c r="AE109" s="90">
        <v>637</v>
      </c>
      <c r="AF109" s="90">
        <v>640</v>
      </c>
      <c r="AG109" s="90">
        <v>639</v>
      </c>
      <c r="AH109" s="90">
        <v>637</v>
      </c>
      <c r="AI109" s="90">
        <v>632</v>
      </c>
      <c r="AJ109" s="90">
        <v>629</v>
      </c>
      <c r="AK109" s="90">
        <v>629</v>
      </c>
      <c r="AL109" s="90">
        <v>622</v>
      </c>
      <c r="AM109" s="90">
        <v>622</v>
      </c>
      <c r="AN109" s="90">
        <v>628</v>
      </c>
      <c r="AO109" s="90">
        <v>625</v>
      </c>
      <c r="AP109" s="91">
        <v>631</v>
      </c>
      <c r="AQ109" s="90">
        <v>620</v>
      </c>
      <c r="AR109" s="90">
        <v>621</v>
      </c>
      <c r="AS109" s="90">
        <v>619</v>
      </c>
      <c r="AT109" s="90">
        <v>619</v>
      </c>
      <c r="AU109" s="90">
        <v>630</v>
      </c>
      <c r="AV109" s="90">
        <v>625</v>
      </c>
      <c r="AW109" s="90">
        <v>647</v>
      </c>
      <c r="AX109" s="90">
        <v>651</v>
      </c>
      <c r="AY109" s="90">
        <v>648</v>
      </c>
      <c r="AZ109" s="90">
        <v>665</v>
      </c>
      <c r="BA109" s="90">
        <v>670</v>
      </c>
      <c r="BB109" s="91">
        <v>663</v>
      </c>
      <c r="BC109" s="89">
        <v>655</v>
      </c>
      <c r="BD109" s="90">
        <v>649</v>
      </c>
      <c r="BE109" s="90">
        <v>652</v>
      </c>
      <c r="BF109" s="90">
        <v>640</v>
      </c>
      <c r="BG109" s="90">
        <v>639</v>
      </c>
      <c r="BH109" s="90">
        <v>632</v>
      </c>
      <c r="BI109" s="90">
        <v>627</v>
      </c>
      <c r="BJ109" s="90">
        <v>624</v>
      </c>
      <c r="BK109" s="90">
        <v>618</v>
      </c>
      <c r="BL109" s="90">
        <v>610</v>
      </c>
      <c r="BM109" s="90">
        <v>605</v>
      </c>
      <c r="BN109" s="91">
        <v>606</v>
      </c>
      <c r="BO109" s="90">
        <v>604</v>
      </c>
      <c r="BP109" s="90">
        <v>589</v>
      </c>
      <c r="BQ109" s="90">
        <v>587</v>
      </c>
      <c r="BR109" s="90">
        <v>616</v>
      </c>
      <c r="BS109" s="90">
        <v>613</v>
      </c>
      <c r="BT109" s="90">
        <v>610</v>
      </c>
      <c r="BU109" s="90">
        <v>607</v>
      </c>
      <c r="BV109" s="90">
        <v>597</v>
      </c>
      <c r="BW109" s="90">
        <v>589</v>
      </c>
      <c r="BX109" s="90">
        <v>590</v>
      </c>
      <c r="BY109" s="90">
        <v>590</v>
      </c>
      <c r="BZ109" s="91">
        <v>588</v>
      </c>
    </row>
    <row r="110" spans="1:78" x14ac:dyDescent="0.2">
      <c r="A110" s="2"/>
      <c r="B110" s="88"/>
      <c r="C110" s="88" t="s">
        <v>230</v>
      </c>
      <c r="D110" s="91">
        <v>13</v>
      </c>
      <c r="E110" s="91">
        <v>11</v>
      </c>
      <c r="F110" s="91">
        <v>11</v>
      </c>
      <c r="G110" s="90">
        <v>11</v>
      </c>
      <c r="H110" s="90">
        <v>11</v>
      </c>
      <c r="I110" s="90">
        <v>11</v>
      </c>
      <c r="J110" s="90">
        <v>11</v>
      </c>
      <c r="K110" s="90">
        <v>11</v>
      </c>
      <c r="L110" s="90">
        <v>11</v>
      </c>
      <c r="M110" s="90">
        <v>11</v>
      </c>
      <c r="N110" s="90">
        <v>11</v>
      </c>
      <c r="O110" s="90">
        <v>11</v>
      </c>
      <c r="P110" s="90">
        <v>11</v>
      </c>
      <c r="Q110" s="90">
        <v>11</v>
      </c>
      <c r="R110" s="91">
        <v>11</v>
      </c>
      <c r="S110" s="90">
        <v>11</v>
      </c>
      <c r="T110" s="90">
        <v>11</v>
      </c>
      <c r="U110" s="90">
        <v>11</v>
      </c>
      <c r="V110" s="90">
        <v>11</v>
      </c>
      <c r="W110" s="90">
        <v>11</v>
      </c>
      <c r="X110" s="90">
        <v>11</v>
      </c>
      <c r="Y110" s="90">
        <v>11</v>
      </c>
      <c r="Z110" s="90">
        <v>11</v>
      </c>
      <c r="AA110" s="90">
        <v>11</v>
      </c>
      <c r="AB110" s="90">
        <v>11</v>
      </c>
      <c r="AC110" s="90">
        <v>11</v>
      </c>
      <c r="AD110" s="91">
        <v>11</v>
      </c>
      <c r="AE110" s="90">
        <v>11</v>
      </c>
      <c r="AF110" s="90">
        <v>11</v>
      </c>
      <c r="AG110" s="90">
        <v>11</v>
      </c>
      <c r="AH110" s="90">
        <v>11</v>
      </c>
      <c r="AI110" s="90">
        <v>11</v>
      </c>
      <c r="AJ110" s="90">
        <v>11</v>
      </c>
      <c r="AK110" s="90">
        <v>11</v>
      </c>
      <c r="AL110" s="90">
        <v>11</v>
      </c>
      <c r="AM110" s="90">
        <v>11</v>
      </c>
      <c r="AN110" s="90">
        <v>11</v>
      </c>
      <c r="AO110" s="90">
        <v>11</v>
      </c>
      <c r="AP110" s="91">
        <v>11</v>
      </c>
      <c r="AQ110" s="90">
        <v>11</v>
      </c>
      <c r="AR110" s="90">
        <v>10</v>
      </c>
      <c r="AS110" s="90">
        <v>10</v>
      </c>
      <c r="AT110" s="90">
        <v>10</v>
      </c>
      <c r="AU110" s="90">
        <v>10</v>
      </c>
      <c r="AV110" s="90">
        <v>10</v>
      </c>
      <c r="AW110" s="90">
        <v>22</v>
      </c>
      <c r="AX110" s="90">
        <v>22</v>
      </c>
      <c r="AY110" s="90">
        <v>27</v>
      </c>
      <c r="AZ110" s="90">
        <v>29</v>
      </c>
      <c r="BA110" s="90">
        <v>45</v>
      </c>
      <c r="BB110" s="91">
        <v>48</v>
      </c>
      <c r="BC110" s="89">
        <v>46</v>
      </c>
      <c r="BD110" s="90">
        <v>45</v>
      </c>
      <c r="BE110" s="90">
        <v>40</v>
      </c>
      <c r="BF110" s="90">
        <v>39</v>
      </c>
      <c r="BG110" s="90">
        <v>31</v>
      </c>
      <c r="BH110" s="90">
        <v>28</v>
      </c>
      <c r="BI110" s="90">
        <v>27</v>
      </c>
      <c r="BJ110" s="90">
        <v>26</v>
      </c>
      <c r="BK110" s="90">
        <v>24</v>
      </c>
      <c r="BL110" s="90">
        <v>25</v>
      </c>
      <c r="BM110" s="90">
        <v>33</v>
      </c>
      <c r="BN110" s="91">
        <v>38</v>
      </c>
      <c r="BO110" s="90">
        <v>35</v>
      </c>
      <c r="BP110" s="90">
        <v>32</v>
      </c>
      <c r="BQ110" s="90">
        <v>30</v>
      </c>
      <c r="BR110" s="90">
        <v>59</v>
      </c>
      <c r="BS110" s="90">
        <v>62</v>
      </c>
      <c r="BT110" s="90">
        <v>61</v>
      </c>
      <c r="BU110" s="90">
        <v>65</v>
      </c>
      <c r="BV110" s="90">
        <v>66</v>
      </c>
      <c r="BW110" s="90">
        <v>66</v>
      </c>
      <c r="BX110" s="90">
        <v>71</v>
      </c>
      <c r="BY110" s="90">
        <v>66</v>
      </c>
      <c r="BZ110" s="91">
        <v>69</v>
      </c>
    </row>
    <row r="111" spans="1:78" x14ac:dyDescent="0.2">
      <c r="A111" s="2"/>
      <c r="B111" s="88"/>
      <c r="C111" s="88" t="s">
        <v>497</v>
      </c>
      <c r="D111" s="91"/>
      <c r="E111" s="91"/>
      <c r="F111" s="91"/>
      <c r="G111" s="90"/>
      <c r="H111" s="90"/>
      <c r="I111" s="90"/>
      <c r="J111" s="90"/>
      <c r="K111" s="90"/>
      <c r="L111" s="90"/>
      <c r="M111" s="90"/>
      <c r="N111" s="90"/>
      <c r="O111" s="90"/>
      <c r="P111" s="90"/>
      <c r="Q111" s="90"/>
      <c r="R111" s="91"/>
      <c r="S111" s="90"/>
      <c r="T111" s="90"/>
      <c r="U111" s="90"/>
      <c r="V111" s="90"/>
      <c r="W111" s="90"/>
      <c r="X111" s="90"/>
      <c r="Y111" s="90"/>
      <c r="Z111" s="90"/>
      <c r="AA111" s="90"/>
      <c r="AB111" s="90"/>
      <c r="AC111" s="90"/>
      <c r="AD111" s="91"/>
      <c r="AE111" s="90"/>
      <c r="AF111" s="90"/>
      <c r="AG111" s="90"/>
      <c r="AH111" s="90"/>
      <c r="AI111" s="90"/>
      <c r="AJ111" s="90"/>
      <c r="AK111" s="90"/>
      <c r="AL111" s="90"/>
      <c r="AM111" s="90"/>
      <c r="AN111" s="90"/>
      <c r="AO111" s="90"/>
      <c r="AP111" s="91"/>
      <c r="AQ111" s="90"/>
      <c r="AR111" s="90"/>
      <c r="AS111" s="90"/>
      <c r="AT111" s="90"/>
      <c r="AU111" s="90"/>
      <c r="AV111" s="90"/>
      <c r="AW111" s="90">
        <v>4</v>
      </c>
      <c r="AX111" s="90">
        <v>4</v>
      </c>
      <c r="AY111" s="90">
        <v>4</v>
      </c>
      <c r="AZ111" s="90">
        <v>4</v>
      </c>
      <c r="BA111" s="90">
        <v>5</v>
      </c>
      <c r="BB111" s="91">
        <v>5</v>
      </c>
      <c r="BC111" s="89">
        <v>3</v>
      </c>
      <c r="BD111" s="90">
        <v>3</v>
      </c>
      <c r="BE111" s="90">
        <v>2</v>
      </c>
      <c r="BF111" s="90">
        <v>2</v>
      </c>
      <c r="BG111" s="90">
        <v>2</v>
      </c>
      <c r="BH111" s="90">
        <v>1</v>
      </c>
      <c r="BI111" s="90">
        <v>1</v>
      </c>
      <c r="BJ111" s="90">
        <v>1</v>
      </c>
      <c r="BK111" s="90">
        <v>1</v>
      </c>
      <c r="BL111" s="90">
        <v>1</v>
      </c>
      <c r="BM111" s="90">
        <v>1</v>
      </c>
      <c r="BN111" s="91">
        <v>2</v>
      </c>
      <c r="BO111" s="90">
        <v>2</v>
      </c>
      <c r="BP111" s="90">
        <v>3</v>
      </c>
      <c r="BQ111" s="90">
        <v>3</v>
      </c>
      <c r="BR111" s="90">
        <v>3</v>
      </c>
      <c r="BS111" s="90">
        <v>4</v>
      </c>
      <c r="BT111" s="90">
        <v>5</v>
      </c>
      <c r="BU111" s="90">
        <v>3</v>
      </c>
      <c r="BV111" s="90">
        <v>2</v>
      </c>
      <c r="BW111" s="90">
        <v>2</v>
      </c>
      <c r="BX111" s="90">
        <v>3</v>
      </c>
      <c r="BY111" s="90">
        <v>4</v>
      </c>
      <c r="BZ111" s="91">
        <v>5</v>
      </c>
    </row>
    <row r="112" spans="1:78" x14ac:dyDescent="0.2">
      <c r="A112" s="2"/>
      <c r="B112" s="88"/>
      <c r="C112" s="88" t="s">
        <v>231</v>
      </c>
      <c r="D112" s="91">
        <v>521</v>
      </c>
      <c r="E112" s="91">
        <v>470</v>
      </c>
      <c r="F112" s="91">
        <v>441</v>
      </c>
      <c r="G112" s="90">
        <v>438</v>
      </c>
      <c r="H112" s="90">
        <v>433</v>
      </c>
      <c r="I112" s="90">
        <v>429</v>
      </c>
      <c r="J112" s="90">
        <v>427</v>
      </c>
      <c r="K112" s="90">
        <v>426</v>
      </c>
      <c r="L112" s="90">
        <v>406</v>
      </c>
      <c r="M112" s="90">
        <v>402</v>
      </c>
      <c r="N112" s="90">
        <v>403</v>
      </c>
      <c r="O112" s="90">
        <v>396</v>
      </c>
      <c r="P112" s="90">
        <v>395</v>
      </c>
      <c r="Q112" s="90">
        <v>393</v>
      </c>
      <c r="R112" s="91">
        <v>389</v>
      </c>
      <c r="S112" s="90">
        <v>391</v>
      </c>
      <c r="T112" s="90">
        <v>377</v>
      </c>
      <c r="U112" s="90">
        <v>371</v>
      </c>
      <c r="V112" s="90">
        <v>375</v>
      </c>
      <c r="W112" s="90">
        <v>372</v>
      </c>
      <c r="X112" s="90">
        <v>363</v>
      </c>
      <c r="Y112" s="90">
        <v>360</v>
      </c>
      <c r="Z112" s="90">
        <v>357</v>
      </c>
      <c r="AA112" s="90">
        <v>357</v>
      </c>
      <c r="AB112" s="90">
        <v>354</v>
      </c>
      <c r="AC112" s="90">
        <v>347</v>
      </c>
      <c r="AD112" s="91">
        <v>344</v>
      </c>
      <c r="AE112" s="90">
        <v>338</v>
      </c>
      <c r="AF112" s="90">
        <v>336</v>
      </c>
      <c r="AG112" s="90">
        <v>332</v>
      </c>
      <c r="AH112" s="90">
        <v>330</v>
      </c>
      <c r="AI112" s="90">
        <v>330</v>
      </c>
      <c r="AJ112" s="90">
        <v>329</v>
      </c>
      <c r="AK112" s="90">
        <v>326</v>
      </c>
      <c r="AL112" s="90">
        <v>331</v>
      </c>
      <c r="AM112" s="90">
        <v>331</v>
      </c>
      <c r="AN112" s="90">
        <v>331</v>
      </c>
      <c r="AO112" s="90">
        <v>331</v>
      </c>
      <c r="AP112" s="91">
        <v>328</v>
      </c>
      <c r="AQ112" s="90">
        <v>328</v>
      </c>
      <c r="AR112" s="90">
        <v>324</v>
      </c>
      <c r="AS112" s="90">
        <v>322</v>
      </c>
      <c r="AT112" s="90">
        <v>324</v>
      </c>
      <c r="AU112" s="90">
        <v>328</v>
      </c>
      <c r="AV112" s="90">
        <v>331</v>
      </c>
      <c r="AW112" s="90">
        <v>336</v>
      </c>
      <c r="AX112" s="90">
        <v>338</v>
      </c>
      <c r="AY112" s="90">
        <v>343</v>
      </c>
      <c r="AZ112" s="90">
        <v>343</v>
      </c>
      <c r="BA112" s="90">
        <v>338</v>
      </c>
      <c r="BB112" s="91">
        <v>339</v>
      </c>
      <c r="BC112" s="89">
        <v>332</v>
      </c>
      <c r="BD112" s="90">
        <v>331</v>
      </c>
      <c r="BE112" s="90">
        <v>334</v>
      </c>
      <c r="BF112" s="90">
        <v>333</v>
      </c>
      <c r="BG112" s="90">
        <v>332</v>
      </c>
      <c r="BH112" s="90">
        <v>329</v>
      </c>
      <c r="BI112" s="90">
        <v>332</v>
      </c>
      <c r="BJ112" s="90">
        <v>330</v>
      </c>
      <c r="BK112" s="90">
        <v>332</v>
      </c>
      <c r="BL112" s="90">
        <v>329</v>
      </c>
      <c r="BM112" s="90">
        <v>328</v>
      </c>
      <c r="BN112" s="91">
        <v>327</v>
      </c>
      <c r="BO112" s="90">
        <v>326</v>
      </c>
      <c r="BP112" s="90">
        <v>326</v>
      </c>
      <c r="BQ112" s="90">
        <v>325</v>
      </c>
      <c r="BR112" s="90">
        <v>324</v>
      </c>
      <c r="BS112" s="90">
        <v>324</v>
      </c>
      <c r="BT112" s="90">
        <v>326</v>
      </c>
      <c r="BU112" s="90">
        <v>326</v>
      </c>
      <c r="BV112" s="90">
        <v>322</v>
      </c>
      <c r="BW112" s="90">
        <v>323</v>
      </c>
      <c r="BX112" s="90">
        <v>324</v>
      </c>
      <c r="BY112" s="90">
        <v>325</v>
      </c>
      <c r="BZ112" s="91">
        <v>330</v>
      </c>
    </row>
    <row r="113" spans="1:78" x14ac:dyDescent="0.2">
      <c r="A113" s="2"/>
      <c r="B113" s="88"/>
      <c r="C113" s="88" t="s">
        <v>232</v>
      </c>
      <c r="D113" s="91">
        <v>1063</v>
      </c>
      <c r="E113" s="91">
        <v>1047</v>
      </c>
      <c r="F113" s="91">
        <v>1039</v>
      </c>
      <c r="G113" s="90">
        <v>1037</v>
      </c>
      <c r="H113" s="90">
        <v>1027</v>
      </c>
      <c r="I113" s="90">
        <v>1013</v>
      </c>
      <c r="J113" s="90">
        <v>1002</v>
      </c>
      <c r="K113" s="90">
        <v>996</v>
      </c>
      <c r="L113" s="90">
        <v>979</v>
      </c>
      <c r="M113" s="90">
        <v>977</v>
      </c>
      <c r="N113" s="90">
        <v>978</v>
      </c>
      <c r="O113" s="90">
        <v>962</v>
      </c>
      <c r="P113" s="90">
        <v>959</v>
      </c>
      <c r="Q113" s="90">
        <v>954</v>
      </c>
      <c r="R113" s="91">
        <v>948</v>
      </c>
      <c r="S113" s="90">
        <v>941</v>
      </c>
      <c r="T113" s="90">
        <v>928</v>
      </c>
      <c r="U113" s="90">
        <v>931</v>
      </c>
      <c r="V113" s="90">
        <v>925</v>
      </c>
      <c r="W113" s="90">
        <v>919</v>
      </c>
      <c r="X113" s="90">
        <v>907</v>
      </c>
      <c r="Y113" s="90">
        <v>889</v>
      </c>
      <c r="Z113" s="90">
        <v>888</v>
      </c>
      <c r="AA113" s="90">
        <v>883</v>
      </c>
      <c r="AB113" s="90">
        <v>883</v>
      </c>
      <c r="AC113" s="90">
        <v>875</v>
      </c>
      <c r="AD113" s="91">
        <v>868</v>
      </c>
      <c r="AE113" s="90">
        <v>865</v>
      </c>
      <c r="AF113" s="90">
        <v>858</v>
      </c>
      <c r="AG113" s="90">
        <v>861</v>
      </c>
      <c r="AH113" s="90">
        <v>855</v>
      </c>
      <c r="AI113" s="90">
        <v>847</v>
      </c>
      <c r="AJ113" s="90">
        <v>839</v>
      </c>
      <c r="AK113" s="90">
        <v>835</v>
      </c>
      <c r="AL113" s="90">
        <v>843</v>
      </c>
      <c r="AM113" s="90">
        <v>840</v>
      </c>
      <c r="AN113" s="90">
        <v>834</v>
      </c>
      <c r="AO113" s="90">
        <v>822</v>
      </c>
      <c r="AP113" s="91">
        <v>820</v>
      </c>
      <c r="AQ113" s="90">
        <v>824</v>
      </c>
      <c r="AR113" s="90">
        <v>818</v>
      </c>
      <c r="AS113" s="90">
        <v>814</v>
      </c>
      <c r="AT113" s="90">
        <v>815</v>
      </c>
      <c r="AU113" s="90">
        <v>810</v>
      </c>
      <c r="AV113" s="90">
        <v>817</v>
      </c>
      <c r="AW113" s="90">
        <v>823</v>
      </c>
      <c r="AX113" s="90">
        <v>823</v>
      </c>
      <c r="AY113" s="90">
        <v>827</v>
      </c>
      <c r="AZ113" s="90">
        <v>832</v>
      </c>
      <c r="BA113" s="90">
        <v>829</v>
      </c>
      <c r="BB113" s="91">
        <v>831</v>
      </c>
      <c r="BC113" s="89">
        <v>825</v>
      </c>
      <c r="BD113" s="90">
        <v>815</v>
      </c>
      <c r="BE113" s="90">
        <v>809</v>
      </c>
      <c r="BF113" s="90">
        <v>790</v>
      </c>
      <c r="BG113" s="90">
        <v>788</v>
      </c>
      <c r="BH113" s="90">
        <v>780</v>
      </c>
      <c r="BI113" s="90">
        <v>778</v>
      </c>
      <c r="BJ113" s="90">
        <v>775</v>
      </c>
      <c r="BK113" s="90">
        <v>767</v>
      </c>
      <c r="BL113" s="90">
        <v>763</v>
      </c>
      <c r="BM113" s="90">
        <v>768</v>
      </c>
      <c r="BN113" s="91">
        <v>759</v>
      </c>
      <c r="BO113" s="90">
        <v>756</v>
      </c>
      <c r="BP113" s="90">
        <v>746</v>
      </c>
      <c r="BQ113" s="90">
        <v>743</v>
      </c>
      <c r="BR113" s="90">
        <v>726</v>
      </c>
      <c r="BS113" s="90">
        <v>725</v>
      </c>
      <c r="BT113" s="90">
        <v>726</v>
      </c>
      <c r="BU113" s="90">
        <v>729</v>
      </c>
      <c r="BV113" s="90">
        <v>738</v>
      </c>
      <c r="BW113" s="90">
        <v>737</v>
      </c>
      <c r="BX113" s="90">
        <v>729</v>
      </c>
      <c r="BY113" s="90">
        <v>723</v>
      </c>
      <c r="BZ113" s="91">
        <v>725</v>
      </c>
    </row>
    <row r="114" spans="1:78" x14ac:dyDescent="0.2">
      <c r="A114" s="2"/>
      <c r="B114" s="88"/>
      <c r="C114" s="88" t="s">
        <v>233</v>
      </c>
      <c r="D114" s="91">
        <v>624</v>
      </c>
      <c r="E114" s="91">
        <v>578</v>
      </c>
      <c r="F114" s="91">
        <v>533</v>
      </c>
      <c r="G114" s="90">
        <v>529</v>
      </c>
      <c r="H114" s="90">
        <v>527</v>
      </c>
      <c r="I114" s="90">
        <v>518</v>
      </c>
      <c r="J114" s="90">
        <v>513</v>
      </c>
      <c r="K114" s="90">
        <v>511</v>
      </c>
      <c r="L114" s="90">
        <v>497</v>
      </c>
      <c r="M114" s="90">
        <v>495</v>
      </c>
      <c r="N114" s="90">
        <v>494</v>
      </c>
      <c r="O114" s="90">
        <v>485</v>
      </c>
      <c r="P114" s="90">
        <v>488</v>
      </c>
      <c r="Q114" s="90">
        <v>484</v>
      </c>
      <c r="R114" s="91">
        <v>472</v>
      </c>
      <c r="S114" s="90">
        <v>468</v>
      </c>
      <c r="T114" s="90">
        <v>463</v>
      </c>
      <c r="U114" s="90">
        <v>465</v>
      </c>
      <c r="V114" s="90">
        <v>468</v>
      </c>
      <c r="W114" s="90">
        <v>464</v>
      </c>
      <c r="X114" s="90">
        <v>459</v>
      </c>
      <c r="Y114" s="90">
        <v>460</v>
      </c>
      <c r="Z114" s="90">
        <v>455</v>
      </c>
      <c r="AA114" s="90">
        <v>456</v>
      </c>
      <c r="AB114" s="90">
        <v>453</v>
      </c>
      <c r="AC114" s="90">
        <v>448</v>
      </c>
      <c r="AD114" s="91">
        <v>445</v>
      </c>
      <c r="AE114" s="90">
        <v>443</v>
      </c>
      <c r="AF114" s="90">
        <v>437</v>
      </c>
      <c r="AG114" s="90">
        <v>429</v>
      </c>
      <c r="AH114" s="90">
        <v>431</v>
      </c>
      <c r="AI114" s="90">
        <v>433</v>
      </c>
      <c r="AJ114" s="90">
        <v>429</v>
      </c>
      <c r="AK114" s="90">
        <v>422</v>
      </c>
      <c r="AL114" s="90">
        <v>415</v>
      </c>
      <c r="AM114" s="90">
        <v>415</v>
      </c>
      <c r="AN114" s="90">
        <v>407</v>
      </c>
      <c r="AO114" s="90">
        <v>408</v>
      </c>
      <c r="AP114" s="91">
        <v>404</v>
      </c>
      <c r="AQ114" s="90">
        <v>402</v>
      </c>
      <c r="AR114" s="90">
        <v>404</v>
      </c>
      <c r="AS114" s="90">
        <v>419</v>
      </c>
      <c r="AT114" s="90">
        <v>420</v>
      </c>
      <c r="AU114" s="90">
        <v>414</v>
      </c>
      <c r="AV114" s="90">
        <v>428</v>
      </c>
      <c r="AW114" s="90">
        <v>436</v>
      </c>
      <c r="AX114" s="90">
        <v>442</v>
      </c>
      <c r="AY114" s="90">
        <v>446</v>
      </c>
      <c r="AZ114" s="90">
        <v>468</v>
      </c>
      <c r="BA114" s="90">
        <v>484</v>
      </c>
      <c r="BB114" s="91">
        <v>491</v>
      </c>
      <c r="BC114" s="89">
        <v>475</v>
      </c>
      <c r="BD114" s="90">
        <v>468</v>
      </c>
      <c r="BE114" s="90">
        <v>459</v>
      </c>
      <c r="BF114" s="90">
        <v>446</v>
      </c>
      <c r="BG114" s="90">
        <v>434</v>
      </c>
      <c r="BH114" s="90">
        <v>418</v>
      </c>
      <c r="BI114" s="90">
        <v>415</v>
      </c>
      <c r="BJ114" s="90">
        <v>413</v>
      </c>
      <c r="BK114" s="90">
        <v>414</v>
      </c>
      <c r="BL114" s="90">
        <v>416</v>
      </c>
      <c r="BM114" s="90">
        <v>415</v>
      </c>
      <c r="BN114" s="91">
        <v>422</v>
      </c>
      <c r="BO114" s="90">
        <v>420</v>
      </c>
      <c r="BP114" s="90">
        <v>410</v>
      </c>
      <c r="BQ114" s="90">
        <v>411</v>
      </c>
      <c r="BR114" s="90">
        <v>408</v>
      </c>
      <c r="BS114" s="90">
        <v>399</v>
      </c>
      <c r="BT114" s="90">
        <v>404</v>
      </c>
      <c r="BU114" s="90">
        <v>401</v>
      </c>
      <c r="BV114" s="90">
        <v>400</v>
      </c>
      <c r="BW114" s="90">
        <v>397</v>
      </c>
      <c r="BX114" s="90">
        <v>398</v>
      </c>
      <c r="BY114" s="90">
        <v>404</v>
      </c>
      <c r="BZ114" s="91">
        <v>397</v>
      </c>
    </row>
    <row r="115" spans="1:78" x14ac:dyDescent="0.2">
      <c r="A115" s="2"/>
      <c r="B115" s="88"/>
      <c r="C115" s="88" t="s">
        <v>234</v>
      </c>
      <c r="D115" s="91">
        <v>1289</v>
      </c>
      <c r="E115" s="91">
        <v>1398</v>
      </c>
      <c r="F115" s="91">
        <v>1280</v>
      </c>
      <c r="G115" s="90">
        <v>1270</v>
      </c>
      <c r="H115" s="90">
        <v>1263</v>
      </c>
      <c r="I115" s="90">
        <v>1246</v>
      </c>
      <c r="J115" s="90">
        <v>1225</v>
      </c>
      <c r="K115" s="90">
        <v>1212</v>
      </c>
      <c r="L115" s="90">
        <v>1195</v>
      </c>
      <c r="M115" s="90">
        <v>1183</v>
      </c>
      <c r="N115" s="90">
        <v>1167</v>
      </c>
      <c r="O115" s="90">
        <v>1156</v>
      </c>
      <c r="P115" s="90">
        <v>1150</v>
      </c>
      <c r="Q115" s="90">
        <v>1140</v>
      </c>
      <c r="R115" s="91">
        <v>1128</v>
      </c>
      <c r="S115" s="90">
        <v>1129</v>
      </c>
      <c r="T115" s="90">
        <v>1127</v>
      </c>
      <c r="U115" s="90">
        <v>1123</v>
      </c>
      <c r="V115" s="90">
        <v>1133</v>
      </c>
      <c r="W115" s="90">
        <v>1129</v>
      </c>
      <c r="X115" s="90">
        <v>1112</v>
      </c>
      <c r="Y115" s="90">
        <v>1099</v>
      </c>
      <c r="Z115" s="90">
        <v>1089</v>
      </c>
      <c r="AA115" s="90">
        <v>1084</v>
      </c>
      <c r="AB115" s="90">
        <v>1083</v>
      </c>
      <c r="AC115" s="90">
        <v>1070</v>
      </c>
      <c r="AD115" s="91">
        <v>1154</v>
      </c>
      <c r="AE115" s="90">
        <v>1096</v>
      </c>
      <c r="AF115" s="90">
        <v>1165</v>
      </c>
      <c r="AG115" s="90">
        <v>1150</v>
      </c>
      <c r="AH115" s="90">
        <v>1146</v>
      </c>
      <c r="AI115" s="90">
        <v>1144</v>
      </c>
      <c r="AJ115" s="90">
        <v>1134</v>
      </c>
      <c r="AK115" s="90">
        <v>1133</v>
      </c>
      <c r="AL115" s="90">
        <v>1130</v>
      </c>
      <c r="AM115" s="90">
        <v>1133</v>
      </c>
      <c r="AN115" s="90">
        <v>1136</v>
      </c>
      <c r="AO115" s="90">
        <v>1143</v>
      </c>
      <c r="AP115" s="91">
        <v>1145</v>
      </c>
      <c r="AQ115" s="90">
        <v>1128</v>
      </c>
      <c r="AR115" s="90">
        <v>1125</v>
      </c>
      <c r="AS115" s="90">
        <v>1124</v>
      </c>
      <c r="AT115" s="90">
        <v>1124</v>
      </c>
      <c r="AU115" s="90">
        <v>1162</v>
      </c>
      <c r="AV115" s="90">
        <v>1155</v>
      </c>
      <c r="AW115" s="90">
        <v>1168</v>
      </c>
      <c r="AX115" s="90">
        <v>1168</v>
      </c>
      <c r="AY115" s="90">
        <v>1184</v>
      </c>
      <c r="AZ115" s="90">
        <v>1207</v>
      </c>
      <c r="BA115" s="90">
        <v>1217</v>
      </c>
      <c r="BB115" s="91">
        <v>1209</v>
      </c>
      <c r="BC115" s="89">
        <v>1195</v>
      </c>
      <c r="BD115" s="90">
        <v>1199</v>
      </c>
      <c r="BE115" s="90">
        <v>1189</v>
      </c>
      <c r="BF115" s="90">
        <v>1189</v>
      </c>
      <c r="BG115" s="90">
        <v>1187</v>
      </c>
      <c r="BH115" s="90">
        <v>1172</v>
      </c>
      <c r="BI115" s="90">
        <v>1158</v>
      </c>
      <c r="BJ115" s="90">
        <v>1165</v>
      </c>
      <c r="BK115" s="90">
        <v>1167</v>
      </c>
      <c r="BL115" s="90">
        <v>1167</v>
      </c>
      <c r="BM115" s="90">
        <v>1176</v>
      </c>
      <c r="BN115" s="91">
        <v>1185</v>
      </c>
      <c r="BO115" s="90">
        <v>1188</v>
      </c>
      <c r="BP115" s="90">
        <v>1182</v>
      </c>
      <c r="BQ115" s="90">
        <v>1172</v>
      </c>
      <c r="BR115" s="90">
        <v>1124</v>
      </c>
      <c r="BS115" s="90">
        <v>1161</v>
      </c>
      <c r="BT115" s="90">
        <v>1164</v>
      </c>
      <c r="BU115" s="90">
        <v>1157</v>
      </c>
      <c r="BV115" s="90">
        <v>1148</v>
      </c>
      <c r="BW115" s="90">
        <v>1145</v>
      </c>
      <c r="BX115" s="90">
        <v>1145</v>
      </c>
      <c r="BY115" s="90">
        <v>1133</v>
      </c>
      <c r="BZ115" s="91">
        <v>1127</v>
      </c>
    </row>
    <row r="116" spans="1:78" x14ac:dyDescent="0.2">
      <c r="A116" s="2"/>
      <c r="B116" s="88"/>
      <c r="C116" s="88" t="s">
        <v>235</v>
      </c>
      <c r="D116" s="91">
        <v>134</v>
      </c>
      <c r="E116" s="91">
        <v>124</v>
      </c>
      <c r="F116" s="91">
        <v>112</v>
      </c>
      <c r="G116" s="90">
        <v>110</v>
      </c>
      <c r="H116" s="90">
        <v>107</v>
      </c>
      <c r="I116" s="90">
        <v>102</v>
      </c>
      <c r="J116" s="90">
        <v>103</v>
      </c>
      <c r="K116" s="90">
        <v>101</v>
      </c>
      <c r="L116" s="90">
        <v>101</v>
      </c>
      <c r="M116" s="90">
        <v>98</v>
      </c>
      <c r="N116" s="90">
        <v>97</v>
      </c>
      <c r="O116" s="90">
        <v>98</v>
      </c>
      <c r="P116" s="90">
        <v>99</v>
      </c>
      <c r="Q116" s="90">
        <v>97</v>
      </c>
      <c r="R116" s="91">
        <v>95</v>
      </c>
      <c r="S116" s="90">
        <v>96</v>
      </c>
      <c r="T116" s="90">
        <v>95</v>
      </c>
      <c r="U116" s="90">
        <v>96</v>
      </c>
      <c r="V116" s="90">
        <v>96</v>
      </c>
      <c r="W116" s="90">
        <v>96</v>
      </c>
      <c r="X116" s="90">
        <v>94</v>
      </c>
      <c r="Y116" s="90">
        <v>90</v>
      </c>
      <c r="Z116" s="90">
        <v>90</v>
      </c>
      <c r="AA116" s="90">
        <v>88</v>
      </c>
      <c r="AB116" s="90">
        <v>88</v>
      </c>
      <c r="AC116" s="90">
        <v>88</v>
      </c>
      <c r="AD116" s="91">
        <v>88</v>
      </c>
      <c r="AE116" s="90">
        <v>87</v>
      </c>
      <c r="AF116" s="90">
        <v>87</v>
      </c>
      <c r="AG116" s="90">
        <v>86</v>
      </c>
      <c r="AH116" s="90">
        <v>85</v>
      </c>
      <c r="AI116" s="90">
        <v>83</v>
      </c>
      <c r="AJ116" s="90">
        <v>86</v>
      </c>
      <c r="AK116" s="90">
        <v>88</v>
      </c>
      <c r="AL116" s="90">
        <v>87</v>
      </c>
      <c r="AM116" s="90">
        <v>89</v>
      </c>
      <c r="AN116" s="90">
        <v>88</v>
      </c>
      <c r="AO116" s="90">
        <v>88</v>
      </c>
      <c r="AP116" s="91">
        <v>87</v>
      </c>
      <c r="AQ116" s="90">
        <v>87</v>
      </c>
      <c r="AR116" s="90">
        <v>86</v>
      </c>
      <c r="AS116" s="90">
        <v>85</v>
      </c>
      <c r="AT116" s="90">
        <v>84</v>
      </c>
      <c r="AU116" s="90">
        <v>84</v>
      </c>
      <c r="AV116" s="90">
        <v>81</v>
      </c>
      <c r="AW116" s="90">
        <v>89</v>
      </c>
      <c r="AX116" s="90">
        <v>90</v>
      </c>
      <c r="AY116" s="90">
        <v>90</v>
      </c>
      <c r="AZ116" s="90">
        <v>91</v>
      </c>
      <c r="BA116" s="90">
        <v>86</v>
      </c>
      <c r="BB116" s="91">
        <v>85</v>
      </c>
      <c r="BC116" s="89">
        <v>84</v>
      </c>
      <c r="BD116" s="90">
        <v>82</v>
      </c>
      <c r="BE116" s="90">
        <v>80</v>
      </c>
      <c r="BF116" s="90">
        <v>79</v>
      </c>
      <c r="BG116" s="90">
        <v>77</v>
      </c>
      <c r="BH116" s="90">
        <v>77</v>
      </c>
      <c r="BI116" s="90">
        <v>76</v>
      </c>
      <c r="BJ116" s="90">
        <v>78</v>
      </c>
      <c r="BK116" s="90">
        <v>77</v>
      </c>
      <c r="BL116" s="90">
        <v>76</v>
      </c>
      <c r="BM116" s="90">
        <v>76</v>
      </c>
      <c r="BN116" s="91">
        <v>76</v>
      </c>
      <c r="BO116" s="90">
        <v>76</v>
      </c>
      <c r="BP116" s="90">
        <v>73</v>
      </c>
      <c r="BQ116" s="90">
        <v>73</v>
      </c>
      <c r="BR116" s="90">
        <v>73</v>
      </c>
      <c r="BS116" s="90">
        <v>76</v>
      </c>
      <c r="BT116" s="90">
        <v>75</v>
      </c>
      <c r="BU116" s="90">
        <v>76</v>
      </c>
      <c r="BV116" s="90">
        <v>77</v>
      </c>
      <c r="BW116" s="90">
        <v>73</v>
      </c>
      <c r="BX116" s="90">
        <v>76</v>
      </c>
      <c r="BY116" s="90">
        <v>77</v>
      </c>
      <c r="BZ116" s="91">
        <v>79</v>
      </c>
    </row>
    <row r="117" spans="1:78" x14ac:dyDescent="0.2">
      <c r="A117" s="2"/>
      <c r="B117" s="88"/>
      <c r="C117" s="88" t="s">
        <v>494</v>
      </c>
      <c r="D117" s="91"/>
      <c r="E117" s="91"/>
      <c r="F117" s="91"/>
      <c r="G117" s="90"/>
      <c r="H117" s="90"/>
      <c r="I117" s="90"/>
      <c r="J117" s="90"/>
      <c r="K117" s="90"/>
      <c r="L117" s="90"/>
      <c r="M117" s="90"/>
      <c r="N117" s="90"/>
      <c r="O117" s="90"/>
      <c r="P117" s="90"/>
      <c r="Q117" s="90"/>
      <c r="R117" s="91"/>
      <c r="S117" s="90"/>
      <c r="T117" s="90"/>
      <c r="U117" s="90"/>
      <c r="V117" s="90"/>
      <c r="W117" s="90"/>
      <c r="X117" s="90"/>
      <c r="Y117" s="90"/>
      <c r="Z117" s="90"/>
      <c r="AA117" s="90"/>
      <c r="AB117" s="90"/>
      <c r="AC117" s="90"/>
      <c r="AD117" s="91"/>
      <c r="AE117" s="90"/>
      <c r="AF117" s="90"/>
      <c r="AG117" s="90"/>
      <c r="AH117" s="90"/>
      <c r="AI117" s="90"/>
      <c r="AJ117" s="90"/>
      <c r="AK117" s="90"/>
      <c r="AL117" s="90"/>
      <c r="AM117" s="90"/>
      <c r="AN117" s="90"/>
      <c r="AO117" s="90"/>
      <c r="AP117" s="91"/>
      <c r="AQ117" s="90"/>
      <c r="AR117" s="90"/>
      <c r="AS117" s="90"/>
      <c r="AT117" s="90"/>
      <c r="AU117" s="90"/>
      <c r="AV117" s="90"/>
      <c r="AW117" s="90">
        <v>3</v>
      </c>
      <c r="AX117" s="90">
        <v>4</v>
      </c>
      <c r="AY117" s="90">
        <v>3</v>
      </c>
      <c r="AZ117" s="90">
        <v>3</v>
      </c>
      <c r="BA117" s="90">
        <v>3</v>
      </c>
      <c r="BB117" s="91">
        <v>2</v>
      </c>
      <c r="BC117" s="89">
        <v>2</v>
      </c>
      <c r="BD117" s="90">
        <v>2</v>
      </c>
      <c r="BE117" s="90">
        <v>2</v>
      </c>
      <c r="BF117" s="90">
        <v>2</v>
      </c>
      <c r="BG117" s="90">
        <v>2</v>
      </c>
      <c r="BH117" s="90">
        <v>2</v>
      </c>
      <c r="BI117" s="90">
        <v>2</v>
      </c>
      <c r="BJ117" s="90">
        <v>2</v>
      </c>
      <c r="BK117" s="90">
        <v>2</v>
      </c>
      <c r="BL117" s="90">
        <v>2</v>
      </c>
      <c r="BM117" s="90">
        <v>3</v>
      </c>
      <c r="BN117" s="91">
        <v>3</v>
      </c>
      <c r="BO117" s="90">
        <v>3</v>
      </c>
      <c r="BP117" s="90">
        <v>3</v>
      </c>
      <c r="BQ117" s="90">
        <v>3</v>
      </c>
      <c r="BR117" s="90">
        <v>2</v>
      </c>
      <c r="BS117" s="90">
        <v>5</v>
      </c>
      <c r="BT117" s="90">
        <v>5</v>
      </c>
      <c r="BU117" s="90">
        <v>5</v>
      </c>
      <c r="BV117" s="90">
        <v>5</v>
      </c>
      <c r="BW117" s="90">
        <v>5</v>
      </c>
      <c r="BX117" s="90">
        <v>4</v>
      </c>
      <c r="BY117" s="90">
        <v>5</v>
      </c>
      <c r="BZ117" s="91">
        <v>5</v>
      </c>
    </row>
    <row r="118" spans="1:78" x14ac:dyDescent="0.2">
      <c r="A118" s="2"/>
      <c r="B118" s="88"/>
      <c r="C118" s="88" t="s">
        <v>236</v>
      </c>
      <c r="D118" s="91">
        <v>656</v>
      </c>
      <c r="E118" s="91">
        <v>631</v>
      </c>
      <c r="F118" s="91">
        <v>580</v>
      </c>
      <c r="G118" s="90">
        <v>572</v>
      </c>
      <c r="H118" s="90">
        <v>573</v>
      </c>
      <c r="I118" s="90">
        <v>563</v>
      </c>
      <c r="J118" s="90">
        <v>564</v>
      </c>
      <c r="K118" s="90">
        <v>559</v>
      </c>
      <c r="L118" s="90">
        <v>555</v>
      </c>
      <c r="M118" s="90">
        <v>554</v>
      </c>
      <c r="N118" s="90">
        <v>552</v>
      </c>
      <c r="O118" s="90">
        <v>554</v>
      </c>
      <c r="P118" s="90">
        <v>544</v>
      </c>
      <c r="Q118" s="90">
        <v>547</v>
      </c>
      <c r="R118" s="91">
        <v>541</v>
      </c>
      <c r="S118" s="90">
        <v>539</v>
      </c>
      <c r="T118" s="90">
        <v>536</v>
      </c>
      <c r="U118" s="90">
        <v>530</v>
      </c>
      <c r="V118" s="90">
        <v>535</v>
      </c>
      <c r="W118" s="90">
        <v>527</v>
      </c>
      <c r="X118" s="90">
        <v>523</v>
      </c>
      <c r="Y118" s="90">
        <v>518</v>
      </c>
      <c r="Z118" s="90">
        <v>521</v>
      </c>
      <c r="AA118" s="90">
        <v>516</v>
      </c>
      <c r="AB118" s="90">
        <v>514</v>
      </c>
      <c r="AC118" s="90">
        <v>508</v>
      </c>
      <c r="AD118" s="91">
        <v>505</v>
      </c>
      <c r="AE118" s="90">
        <v>500</v>
      </c>
      <c r="AF118" s="90">
        <v>499</v>
      </c>
      <c r="AG118" s="90">
        <v>496</v>
      </c>
      <c r="AH118" s="90">
        <v>494</v>
      </c>
      <c r="AI118" s="90">
        <v>487</v>
      </c>
      <c r="AJ118" s="90">
        <v>484</v>
      </c>
      <c r="AK118" s="90">
        <v>483</v>
      </c>
      <c r="AL118" s="90">
        <v>482</v>
      </c>
      <c r="AM118" s="90">
        <v>480</v>
      </c>
      <c r="AN118" s="90">
        <v>478</v>
      </c>
      <c r="AO118" s="90">
        <v>477</v>
      </c>
      <c r="AP118" s="91">
        <v>475</v>
      </c>
      <c r="AQ118" s="90">
        <v>471</v>
      </c>
      <c r="AR118" s="90">
        <v>469</v>
      </c>
      <c r="AS118" s="90">
        <v>466</v>
      </c>
      <c r="AT118" s="90">
        <v>466</v>
      </c>
      <c r="AU118" s="90">
        <v>468</v>
      </c>
      <c r="AV118" s="90">
        <v>464</v>
      </c>
      <c r="AW118" s="90">
        <v>470</v>
      </c>
      <c r="AX118" s="90">
        <v>468</v>
      </c>
      <c r="AY118" s="90">
        <v>466</v>
      </c>
      <c r="AZ118" s="90">
        <v>462</v>
      </c>
      <c r="BA118" s="90">
        <v>451</v>
      </c>
      <c r="BB118" s="91">
        <v>454</v>
      </c>
      <c r="BC118" s="89">
        <v>446</v>
      </c>
      <c r="BD118" s="90">
        <v>444</v>
      </c>
      <c r="BE118" s="90">
        <v>441</v>
      </c>
      <c r="BF118" s="90">
        <v>440</v>
      </c>
      <c r="BG118" s="90">
        <v>437</v>
      </c>
      <c r="BH118" s="90">
        <v>431</v>
      </c>
      <c r="BI118" s="90">
        <v>423</v>
      </c>
      <c r="BJ118" s="90">
        <v>421</v>
      </c>
      <c r="BK118" s="90">
        <v>418</v>
      </c>
      <c r="BL118" s="90">
        <v>416</v>
      </c>
      <c r="BM118" s="90">
        <v>411</v>
      </c>
      <c r="BN118" s="91">
        <v>411</v>
      </c>
      <c r="BO118" s="90">
        <v>408</v>
      </c>
      <c r="BP118" s="90">
        <v>406</v>
      </c>
      <c r="BQ118" s="90">
        <v>409</v>
      </c>
      <c r="BR118" s="90">
        <v>403</v>
      </c>
      <c r="BS118" s="90">
        <v>398</v>
      </c>
      <c r="BT118" s="90">
        <v>397</v>
      </c>
      <c r="BU118" s="90">
        <v>398</v>
      </c>
      <c r="BV118" s="90">
        <v>391</v>
      </c>
      <c r="BW118" s="90">
        <v>392</v>
      </c>
      <c r="BX118" s="90">
        <v>390</v>
      </c>
      <c r="BY118" s="90">
        <v>389</v>
      </c>
      <c r="BZ118" s="91">
        <v>386</v>
      </c>
    </row>
    <row r="119" spans="1:78" x14ac:dyDescent="0.2">
      <c r="A119" s="2"/>
      <c r="B119" s="88"/>
      <c r="C119" s="88" t="s">
        <v>53</v>
      </c>
      <c r="D119" s="91">
        <v>52366</v>
      </c>
      <c r="E119" s="91">
        <v>54068</v>
      </c>
      <c r="F119" s="91">
        <v>53579</v>
      </c>
      <c r="G119" s="90">
        <v>53495</v>
      </c>
      <c r="H119" s="90">
        <v>53342</v>
      </c>
      <c r="I119" s="90">
        <v>52709</v>
      </c>
      <c r="J119" s="90">
        <v>52862</v>
      </c>
      <c r="K119" s="90">
        <v>52556</v>
      </c>
      <c r="L119" s="90">
        <v>51492</v>
      </c>
      <c r="M119" s="90">
        <v>51637</v>
      </c>
      <c r="N119" s="90">
        <v>51492</v>
      </c>
      <c r="O119" s="90">
        <v>51354</v>
      </c>
      <c r="P119" s="90">
        <v>50612</v>
      </c>
      <c r="Q119" s="90">
        <v>48639</v>
      </c>
      <c r="R119" s="91">
        <v>48355</v>
      </c>
      <c r="S119" s="90">
        <v>47773</v>
      </c>
      <c r="T119" s="90">
        <v>47494</v>
      </c>
      <c r="U119" s="90">
        <v>47676</v>
      </c>
      <c r="V119" s="90">
        <v>47634</v>
      </c>
      <c r="W119" s="90">
        <v>47693</v>
      </c>
      <c r="X119" s="90">
        <v>47497</v>
      </c>
      <c r="Y119" s="90">
        <v>47414</v>
      </c>
      <c r="Z119" s="90">
        <v>47219</v>
      </c>
      <c r="AA119" s="90">
        <v>46987</v>
      </c>
      <c r="AB119" s="90">
        <v>46857</v>
      </c>
      <c r="AC119" s="90">
        <v>46805</v>
      </c>
      <c r="AD119" s="91">
        <v>46756</v>
      </c>
      <c r="AE119" s="90">
        <v>46329</v>
      </c>
      <c r="AF119" s="90">
        <v>46116</v>
      </c>
      <c r="AG119" s="90">
        <v>46495</v>
      </c>
      <c r="AH119" s="90">
        <v>46486</v>
      </c>
      <c r="AI119" s="90">
        <v>46737</v>
      </c>
      <c r="AJ119" s="90">
        <v>46716</v>
      </c>
      <c r="AK119" s="90">
        <v>46833</v>
      </c>
      <c r="AL119" s="90">
        <v>46892</v>
      </c>
      <c r="AM119" s="90">
        <v>46662</v>
      </c>
      <c r="AN119" s="90">
        <v>46956</v>
      </c>
      <c r="AO119" s="90">
        <v>46804</v>
      </c>
      <c r="AP119" s="91">
        <v>46218</v>
      </c>
      <c r="AQ119" s="90">
        <v>46219</v>
      </c>
      <c r="AR119" s="90">
        <v>46007</v>
      </c>
      <c r="AS119" s="90">
        <v>46154</v>
      </c>
      <c r="AT119" s="90">
        <v>46338</v>
      </c>
      <c r="AU119" s="90">
        <v>45963</v>
      </c>
      <c r="AV119" s="90">
        <v>45811</v>
      </c>
      <c r="AW119" s="90">
        <v>46627</v>
      </c>
      <c r="AX119" s="90">
        <v>46524</v>
      </c>
      <c r="AY119" s="90">
        <v>46598</v>
      </c>
      <c r="AZ119" s="90">
        <v>46827</v>
      </c>
      <c r="BA119" s="90">
        <v>47187</v>
      </c>
      <c r="BB119" s="91">
        <v>47441</v>
      </c>
      <c r="BC119" s="89">
        <v>47827</v>
      </c>
      <c r="BD119" s="90">
        <v>48383</v>
      </c>
      <c r="BE119" s="90">
        <v>49317</v>
      </c>
      <c r="BF119" s="90">
        <v>50047</v>
      </c>
      <c r="BG119" s="90">
        <v>50625</v>
      </c>
      <c r="BH119" s="90">
        <v>50094</v>
      </c>
      <c r="BI119" s="90">
        <v>50646</v>
      </c>
      <c r="BJ119" s="90">
        <v>51637</v>
      </c>
      <c r="BK119" s="90">
        <v>50834</v>
      </c>
      <c r="BL119" s="90">
        <v>52005</v>
      </c>
      <c r="BM119" s="90">
        <v>52498</v>
      </c>
      <c r="BN119" s="91">
        <v>53004</v>
      </c>
      <c r="BO119" s="90">
        <v>53574</v>
      </c>
      <c r="BP119" s="90">
        <v>53534</v>
      </c>
      <c r="BQ119" s="90">
        <v>54457</v>
      </c>
      <c r="BR119" s="90">
        <v>54655</v>
      </c>
      <c r="BS119" s="90">
        <v>55408</v>
      </c>
      <c r="BT119" s="90">
        <v>55443</v>
      </c>
      <c r="BU119" s="90">
        <v>55917</v>
      </c>
      <c r="BV119" s="90">
        <v>56285</v>
      </c>
      <c r="BW119" s="90">
        <v>56783</v>
      </c>
      <c r="BX119" s="90">
        <v>57088</v>
      </c>
      <c r="BY119" s="90">
        <v>57752</v>
      </c>
      <c r="BZ119" s="91">
        <v>58015</v>
      </c>
    </row>
    <row r="120" spans="1:78" x14ac:dyDescent="0.2">
      <c r="A120" s="2"/>
      <c r="B120" s="88"/>
      <c r="C120" s="88" t="s">
        <v>237</v>
      </c>
      <c r="D120" s="91">
        <v>4894</v>
      </c>
      <c r="E120" s="91">
        <v>4240</v>
      </c>
      <c r="F120" s="91">
        <v>3868</v>
      </c>
      <c r="G120" s="90">
        <v>3847</v>
      </c>
      <c r="H120" s="90">
        <v>3848</v>
      </c>
      <c r="I120" s="90">
        <v>3807</v>
      </c>
      <c r="J120" s="90">
        <v>3817</v>
      </c>
      <c r="K120" s="90">
        <v>3787</v>
      </c>
      <c r="L120" s="90">
        <v>3771</v>
      </c>
      <c r="M120" s="90">
        <v>3758</v>
      </c>
      <c r="N120" s="90">
        <v>3735</v>
      </c>
      <c r="O120" s="90">
        <v>3750</v>
      </c>
      <c r="P120" s="90">
        <v>3752</v>
      </c>
      <c r="Q120" s="90">
        <v>3740</v>
      </c>
      <c r="R120" s="91">
        <v>3698</v>
      </c>
      <c r="S120" s="90">
        <v>3667</v>
      </c>
      <c r="T120" s="90">
        <v>3676</v>
      </c>
      <c r="U120" s="90">
        <v>3662</v>
      </c>
      <c r="V120" s="90">
        <v>3657</v>
      </c>
      <c r="W120" s="90">
        <v>3625</v>
      </c>
      <c r="X120" s="90">
        <v>3589</v>
      </c>
      <c r="Y120" s="90">
        <v>3548</v>
      </c>
      <c r="Z120" s="90">
        <v>3526</v>
      </c>
      <c r="AA120" s="90">
        <v>3495</v>
      </c>
      <c r="AB120" s="90">
        <v>3484</v>
      </c>
      <c r="AC120" s="90">
        <v>3486</v>
      </c>
      <c r="AD120" s="91">
        <v>3461</v>
      </c>
      <c r="AE120" s="90">
        <v>3427</v>
      </c>
      <c r="AF120" s="90">
        <v>3415</v>
      </c>
      <c r="AG120" s="90">
        <v>3398</v>
      </c>
      <c r="AH120" s="90">
        <v>3389</v>
      </c>
      <c r="AI120" s="90">
        <v>3378</v>
      </c>
      <c r="AJ120" s="90">
        <v>3369</v>
      </c>
      <c r="AK120" s="90">
        <v>3375</v>
      </c>
      <c r="AL120" s="90">
        <v>3366</v>
      </c>
      <c r="AM120" s="90">
        <v>3324</v>
      </c>
      <c r="AN120" s="90">
        <v>3196</v>
      </c>
      <c r="AO120" s="90">
        <v>3838</v>
      </c>
      <c r="AP120" s="91">
        <v>3796</v>
      </c>
      <c r="AQ120" s="90">
        <v>3934</v>
      </c>
      <c r="AR120" s="90">
        <v>3903</v>
      </c>
      <c r="AS120" s="90">
        <v>3946</v>
      </c>
      <c r="AT120" s="90">
        <v>3942</v>
      </c>
      <c r="AU120" s="90">
        <v>3631</v>
      </c>
      <c r="AV120" s="90">
        <v>3634</v>
      </c>
      <c r="AW120" s="90">
        <v>3703</v>
      </c>
      <c r="AX120" s="90">
        <v>3689</v>
      </c>
      <c r="AY120" s="90">
        <v>3680</v>
      </c>
      <c r="AZ120" s="90">
        <v>3665</v>
      </c>
      <c r="BA120" s="90">
        <v>3706</v>
      </c>
      <c r="BB120" s="91">
        <v>3691</v>
      </c>
      <c r="BC120" s="89">
        <v>3659</v>
      </c>
      <c r="BD120" s="90">
        <v>3716</v>
      </c>
      <c r="BE120" s="90">
        <v>3763</v>
      </c>
      <c r="BF120" s="90">
        <v>3764</v>
      </c>
      <c r="BG120" s="90">
        <v>3758</v>
      </c>
      <c r="BH120" s="90">
        <v>3730</v>
      </c>
      <c r="BI120" s="90">
        <v>3706</v>
      </c>
      <c r="BJ120" s="90">
        <v>3675</v>
      </c>
      <c r="BK120" s="90">
        <v>3674</v>
      </c>
      <c r="BL120" s="90">
        <v>3626</v>
      </c>
      <c r="BM120" s="90">
        <v>3624</v>
      </c>
      <c r="BN120" s="91">
        <v>3659</v>
      </c>
      <c r="BO120" s="90">
        <v>3689</v>
      </c>
      <c r="BP120" s="90">
        <v>3695</v>
      </c>
      <c r="BQ120" s="90">
        <v>3752</v>
      </c>
      <c r="BR120" s="90">
        <v>3706</v>
      </c>
      <c r="BS120" s="90">
        <v>3774</v>
      </c>
      <c r="BT120" s="90">
        <v>3782</v>
      </c>
      <c r="BU120" s="90">
        <v>3798</v>
      </c>
      <c r="BV120" s="90">
        <v>3752</v>
      </c>
      <c r="BW120" s="90">
        <v>3765</v>
      </c>
      <c r="BX120" s="90">
        <v>3747</v>
      </c>
      <c r="BY120" s="90">
        <v>3737</v>
      </c>
      <c r="BZ120" s="91">
        <v>3663</v>
      </c>
    </row>
    <row r="121" spans="1:78" x14ac:dyDescent="0.2">
      <c r="A121" s="2"/>
      <c r="B121" s="88"/>
      <c r="C121" s="88" t="s">
        <v>238</v>
      </c>
      <c r="D121" s="91">
        <v>1808</v>
      </c>
      <c r="E121" s="91">
        <v>1790</v>
      </c>
      <c r="F121" s="91">
        <v>1784</v>
      </c>
      <c r="G121" s="90">
        <v>1786</v>
      </c>
      <c r="H121" s="90">
        <v>1778</v>
      </c>
      <c r="I121" s="90">
        <v>1768</v>
      </c>
      <c r="J121" s="90">
        <v>1816</v>
      </c>
      <c r="K121" s="90">
        <v>1800</v>
      </c>
      <c r="L121" s="90">
        <v>1787</v>
      </c>
      <c r="M121" s="90">
        <v>1790</v>
      </c>
      <c r="N121" s="90">
        <v>1793</v>
      </c>
      <c r="O121" s="90">
        <v>1791</v>
      </c>
      <c r="P121" s="90">
        <v>1783</v>
      </c>
      <c r="Q121" s="90">
        <v>1777</v>
      </c>
      <c r="R121" s="91">
        <v>1775</v>
      </c>
      <c r="S121" s="90">
        <v>1763</v>
      </c>
      <c r="T121" s="90">
        <v>1761</v>
      </c>
      <c r="U121" s="90">
        <v>1760</v>
      </c>
      <c r="V121" s="90">
        <v>1754</v>
      </c>
      <c r="W121" s="90">
        <v>1743</v>
      </c>
      <c r="X121" s="90">
        <v>1735</v>
      </c>
      <c r="Y121" s="90">
        <v>1725</v>
      </c>
      <c r="Z121" s="90">
        <v>1721</v>
      </c>
      <c r="AA121" s="90">
        <v>1709</v>
      </c>
      <c r="AB121" s="90">
        <v>1677</v>
      </c>
      <c r="AC121" s="90">
        <v>1668</v>
      </c>
      <c r="AD121" s="91">
        <v>1660</v>
      </c>
      <c r="AE121" s="90">
        <v>1658</v>
      </c>
      <c r="AF121" s="90">
        <v>1639</v>
      </c>
      <c r="AG121" s="90">
        <v>1664</v>
      </c>
      <c r="AH121" s="90">
        <v>1672</v>
      </c>
      <c r="AI121" s="90">
        <v>1673</v>
      </c>
      <c r="AJ121" s="90">
        <v>1664</v>
      </c>
      <c r="AK121" s="90">
        <v>1668</v>
      </c>
      <c r="AL121" s="90">
        <v>1658</v>
      </c>
      <c r="AM121" s="90">
        <v>1652</v>
      </c>
      <c r="AN121" s="90">
        <v>1643</v>
      </c>
      <c r="AO121" s="90">
        <v>1666</v>
      </c>
      <c r="AP121" s="91">
        <v>1651</v>
      </c>
      <c r="AQ121" s="90">
        <v>1664</v>
      </c>
      <c r="AR121" s="90">
        <v>1670</v>
      </c>
      <c r="AS121" s="90">
        <v>1663</v>
      </c>
      <c r="AT121" s="90">
        <v>1669</v>
      </c>
      <c r="AU121" s="90">
        <v>1671</v>
      </c>
      <c r="AV121" s="90">
        <v>1673</v>
      </c>
      <c r="AW121" s="90">
        <v>1701</v>
      </c>
      <c r="AX121" s="90">
        <v>1715</v>
      </c>
      <c r="AY121" s="90">
        <v>1717</v>
      </c>
      <c r="AZ121" s="90">
        <v>1716</v>
      </c>
      <c r="BA121" s="90">
        <v>1732</v>
      </c>
      <c r="BB121" s="91">
        <v>1735</v>
      </c>
      <c r="BC121" s="89">
        <v>1712</v>
      </c>
      <c r="BD121" s="90">
        <v>1709</v>
      </c>
      <c r="BE121" s="90">
        <v>1686</v>
      </c>
      <c r="BF121" s="90">
        <v>1663</v>
      </c>
      <c r="BG121" s="90">
        <v>1622</v>
      </c>
      <c r="BH121" s="90">
        <v>1594</v>
      </c>
      <c r="BI121" s="90">
        <v>1581</v>
      </c>
      <c r="BJ121" s="90">
        <v>1572</v>
      </c>
      <c r="BK121" s="90">
        <v>1563</v>
      </c>
      <c r="BL121" s="90">
        <v>1579</v>
      </c>
      <c r="BM121" s="90">
        <v>1573</v>
      </c>
      <c r="BN121" s="91">
        <v>1580</v>
      </c>
      <c r="BO121" s="90">
        <v>1569</v>
      </c>
      <c r="BP121" s="90">
        <v>1569</v>
      </c>
      <c r="BQ121" s="90">
        <v>1566</v>
      </c>
      <c r="BR121" s="90">
        <v>1523</v>
      </c>
      <c r="BS121" s="90">
        <v>1532</v>
      </c>
      <c r="BT121" s="90">
        <v>1522</v>
      </c>
      <c r="BU121" s="90">
        <v>1549</v>
      </c>
      <c r="BV121" s="90">
        <v>1543</v>
      </c>
      <c r="BW121" s="90">
        <v>1556</v>
      </c>
      <c r="BX121" s="90">
        <v>1541</v>
      </c>
      <c r="BY121" s="90">
        <v>1555</v>
      </c>
      <c r="BZ121" s="91">
        <v>1524</v>
      </c>
    </row>
    <row r="122" spans="1:78" x14ac:dyDescent="0.2">
      <c r="A122" s="2"/>
      <c r="B122" s="88"/>
      <c r="C122" s="88" t="s">
        <v>239</v>
      </c>
      <c r="D122" s="91">
        <v>12981</v>
      </c>
      <c r="E122" s="91">
        <v>12951</v>
      </c>
      <c r="F122" s="91">
        <v>12872</v>
      </c>
      <c r="G122" s="90">
        <v>12800</v>
      </c>
      <c r="H122" s="90">
        <v>12735</v>
      </c>
      <c r="I122" s="90">
        <v>12327</v>
      </c>
      <c r="J122" s="90">
        <v>12398</v>
      </c>
      <c r="K122" s="90">
        <v>12286</v>
      </c>
      <c r="L122" s="90">
        <v>12179</v>
      </c>
      <c r="M122" s="90">
        <v>12231</v>
      </c>
      <c r="N122" s="90">
        <v>12163</v>
      </c>
      <c r="O122" s="90">
        <v>12068</v>
      </c>
      <c r="P122" s="90">
        <v>12000</v>
      </c>
      <c r="Q122" s="90">
        <v>11921</v>
      </c>
      <c r="R122" s="91">
        <v>11848</v>
      </c>
      <c r="S122" s="90">
        <v>11754</v>
      </c>
      <c r="T122" s="90">
        <v>11615</v>
      </c>
      <c r="U122" s="90">
        <v>11590</v>
      </c>
      <c r="V122" s="90">
        <v>11544</v>
      </c>
      <c r="W122" s="90">
        <v>11428</v>
      </c>
      <c r="X122" s="90">
        <v>11347</v>
      </c>
      <c r="Y122" s="90">
        <v>11288</v>
      </c>
      <c r="Z122" s="90">
        <v>11252</v>
      </c>
      <c r="AA122" s="90">
        <v>11168</v>
      </c>
      <c r="AB122" s="90">
        <v>11090</v>
      </c>
      <c r="AC122" s="90">
        <v>11006</v>
      </c>
      <c r="AD122" s="91">
        <v>10936</v>
      </c>
      <c r="AE122" s="90">
        <v>10901</v>
      </c>
      <c r="AF122" s="90">
        <v>10957</v>
      </c>
      <c r="AG122" s="90">
        <v>10861</v>
      </c>
      <c r="AH122" s="90">
        <v>10874</v>
      </c>
      <c r="AI122" s="90">
        <v>10790</v>
      </c>
      <c r="AJ122" s="90">
        <v>10778</v>
      </c>
      <c r="AK122" s="90">
        <v>10718</v>
      </c>
      <c r="AL122" s="90">
        <v>10583</v>
      </c>
      <c r="AM122" s="90">
        <v>10496</v>
      </c>
      <c r="AN122" s="90">
        <v>10468</v>
      </c>
      <c r="AO122" s="90">
        <v>10397</v>
      </c>
      <c r="AP122" s="91">
        <v>10355</v>
      </c>
      <c r="AQ122" s="90">
        <v>10679</v>
      </c>
      <c r="AR122" s="90">
        <v>10778</v>
      </c>
      <c r="AS122" s="90">
        <v>10885</v>
      </c>
      <c r="AT122" s="90">
        <v>11053</v>
      </c>
      <c r="AU122" s="90">
        <v>10476</v>
      </c>
      <c r="AV122" s="90">
        <v>10370</v>
      </c>
      <c r="AW122" s="90">
        <v>10429</v>
      </c>
      <c r="AX122" s="90">
        <v>10460</v>
      </c>
      <c r="AY122" s="90">
        <v>10363</v>
      </c>
      <c r="AZ122" s="90">
        <v>10346</v>
      </c>
      <c r="BA122" s="90">
        <v>10339</v>
      </c>
      <c r="BB122" s="91">
        <v>10303</v>
      </c>
      <c r="BC122" s="89">
        <v>10218</v>
      </c>
      <c r="BD122" s="90">
        <v>10132</v>
      </c>
      <c r="BE122" s="90">
        <v>10167</v>
      </c>
      <c r="BF122" s="90">
        <v>10185</v>
      </c>
      <c r="BG122" s="90">
        <v>10141</v>
      </c>
      <c r="BH122" s="90">
        <v>10162</v>
      </c>
      <c r="BI122" s="90">
        <v>10015</v>
      </c>
      <c r="BJ122" s="90">
        <v>10094</v>
      </c>
      <c r="BK122" s="90">
        <v>9990</v>
      </c>
      <c r="BL122" s="90">
        <v>9910</v>
      </c>
      <c r="BM122" s="90">
        <v>9890</v>
      </c>
      <c r="BN122" s="91">
        <v>9727</v>
      </c>
      <c r="BO122" s="90">
        <v>9716</v>
      </c>
      <c r="BP122" s="90">
        <v>9625</v>
      </c>
      <c r="BQ122" s="90">
        <v>9694</v>
      </c>
      <c r="BR122" s="90">
        <v>9667</v>
      </c>
      <c r="BS122" s="90">
        <v>9621</v>
      </c>
      <c r="BT122" s="90">
        <v>9587</v>
      </c>
      <c r="BU122" s="90">
        <v>9564</v>
      </c>
      <c r="BV122" s="90">
        <v>9499</v>
      </c>
      <c r="BW122" s="90">
        <v>9530</v>
      </c>
      <c r="BX122" s="90">
        <v>9440</v>
      </c>
      <c r="BY122" s="90">
        <v>9368</v>
      </c>
      <c r="BZ122" s="91">
        <v>9329</v>
      </c>
    </row>
    <row r="123" spans="1:78" x14ac:dyDescent="0.2">
      <c r="A123" s="2"/>
      <c r="B123" s="88"/>
      <c r="C123" s="88" t="s">
        <v>240</v>
      </c>
      <c r="D123" s="91">
        <v>3934</v>
      </c>
      <c r="E123" s="91">
        <v>2980</v>
      </c>
      <c r="F123" s="91">
        <v>2864</v>
      </c>
      <c r="G123" s="90">
        <v>2863</v>
      </c>
      <c r="H123" s="90">
        <v>2861</v>
      </c>
      <c r="I123" s="90">
        <v>2844</v>
      </c>
      <c r="J123" s="90">
        <v>2828</v>
      </c>
      <c r="K123" s="90">
        <v>2819</v>
      </c>
      <c r="L123" s="90">
        <v>2797</v>
      </c>
      <c r="M123" s="90">
        <v>2795</v>
      </c>
      <c r="N123" s="90">
        <v>2781</v>
      </c>
      <c r="O123" s="90">
        <v>2770</v>
      </c>
      <c r="P123" s="90">
        <v>2755</v>
      </c>
      <c r="Q123" s="90">
        <v>2724</v>
      </c>
      <c r="R123" s="91">
        <v>2706</v>
      </c>
      <c r="S123" s="90">
        <v>2687</v>
      </c>
      <c r="T123" s="90">
        <v>2668</v>
      </c>
      <c r="U123" s="90">
        <v>2682</v>
      </c>
      <c r="V123" s="90">
        <v>2678</v>
      </c>
      <c r="W123" s="90">
        <v>2653</v>
      </c>
      <c r="X123" s="90">
        <v>2614</v>
      </c>
      <c r="Y123" s="90">
        <v>2591</v>
      </c>
      <c r="Z123" s="90">
        <v>2573</v>
      </c>
      <c r="AA123" s="90">
        <v>2560</v>
      </c>
      <c r="AB123" s="90">
        <v>2542</v>
      </c>
      <c r="AC123" s="90">
        <v>2502</v>
      </c>
      <c r="AD123" s="91">
        <v>2487</v>
      </c>
      <c r="AE123" s="90">
        <v>2479</v>
      </c>
      <c r="AF123" s="90">
        <v>2477</v>
      </c>
      <c r="AG123" s="90">
        <v>2481</v>
      </c>
      <c r="AH123" s="90">
        <v>2468</v>
      </c>
      <c r="AI123" s="90">
        <v>2458</v>
      </c>
      <c r="AJ123" s="90">
        <v>2452</v>
      </c>
      <c r="AK123" s="90">
        <v>2435</v>
      </c>
      <c r="AL123" s="90">
        <v>2427</v>
      </c>
      <c r="AM123" s="90">
        <v>2422</v>
      </c>
      <c r="AN123" s="90">
        <v>2397</v>
      </c>
      <c r="AO123" s="90">
        <v>2396</v>
      </c>
      <c r="AP123" s="91">
        <v>2388</v>
      </c>
      <c r="AQ123" s="90">
        <v>2367</v>
      </c>
      <c r="AR123" s="90">
        <v>2348</v>
      </c>
      <c r="AS123" s="90">
        <v>2342</v>
      </c>
      <c r="AT123" s="90">
        <v>2340</v>
      </c>
      <c r="AU123" s="90">
        <v>2334</v>
      </c>
      <c r="AV123" s="90">
        <v>2317</v>
      </c>
      <c r="AW123" s="90">
        <v>2372</v>
      </c>
      <c r="AX123" s="90">
        <v>2387</v>
      </c>
      <c r="AY123" s="90">
        <v>2394</v>
      </c>
      <c r="AZ123" s="90">
        <v>2381</v>
      </c>
      <c r="BA123" s="90">
        <v>2393</v>
      </c>
      <c r="BB123" s="91">
        <v>2370</v>
      </c>
      <c r="BC123" s="89">
        <v>2334</v>
      </c>
      <c r="BD123" s="90">
        <v>2305</v>
      </c>
      <c r="BE123" s="90">
        <v>2287</v>
      </c>
      <c r="BF123" s="90">
        <v>2256</v>
      </c>
      <c r="BG123" s="90">
        <v>2249</v>
      </c>
      <c r="BH123" s="90">
        <v>2211</v>
      </c>
      <c r="BI123" s="90">
        <v>2197</v>
      </c>
      <c r="BJ123" s="90">
        <v>2187</v>
      </c>
      <c r="BK123" s="90">
        <v>2171</v>
      </c>
      <c r="BL123" s="90">
        <v>2168</v>
      </c>
      <c r="BM123" s="90">
        <v>2152</v>
      </c>
      <c r="BN123" s="91">
        <v>2209</v>
      </c>
      <c r="BO123" s="90">
        <v>2191</v>
      </c>
      <c r="BP123" s="90">
        <v>2176</v>
      </c>
      <c r="BQ123" s="90">
        <v>2181</v>
      </c>
      <c r="BR123" s="90">
        <v>2184</v>
      </c>
      <c r="BS123" s="90">
        <v>2187</v>
      </c>
      <c r="BT123" s="90">
        <v>2174</v>
      </c>
      <c r="BU123" s="90">
        <v>2166</v>
      </c>
      <c r="BV123" s="90">
        <v>2160</v>
      </c>
      <c r="BW123" s="90">
        <v>2160</v>
      </c>
      <c r="BX123" s="90">
        <v>2150</v>
      </c>
      <c r="BY123" s="90">
        <v>2150</v>
      </c>
      <c r="BZ123" s="91">
        <v>2139</v>
      </c>
    </row>
    <row r="124" spans="1:78" ht="13.5" thickBot="1" x14ac:dyDescent="0.25">
      <c r="A124" s="2"/>
      <c r="B124" s="88"/>
      <c r="C124" s="88" t="s">
        <v>241</v>
      </c>
      <c r="D124" s="91">
        <v>3737</v>
      </c>
      <c r="E124" s="91">
        <v>3507</v>
      </c>
      <c r="F124" s="91">
        <v>3309</v>
      </c>
      <c r="G124" s="90">
        <v>3276</v>
      </c>
      <c r="H124" s="90">
        <v>3265</v>
      </c>
      <c r="I124" s="90">
        <v>3201</v>
      </c>
      <c r="J124" s="90">
        <v>3184</v>
      </c>
      <c r="K124" s="90">
        <v>3162</v>
      </c>
      <c r="L124" s="90">
        <v>3108</v>
      </c>
      <c r="M124" s="90">
        <v>3108</v>
      </c>
      <c r="N124" s="90">
        <v>3122</v>
      </c>
      <c r="O124" s="90">
        <v>3093</v>
      </c>
      <c r="P124" s="90">
        <v>3085</v>
      </c>
      <c r="Q124" s="90">
        <v>3050</v>
      </c>
      <c r="R124" s="91">
        <v>3015</v>
      </c>
      <c r="S124" s="90">
        <v>2991</v>
      </c>
      <c r="T124" s="90">
        <v>2990</v>
      </c>
      <c r="U124" s="90">
        <v>2971</v>
      </c>
      <c r="V124" s="90">
        <v>2970</v>
      </c>
      <c r="W124" s="90">
        <v>2944</v>
      </c>
      <c r="X124" s="90">
        <v>2914</v>
      </c>
      <c r="Y124" s="90">
        <v>2876</v>
      </c>
      <c r="Z124" s="90">
        <v>2869</v>
      </c>
      <c r="AA124" s="90">
        <v>2856</v>
      </c>
      <c r="AB124" s="90">
        <v>2834</v>
      </c>
      <c r="AC124" s="90">
        <v>2823</v>
      </c>
      <c r="AD124" s="91">
        <v>2802</v>
      </c>
      <c r="AE124" s="90">
        <v>2796</v>
      </c>
      <c r="AF124" s="90">
        <v>2781</v>
      </c>
      <c r="AG124" s="90">
        <v>2783</v>
      </c>
      <c r="AH124" s="90">
        <v>2773</v>
      </c>
      <c r="AI124" s="90">
        <v>2764</v>
      </c>
      <c r="AJ124" s="90">
        <v>2731</v>
      </c>
      <c r="AK124" s="90">
        <v>2735</v>
      </c>
      <c r="AL124" s="90">
        <v>2735</v>
      </c>
      <c r="AM124" s="90">
        <v>2739</v>
      </c>
      <c r="AN124" s="90">
        <v>2728</v>
      </c>
      <c r="AO124" s="90">
        <v>2728</v>
      </c>
      <c r="AP124" s="91">
        <v>2700</v>
      </c>
      <c r="AQ124" s="90">
        <v>2688</v>
      </c>
      <c r="AR124" s="90">
        <v>2666</v>
      </c>
      <c r="AS124" s="90">
        <v>2656</v>
      </c>
      <c r="AT124" s="90">
        <v>2657</v>
      </c>
      <c r="AU124" s="90">
        <v>2638</v>
      </c>
      <c r="AV124" s="90">
        <v>2626</v>
      </c>
      <c r="AW124" s="90">
        <v>2653</v>
      </c>
      <c r="AX124" s="90">
        <v>2650</v>
      </c>
      <c r="AY124" s="90">
        <v>2658</v>
      </c>
      <c r="AZ124" s="90">
        <v>2661</v>
      </c>
      <c r="BA124" s="90">
        <v>2642</v>
      </c>
      <c r="BB124" s="91">
        <v>2626</v>
      </c>
      <c r="BC124" s="89">
        <v>2597</v>
      </c>
      <c r="BD124" s="90">
        <v>2573</v>
      </c>
      <c r="BE124" s="90">
        <v>2551</v>
      </c>
      <c r="BF124" s="90">
        <v>2524</v>
      </c>
      <c r="BG124" s="90">
        <v>2537</v>
      </c>
      <c r="BH124" s="90">
        <v>2510</v>
      </c>
      <c r="BI124" s="90">
        <v>2503</v>
      </c>
      <c r="BJ124" s="90">
        <v>2526</v>
      </c>
      <c r="BK124" s="90">
        <v>2516</v>
      </c>
      <c r="BL124" s="90">
        <v>2506</v>
      </c>
      <c r="BM124" s="90">
        <v>2497</v>
      </c>
      <c r="BN124" s="91">
        <v>2488</v>
      </c>
      <c r="BO124" s="90">
        <v>2471</v>
      </c>
      <c r="BP124" s="90">
        <v>2457</v>
      </c>
      <c r="BQ124" s="90">
        <v>2447</v>
      </c>
      <c r="BR124" s="90">
        <v>2447</v>
      </c>
      <c r="BS124" s="90">
        <v>2457</v>
      </c>
      <c r="BT124" s="90">
        <v>2454</v>
      </c>
      <c r="BU124" s="90">
        <v>2452</v>
      </c>
      <c r="BV124" s="90">
        <v>2440</v>
      </c>
      <c r="BW124" s="90">
        <v>2443</v>
      </c>
      <c r="BX124" s="90">
        <v>2431</v>
      </c>
      <c r="BY124" s="90">
        <v>2445</v>
      </c>
      <c r="BZ124" s="91">
        <v>2420</v>
      </c>
    </row>
    <row r="125" spans="1:78" ht="13.5" thickBot="1" x14ac:dyDescent="0.25">
      <c r="A125" s="2"/>
      <c r="B125" s="92" t="s">
        <v>242</v>
      </c>
      <c r="C125" s="92"/>
      <c r="D125" s="95">
        <f t="shared" ref="D125:AH125" si="35">SUM(D92:D124)</f>
        <v>99566</v>
      </c>
      <c r="E125" s="95">
        <f t="shared" si="35"/>
        <v>98127</v>
      </c>
      <c r="F125" s="95">
        <f t="shared" si="35"/>
        <v>95637</v>
      </c>
      <c r="G125" s="94">
        <f t="shared" si="35"/>
        <v>95318</v>
      </c>
      <c r="H125" s="94">
        <f t="shared" si="35"/>
        <v>95076</v>
      </c>
      <c r="I125" s="94">
        <f t="shared" si="35"/>
        <v>93746</v>
      </c>
      <c r="J125" s="94">
        <f t="shared" si="35"/>
        <v>94125</v>
      </c>
      <c r="K125" s="94">
        <f t="shared" si="35"/>
        <v>93518</v>
      </c>
      <c r="L125" s="94">
        <f t="shared" si="35"/>
        <v>92025</v>
      </c>
      <c r="M125" s="94">
        <f t="shared" si="35"/>
        <v>92186</v>
      </c>
      <c r="N125" s="94">
        <f t="shared" si="35"/>
        <v>91935</v>
      </c>
      <c r="O125" s="94">
        <f t="shared" si="35"/>
        <v>91579</v>
      </c>
      <c r="P125" s="94">
        <f t="shared" si="35"/>
        <v>90613</v>
      </c>
      <c r="Q125" s="94">
        <f t="shared" si="35"/>
        <v>90423</v>
      </c>
      <c r="R125" s="95">
        <f t="shared" si="35"/>
        <v>89757</v>
      </c>
      <c r="S125" s="94">
        <f t="shared" si="35"/>
        <v>88838</v>
      </c>
      <c r="T125" s="94">
        <f t="shared" si="35"/>
        <v>88298</v>
      </c>
      <c r="U125" s="94">
        <f t="shared" si="35"/>
        <v>88419</v>
      </c>
      <c r="V125" s="94">
        <f t="shared" si="35"/>
        <v>88313</v>
      </c>
      <c r="W125" s="94">
        <f t="shared" si="35"/>
        <v>87978</v>
      </c>
      <c r="X125" s="94">
        <f t="shared" si="35"/>
        <v>87427</v>
      </c>
      <c r="Y125" s="94">
        <f t="shared" si="35"/>
        <v>87083</v>
      </c>
      <c r="Z125" s="94">
        <f t="shared" si="35"/>
        <v>86760</v>
      </c>
      <c r="AA125" s="94">
        <f t="shared" si="35"/>
        <v>86306</v>
      </c>
      <c r="AB125" s="94">
        <f t="shared" si="35"/>
        <v>85953</v>
      </c>
      <c r="AC125" s="94">
        <f t="shared" si="35"/>
        <v>85597</v>
      </c>
      <c r="AD125" s="95">
        <f t="shared" si="35"/>
        <v>85389</v>
      </c>
      <c r="AE125" s="94">
        <f t="shared" si="35"/>
        <v>84731</v>
      </c>
      <c r="AF125" s="94">
        <f t="shared" si="35"/>
        <v>84605</v>
      </c>
      <c r="AG125" s="94">
        <f t="shared" si="35"/>
        <v>84884</v>
      </c>
      <c r="AH125" s="94">
        <f t="shared" si="35"/>
        <v>84874</v>
      </c>
      <c r="AI125" s="94">
        <f t="shared" ref="AI125:BK125" si="36">SUM(AI92:AI124)</f>
        <v>84978</v>
      </c>
      <c r="AJ125" s="94">
        <f t="shared" si="36"/>
        <v>84853</v>
      </c>
      <c r="AK125" s="94">
        <f t="shared" si="36"/>
        <v>84865</v>
      </c>
      <c r="AL125" s="94">
        <f t="shared" si="36"/>
        <v>84722</v>
      </c>
      <c r="AM125" s="94">
        <f t="shared" si="36"/>
        <v>84327</v>
      </c>
      <c r="AN125" s="94">
        <f t="shared" si="36"/>
        <v>84407</v>
      </c>
      <c r="AO125" s="94">
        <f t="shared" si="36"/>
        <v>84819</v>
      </c>
      <c r="AP125" s="95">
        <f t="shared" si="36"/>
        <v>83967</v>
      </c>
      <c r="AQ125" s="94">
        <f t="shared" si="36"/>
        <v>84393</v>
      </c>
      <c r="AR125" s="94">
        <f t="shared" si="36"/>
        <v>84167</v>
      </c>
      <c r="AS125" s="94">
        <f t="shared" si="36"/>
        <v>84471</v>
      </c>
      <c r="AT125" s="94">
        <f t="shared" si="36"/>
        <v>84880</v>
      </c>
      <c r="AU125" s="94">
        <f t="shared" si="36"/>
        <v>83451</v>
      </c>
      <c r="AV125" s="94">
        <f t="shared" si="36"/>
        <v>83155</v>
      </c>
      <c r="AW125" s="94">
        <f t="shared" si="36"/>
        <v>84664</v>
      </c>
      <c r="AX125" s="94">
        <f t="shared" si="36"/>
        <v>84682</v>
      </c>
      <c r="AY125" s="94">
        <f t="shared" si="36"/>
        <v>84747</v>
      </c>
      <c r="AZ125" s="94">
        <f t="shared" si="36"/>
        <v>85117</v>
      </c>
      <c r="BA125" s="94">
        <f t="shared" si="36"/>
        <v>85666</v>
      </c>
      <c r="BB125" s="95">
        <f t="shared" si="36"/>
        <v>85804</v>
      </c>
      <c r="BC125" s="93">
        <f t="shared" si="36"/>
        <v>85764</v>
      </c>
      <c r="BD125" s="94">
        <f t="shared" si="36"/>
        <v>86114</v>
      </c>
      <c r="BE125" s="94">
        <f t="shared" si="36"/>
        <v>86965</v>
      </c>
      <c r="BF125" s="94">
        <f t="shared" si="36"/>
        <v>87515</v>
      </c>
      <c r="BG125" s="94">
        <f t="shared" si="36"/>
        <v>87981</v>
      </c>
      <c r="BH125" s="94">
        <f t="shared" si="36"/>
        <v>87261</v>
      </c>
      <c r="BI125" s="94">
        <f t="shared" si="36"/>
        <v>87422</v>
      </c>
      <c r="BJ125" s="94">
        <f t="shared" si="36"/>
        <v>88503</v>
      </c>
      <c r="BK125" s="94">
        <f t="shared" si="36"/>
        <v>87502</v>
      </c>
      <c r="BL125" s="94">
        <f t="shared" ref="BL125:BN125" si="37">SUM(BL92:BL124)</f>
        <v>88515</v>
      </c>
      <c r="BM125" s="94">
        <f t="shared" si="37"/>
        <v>89005</v>
      </c>
      <c r="BN125" s="95">
        <f t="shared" si="37"/>
        <v>89575</v>
      </c>
      <c r="BO125" s="94">
        <f t="shared" ref="BO125:BQ125" si="38">SUM(BO92:BO124)</f>
        <v>90083</v>
      </c>
      <c r="BP125" s="94">
        <f t="shared" si="38"/>
        <v>89799</v>
      </c>
      <c r="BQ125" s="94">
        <f t="shared" si="38"/>
        <v>90978</v>
      </c>
      <c r="BR125" s="94">
        <f t="shared" ref="BR125:BW125" si="39">SUM(BR92:BR124)</f>
        <v>90868</v>
      </c>
      <c r="BS125" s="94">
        <f t="shared" si="39"/>
        <v>91692</v>
      </c>
      <c r="BT125" s="94">
        <f t="shared" si="39"/>
        <v>91611</v>
      </c>
      <c r="BU125" s="94">
        <f t="shared" si="39"/>
        <v>92018</v>
      </c>
      <c r="BV125" s="94">
        <f t="shared" si="39"/>
        <v>92340</v>
      </c>
      <c r="BW125" s="94">
        <f t="shared" si="39"/>
        <v>92921</v>
      </c>
      <c r="BX125" s="94">
        <f t="shared" ref="BX125:BZ125" si="40">SUM(BX92:BX124)</f>
        <v>93116</v>
      </c>
      <c r="BY125" s="94">
        <f t="shared" si="40"/>
        <v>93566</v>
      </c>
      <c r="BZ125" s="95">
        <f t="shared" si="40"/>
        <v>93808</v>
      </c>
    </row>
    <row r="126" spans="1:78" x14ac:dyDescent="0.2">
      <c r="A126" s="2"/>
      <c r="B126" s="88">
        <v>7</v>
      </c>
      <c r="C126" s="88" t="s">
        <v>243</v>
      </c>
      <c r="D126" s="91">
        <v>2965</v>
      </c>
      <c r="E126" s="91">
        <v>2829</v>
      </c>
      <c r="F126" s="91">
        <v>2632</v>
      </c>
      <c r="G126" s="90">
        <v>2613</v>
      </c>
      <c r="H126" s="90">
        <v>2617</v>
      </c>
      <c r="I126" s="90">
        <v>2566</v>
      </c>
      <c r="J126" s="90">
        <v>2546</v>
      </c>
      <c r="K126" s="90">
        <v>2525</v>
      </c>
      <c r="L126" s="90">
        <v>2421</v>
      </c>
      <c r="M126" s="90">
        <v>2370</v>
      </c>
      <c r="N126" s="90">
        <v>2360</v>
      </c>
      <c r="O126" s="90">
        <v>2371</v>
      </c>
      <c r="P126" s="90">
        <v>2378</v>
      </c>
      <c r="Q126" s="90">
        <v>2367</v>
      </c>
      <c r="R126" s="91">
        <v>2354</v>
      </c>
      <c r="S126" s="90">
        <v>2351</v>
      </c>
      <c r="T126" s="90">
        <v>2332</v>
      </c>
      <c r="U126" s="90">
        <v>2328</v>
      </c>
      <c r="V126" s="90">
        <v>2325</v>
      </c>
      <c r="W126" s="90">
        <v>2304</v>
      </c>
      <c r="X126" s="90">
        <v>2284</v>
      </c>
      <c r="Y126" s="90">
        <v>2270</v>
      </c>
      <c r="Z126" s="90">
        <v>2247</v>
      </c>
      <c r="AA126" s="90">
        <v>2238</v>
      </c>
      <c r="AB126" s="90">
        <v>2233</v>
      </c>
      <c r="AC126" s="90">
        <v>2217</v>
      </c>
      <c r="AD126" s="91">
        <v>2202</v>
      </c>
      <c r="AE126" s="90">
        <v>2176</v>
      </c>
      <c r="AF126" s="90">
        <v>2164</v>
      </c>
      <c r="AG126" s="90">
        <v>2150</v>
      </c>
      <c r="AH126" s="90">
        <v>2137</v>
      </c>
      <c r="AI126" s="90">
        <v>2168</v>
      </c>
      <c r="AJ126" s="90">
        <v>2156</v>
      </c>
      <c r="AK126" s="90">
        <v>2154</v>
      </c>
      <c r="AL126" s="90">
        <v>2151</v>
      </c>
      <c r="AM126" s="90">
        <v>2145</v>
      </c>
      <c r="AN126" s="90">
        <v>2144</v>
      </c>
      <c r="AO126" s="90">
        <v>2134</v>
      </c>
      <c r="AP126" s="91">
        <v>2117</v>
      </c>
      <c r="AQ126" s="90">
        <v>2095</v>
      </c>
      <c r="AR126" s="90">
        <v>2085</v>
      </c>
      <c r="AS126" s="90">
        <v>2082</v>
      </c>
      <c r="AT126" s="90">
        <v>1981</v>
      </c>
      <c r="AU126" s="90">
        <v>2051</v>
      </c>
      <c r="AV126" s="90">
        <v>2017</v>
      </c>
      <c r="AW126" s="90">
        <v>2118</v>
      </c>
      <c r="AX126" s="90">
        <v>2127</v>
      </c>
      <c r="AY126" s="90">
        <v>2142</v>
      </c>
      <c r="AZ126" s="90">
        <v>2142</v>
      </c>
      <c r="BA126" s="90">
        <v>2164</v>
      </c>
      <c r="BB126" s="91">
        <v>2139</v>
      </c>
      <c r="BC126" s="89">
        <v>2098</v>
      </c>
      <c r="BD126" s="90">
        <v>2076</v>
      </c>
      <c r="BE126" s="90">
        <v>2067</v>
      </c>
      <c r="BF126" s="90">
        <v>2071</v>
      </c>
      <c r="BG126" s="90">
        <v>2052</v>
      </c>
      <c r="BH126" s="90">
        <v>2023</v>
      </c>
      <c r="BI126" s="90">
        <v>2022</v>
      </c>
      <c r="BJ126" s="90">
        <v>2009</v>
      </c>
      <c r="BK126" s="90">
        <v>1993</v>
      </c>
      <c r="BL126" s="90">
        <v>2012</v>
      </c>
      <c r="BM126" s="90">
        <v>2025</v>
      </c>
      <c r="BN126" s="91">
        <v>2033</v>
      </c>
      <c r="BO126" s="90">
        <v>2042</v>
      </c>
      <c r="BP126" s="90">
        <v>2027</v>
      </c>
      <c r="BQ126" s="90">
        <v>2014</v>
      </c>
      <c r="BR126" s="90">
        <v>2025</v>
      </c>
      <c r="BS126" s="90">
        <v>2044</v>
      </c>
      <c r="BT126" s="90">
        <v>2071</v>
      </c>
      <c r="BU126" s="90">
        <v>2061</v>
      </c>
      <c r="BV126" s="90">
        <v>2055</v>
      </c>
      <c r="BW126" s="90">
        <v>2054</v>
      </c>
      <c r="BX126" s="90">
        <v>2033</v>
      </c>
      <c r="BY126" s="90">
        <v>1997</v>
      </c>
      <c r="BZ126" s="91">
        <v>1991</v>
      </c>
    </row>
    <row r="127" spans="1:78" x14ac:dyDescent="0.2">
      <c r="A127" s="2"/>
      <c r="B127" s="88"/>
      <c r="C127" s="88" t="s">
        <v>244</v>
      </c>
      <c r="D127" s="91">
        <v>369</v>
      </c>
      <c r="E127" s="91">
        <v>405</v>
      </c>
      <c r="F127" s="91">
        <v>385</v>
      </c>
      <c r="G127" s="90">
        <v>382</v>
      </c>
      <c r="H127" s="90">
        <v>381</v>
      </c>
      <c r="I127" s="90">
        <v>376</v>
      </c>
      <c r="J127" s="90">
        <v>373</v>
      </c>
      <c r="K127" s="90">
        <v>367</v>
      </c>
      <c r="L127" s="90">
        <v>355</v>
      </c>
      <c r="M127" s="90">
        <v>355</v>
      </c>
      <c r="N127" s="90">
        <v>353</v>
      </c>
      <c r="O127" s="90">
        <v>347</v>
      </c>
      <c r="P127" s="90">
        <v>349</v>
      </c>
      <c r="Q127" s="90">
        <v>346</v>
      </c>
      <c r="R127" s="91">
        <v>343</v>
      </c>
      <c r="S127" s="90">
        <v>340</v>
      </c>
      <c r="T127" s="90">
        <v>337</v>
      </c>
      <c r="U127" s="90">
        <v>337</v>
      </c>
      <c r="V127" s="90">
        <v>343</v>
      </c>
      <c r="W127" s="90">
        <v>339</v>
      </c>
      <c r="X127" s="90">
        <v>334</v>
      </c>
      <c r="Y127" s="90">
        <v>328</v>
      </c>
      <c r="Z127" s="90">
        <v>324</v>
      </c>
      <c r="AA127" s="90">
        <v>319</v>
      </c>
      <c r="AB127" s="90">
        <v>315</v>
      </c>
      <c r="AC127" s="90">
        <v>318</v>
      </c>
      <c r="AD127" s="91">
        <v>318</v>
      </c>
      <c r="AE127" s="90">
        <v>318</v>
      </c>
      <c r="AF127" s="90">
        <v>313</v>
      </c>
      <c r="AG127" s="90">
        <v>319</v>
      </c>
      <c r="AH127" s="90">
        <v>322</v>
      </c>
      <c r="AI127" s="90">
        <v>319</v>
      </c>
      <c r="AJ127" s="90">
        <v>315</v>
      </c>
      <c r="AK127" s="90">
        <v>311</v>
      </c>
      <c r="AL127" s="90">
        <v>308</v>
      </c>
      <c r="AM127" s="90">
        <v>306</v>
      </c>
      <c r="AN127" s="90">
        <v>306</v>
      </c>
      <c r="AO127" s="90">
        <v>306</v>
      </c>
      <c r="AP127" s="91">
        <v>303</v>
      </c>
      <c r="AQ127" s="90">
        <v>286</v>
      </c>
      <c r="AR127" s="90">
        <v>285</v>
      </c>
      <c r="AS127" s="90">
        <v>284</v>
      </c>
      <c r="AT127" s="90">
        <v>235</v>
      </c>
      <c r="AU127" s="90">
        <v>282</v>
      </c>
      <c r="AV127" s="90">
        <v>257</v>
      </c>
      <c r="AW127" s="90">
        <v>264</v>
      </c>
      <c r="AX127" s="90">
        <v>264</v>
      </c>
      <c r="AY127" s="90">
        <v>263</v>
      </c>
      <c r="AZ127" s="90">
        <v>263</v>
      </c>
      <c r="BA127" s="90">
        <v>257</v>
      </c>
      <c r="BB127" s="91">
        <v>258</v>
      </c>
      <c r="BC127" s="89">
        <v>256</v>
      </c>
      <c r="BD127" s="90">
        <v>254</v>
      </c>
      <c r="BE127" s="90">
        <v>254</v>
      </c>
      <c r="BF127" s="90">
        <v>258</v>
      </c>
      <c r="BG127" s="90">
        <v>251</v>
      </c>
      <c r="BH127" s="90">
        <v>246</v>
      </c>
      <c r="BI127" s="90">
        <v>245</v>
      </c>
      <c r="BJ127" s="90">
        <v>249</v>
      </c>
      <c r="BK127" s="90">
        <v>248</v>
      </c>
      <c r="BL127" s="90">
        <v>247</v>
      </c>
      <c r="BM127" s="90">
        <v>250</v>
      </c>
      <c r="BN127" s="91">
        <v>256</v>
      </c>
      <c r="BO127" s="90">
        <v>261</v>
      </c>
      <c r="BP127" s="90">
        <v>265</v>
      </c>
      <c r="BQ127" s="90">
        <v>268</v>
      </c>
      <c r="BR127" s="90">
        <v>268</v>
      </c>
      <c r="BS127" s="90">
        <v>269</v>
      </c>
      <c r="BT127" s="90">
        <v>275</v>
      </c>
      <c r="BU127" s="90">
        <v>274</v>
      </c>
      <c r="BV127" s="90">
        <v>268</v>
      </c>
      <c r="BW127" s="90">
        <v>278</v>
      </c>
      <c r="BX127" s="90">
        <v>270</v>
      </c>
      <c r="BY127" s="90">
        <v>274</v>
      </c>
      <c r="BZ127" s="91">
        <v>268</v>
      </c>
    </row>
    <row r="128" spans="1:78" x14ac:dyDescent="0.2">
      <c r="A128" s="2"/>
      <c r="B128" s="88"/>
      <c r="C128" s="88" t="s">
        <v>245</v>
      </c>
      <c r="D128" s="91">
        <v>725</v>
      </c>
      <c r="E128" s="91">
        <v>790</v>
      </c>
      <c r="F128" s="91">
        <v>739</v>
      </c>
      <c r="G128" s="90">
        <v>733</v>
      </c>
      <c r="H128" s="90">
        <v>732</v>
      </c>
      <c r="I128" s="90">
        <v>727</v>
      </c>
      <c r="J128" s="90">
        <v>723</v>
      </c>
      <c r="K128" s="90">
        <v>721</v>
      </c>
      <c r="L128" s="90">
        <v>718</v>
      </c>
      <c r="M128" s="90">
        <v>717</v>
      </c>
      <c r="N128" s="90">
        <v>715</v>
      </c>
      <c r="O128" s="90">
        <v>716</v>
      </c>
      <c r="P128" s="90">
        <v>718</v>
      </c>
      <c r="Q128" s="90">
        <v>719</v>
      </c>
      <c r="R128" s="91">
        <v>720</v>
      </c>
      <c r="S128" s="90">
        <v>721</v>
      </c>
      <c r="T128" s="90">
        <v>719</v>
      </c>
      <c r="U128" s="90">
        <v>704</v>
      </c>
      <c r="V128" s="90">
        <v>701</v>
      </c>
      <c r="W128" s="90">
        <v>705</v>
      </c>
      <c r="X128" s="90">
        <v>707</v>
      </c>
      <c r="Y128" s="90">
        <v>710</v>
      </c>
      <c r="Z128" s="90">
        <v>695</v>
      </c>
      <c r="AA128" s="90">
        <v>686</v>
      </c>
      <c r="AB128" s="90">
        <v>690</v>
      </c>
      <c r="AC128" s="90">
        <v>690</v>
      </c>
      <c r="AD128" s="91">
        <v>689</v>
      </c>
      <c r="AE128" s="90">
        <v>688</v>
      </c>
      <c r="AF128" s="90">
        <v>686</v>
      </c>
      <c r="AG128" s="90">
        <v>685</v>
      </c>
      <c r="AH128" s="90">
        <v>682</v>
      </c>
      <c r="AI128" s="90">
        <v>681</v>
      </c>
      <c r="AJ128" s="90">
        <v>676</v>
      </c>
      <c r="AK128" s="90">
        <v>676</v>
      </c>
      <c r="AL128" s="90">
        <v>678</v>
      </c>
      <c r="AM128" s="90">
        <v>676</v>
      </c>
      <c r="AN128" s="90">
        <v>679</v>
      </c>
      <c r="AO128" s="90">
        <v>677</v>
      </c>
      <c r="AP128" s="91">
        <v>676</v>
      </c>
      <c r="AQ128" s="90">
        <v>593</v>
      </c>
      <c r="AR128" s="90">
        <v>592</v>
      </c>
      <c r="AS128" s="90">
        <v>589</v>
      </c>
      <c r="AT128" s="90">
        <v>589</v>
      </c>
      <c r="AU128" s="90">
        <v>584</v>
      </c>
      <c r="AV128" s="90">
        <v>467</v>
      </c>
      <c r="AW128" s="90">
        <v>492</v>
      </c>
      <c r="AX128" s="90">
        <v>490</v>
      </c>
      <c r="AY128" s="90">
        <v>495</v>
      </c>
      <c r="AZ128" s="90">
        <v>492</v>
      </c>
      <c r="BA128" s="90">
        <v>440</v>
      </c>
      <c r="BB128" s="91">
        <v>403</v>
      </c>
      <c r="BC128" s="89">
        <v>392</v>
      </c>
      <c r="BD128" s="90">
        <v>387</v>
      </c>
      <c r="BE128" s="90">
        <v>385</v>
      </c>
      <c r="BF128" s="90">
        <v>398</v>
      </c>
      <c r="BG128" s="90">
        <v>388</v>
      </c>
      <c r="BH128" s="90">
        <v>383</v>
      </c>
      <c r="BI128" s="90">
        <v>381</v>
      </c>
      <c r="BJ128" s="90">
        <v>372</v>
      </c>
      <c r="BK128" s="90">
        <v>372</v>
      </c>
      <c r="BL128" s="90">
        <v>371</v>
      </c>
      <c r="BM128" s="90">
        <v>368</v>
      </c>
      <c r="BN128" s="91">
        <v>396</v>
      </c>
      <c r="BO128" s="90">
        <v>420</v>
      </c>
      <c r="BP128" s="90">
        <v>418</v>
      </c>
      <c r="BQ128" s="90">
        <v>416</v>
      </c>
      <c r="BR128" s="90">
        <v>369</v>
      </c>
      <c r="BS128" s="90">
        <v>370</v>
      </c>
      <c r="BT128" s="90">
        <v>377</v>
      </c>
      <c r="BU128" s="90">
        <v>371</v>
      </c>
      <c r="BV128" s="90">
        <v>370</v>
      </c>
      <c r="BW128" s="90">
        <v>374</v>
      </c>
      <c r="BX128" s="90">
        <v>370</v>
      </c>
      <c r="BY128" s="90">
        <v>369</v>
      </c>
      <c r="BZ128" s="91">
        <v>372</v>
      </c>
    </row>
    <row r="129" spans="1:78" x14ac:dyDescent="0.2">
      <c r="A129" s="2"/>
      <c r="B129" s="88"/>
      <c r="C129" s="88" t="s">
        <v>246</v>
      </c>
      <c r="D129" s="91">
        <v>4208</v>
      </c>
      <c r="E129" s="91">
        <v>4088</v>
      </c>
      <c r="F129" s="91">
        <v>3892</v>
      </c>
      <c r="G129" s="90">
        <v>3870</v>
      </c>
      <c r="H129" s="90">
        <v>3850</v>
      </c>
      <c r="I129" s="90">
        <v>3660</v>
      </c>
      <c r="J129" s="90">
        <v>3564</v>
      </c>
      <c r="K129" s="90">
        <v>3476</v>
      </c>
      <c r="L129" s="90">
        <v>3226</v>
      </c>
      <c r="M129" s="90">
        <v>3093</v>
      </c>
      <c r="N129" s="90">
        <v>3074</v>
      </c>
      <c r="O129" s="90">
        <v>3082</v>
      </c>
      <c r="P129" s="90">
        <v>3120</v>
      </c>
      <c r="Q129" s="90">
        <v>3079</v>
      </c>
      <c r="R129" s="91">
        <v>3058</v>
      </c>
      <c r="S129" s="90">
        <v>3027</v>
      </c>
      <c r="T129" s="90">
        <v>2964</v>
      </c>
      <c r="U129" s="90">
        <v>2966</v>
      </c>
      <c r="V129" s="90">
        <v>2948</v>
      </c>
      <c r="W129" s="90">
        <v>2936</v>
      </c>
      <c r="X129" s="90">
        <v>2909</v>
      </c>
      <c r="Y129" s="90">
        <v>2895</v>
      </c>
      <c r="Z129" s="90">
        <v>2852</v>
      </c>
      <c r="AA129" s="90">
        <v>2819</v>
      </c>
      <c r="AB129" s="90">
        <v>2804</v>
      </c>
      <c r="AC129" s="90">
        <v>2803</v>
      </c>
      <c r="AD129" s="91">
        <v>2783</v>
      </c>
      <c r="AE129" s="90">
        <v>2784</v>
      </c>
      <c r="AF129" s="90">
        <v>2787</v>
      </c>
      <c r="AG129" s="90">
        <v>2763</v>
      </c>
      <c r="AH129" s="90">
        <v>2753</v>
      </c>
      <c r="AI129" s="90">
        <v>2671</v>
      </c>
      <c r="AJ129" s="90">
        <v>3059</v>
      </c>
      <c r="AK129" s="90">
        <v>3040</v>
      </c>
      <c r="AL129" s="90">
        <v>3015</v>
      </c>
      <c r="AM129" s="90">
        <v>2991</v>
      </c>
      <c r="AN129" s="90">
        <v>2967</v>
      </c>
      <c r="AO129" s="90">
        <v>2919</v>
      </c>
      <c r="AP129" s="91">
        <v>2897</v>
      </c>
      <c r="AQ129" s="90">
        <v>2871</v>
      </c>
      <c r="AR129" s="90">
        <v>2854</v>
      </c>
      <c r="AS129" s="90">
        <v>2848</v>
      </c>
      <c r="AT129" s="90">
        <v>2645</v>
      </c>
      <c r="AU129" s="90">
        <v>2764</v>
      </c>
      <c r="AV129" s="90">
        <v>2682</v>
      </c>
      <c r="AW129" s="90">
        <v>2719</v>
      </c>
      <c r="AX129" s="90">
        <v>2723</v>
      </c>
      <c r="AY129" s="90">
        <v>2719</v>
      </c>
      <c r="AZ129" s="90">
        <v>2731</v>
      </c>
      <c r="BA129" s="90">
        <v>2723</v>
      </c>
      <c r="BB129" s="91">
        <v>2703</v>
      </c>
      <c r="BC129" s="89">
        <v>2663</v>
      </c>
      <c r="BD129" s="90">
        <v>2649</v>
      </c>
      <c r="BE129" s="90">
        <v>2643</v>
      </c>
      <c r="BF129" s="90">
        <v>2609</v>
      </c>
      <c r="BG129" s="90">
        <v>2589</v>
      </c>
      <c r="BH129" s="90">
        <v>2576</v>
      </c>
      <c r="BI129" s="90">
        <v>2533</v>
      </c>
      <c r="BJ129" s="90">
        <v>2559</v>
      </c>
      <c r="BK129" s="90">
        <v>2487</v>
      </c>
      <c r="BL129" s="90">
        <v>2473</v>
      </c>
      <c r="BM129" s="90">
        <v>2482</v>
      </c>
      <c r="BN129" s="91">
        <v>2484</v>
      </c>
      <c r="BO129" s="90">
        <v>2480</v>
      </c>
      <c r="BP129" s="90">
        <v>2476</v>
      </c>
      <c r="BQ129" s="90">
        <v>2491</v>
      </c>
      <c r="BR129" s="90">
        <v>2496</v>
      </c>
      <c r="BS129" s="90">
        <v>2507</v>
      </c>
      <c r="BT129" s="90">
        <v>2519</v>
      </c>
      <c r="BU129" s="90">
        <v>2518</v>
      </c>
      <c r="BV129" s="90">
        <v>2540</v>
      </c>
      <c r="BW129" s="90">
        <v>2539</v>
      </c>
      <c r="BX129" s="90">
        <v>2546</v>
      </c>
      <c r="BY129" s="90">
        <v>2550</v>
      </c>
      <c r="BZ129" s="91">
        <v>2531</v>
      </c>
    </row>
    <row r="130" spans="1:78" x14ac:dyDescent="0.2">
      <c r="A130" s="2"/>
      <c r="B130" s="88"/>
      <c r="C130" s="88" t="s">
        <v>247</v>
      </c>
      <c r="D130" s="91">
        <v>276</v>
      </c>
      <c r="E130" s="91">
        <v>276</v>
      </c>
      <c r="F130" s="91">
        <v>295</v>
      </c>
      <c r="G130" s="90">
        <v>292</v>
      </c>
      <c r="H130" s="90">
        <v>285</v>
      </c>
      <c r="I130" s="90">
        <v>282</v>
      </c>
      <c r="J130" s="90">
        <v>279</v>
      </c>
      <c r="K130" s="90">
        <v>262</v>
      </c>
      <c r="L130" s="90">
        <v>242</v>
      </c>
      <c r="M130" s="90">
        <v>235</v>
      </c>
      <c r="N130" s="90">
        <v>225</v>
      </c>
      <c r="O130" s="90">
        <v>227</v>
      </c>
      <c r="P130" s="90">
        <v>233</v>
      </c>
      <c r="Q130" s="90">
        <v>228</v>
      </c>
      <c r="R130" s="91">
        <v>224</v>
      </c>
      <c r="S130" s="90">
        <v>222</v>
      </c>
      <c r="T130" s="90">
        <v>213</v>
      </c>
      <c r="U130" s="90">
        <v>208</v>
      </c>
      <c r="V130" s="90">
        <v>210</v>
      </c>
      <c r="W130" s="90">
        <v>209</v>
      </c>
      <c r="X130" s="90">
        <v>207</v>
      </c>
      <c r="Y130" s="90">
        <v>205</v>
      </c>
      <c r="Z130" s="90">
        <v>203</v>
      </c>
      <c r="AA130" s="90">
        <v>203</v>
      </c>
      <c r="AB130" s="90">
        <v>204</v>
      </c>
      <c r="AC130" s="90">
        <v>204</v>
      </c>
      <c r="AD130" s="91">
        <v>204</v>
      </c>
      <c r="AE130" s="90">
        <v>204</v>
      </c>
      <c r="AF130" s="90">
        <v>203</v>
      </c>
      <c r="AG130" s="90">
        <v>202</v>
      </c>
      <c r="AH130" s="90">
        <v>202</v>
      </c>
      <c r="AI130" s="90">
        <v>202</v>
      </c>
      <c r="AJ130" s="90">
        <v>201</v>
      </c>
      <c r="AK130" s="90">
        <v>199</v>
      </c>
      <c r="AL130" s="90">
        <v>197</v>
      </c>
      <c r="AM130" s="90">
        <v>201</v>
      </c>
      <c r="AN130" s="90">
        <v>201</v>
      </c>
      <c r="AO130" s="90">
        <v>203</v>
      </c>
      <c r="AP130" s="91">
        <v>203</v>
      </c>
      <c r="AQ130" s="90">
        <v>191</v>
      </c>
      <c r="AR130" s="90">
        <v>188</v>
      </c>
      <c r="AS130" s="90">
        <v>188</v>
      </c>
      <c r="AT130" s="90">
        <v>187</v>
      </c>
      <c r="AU130" s="90">
        <v>191</v>
      </c>
      <c r="AV130" s="90">
        <v>181</v>
      </c>
      <c r="AW130" s="90">
        <v>187</v>
      </c>
      <c r="AX130" s="90">
        <v>187</v>
      </c>
      <c r="AY130" s="90">
        <v>187</v>
      </c>
      <c r="AZ130" s="90">
        <v>208</v>
      </c>
      <c r="BA130" s="90">
        <v>206</v>
      </c>
      <c r="BB130" s="91">
        <v>207</v>
      </c>
      <c r="BC130" s="89">
        <v>201</v>
      </c>
      <c r="BD130" s="90">
        <v>197</v>
      </c>
      <c r="BE130" s="90">
        <v>197</v>
      </c>
      <c r="BF130" s="90">
        <v>191</v>
      </c>
      <c r="BG130" s="90">
        <v>181</v>
      </c>
      <c r="BH130" s="90">
        <v>178</v>
      </c>
      <c r="BI130" s="90">
        <v>175</v>
      </c>
      <c r="BJ130" s="90">
        <v>172</v>
      </c>
      <c r="BK130" s="90">
        <v>170</v>
      </c>
      <c r="BL130" s="90">
        <v>168</v>
      </c>
      <c r="BM130" s="90">
        <v>170</v>
      </c>
      <c r="BN130" s="91">
        <v>171</v>
      </c>
      <c r="BO130" s="90">
        <v>171</v>
      </c>
      <c r="BP130" s="90">
        <v>171</v>
      </c>
      <c r="BQ130" s="90">
        <v>178</v>
      </c>
      <c r="BR130" s="90">
        <v>189</v>
      </c>
      <c r="BS130" s="90">
        <v>189</v>
      </c>
      <c r="BT130" s="90">
        <v>184</v>
      </c>
      <c r="BU130" s="90">
        <v>182</v>
      </c>
      <c r="BV130" s="90">
        <v>187</v>
      </c>
      <c r="BW130" s="90">
        <v>187</v>
      </c>
      <c r="BX130" s="90">
        <v>189</v>
      </c>
      <c r="BY130" s="90">
        <v>190</v>
      </c>
      <c r="BZ130" s="91">
        <v>193</v>
      </c>
    </row>
    <row r="131" spans="1:78" x14ac:dyDescent="0.2">
      <c r="A131" s="2"/>
      <c r="B131" s="88"/>
      <c r="C131" s="88" t="s">
        <v>54</v>
      </c>
      <c r="D131" s="91">
        <v>20551</v>
      </c>
      <c r="E131" s="91">
        <v>20697</v>
      </c>
      <c r="F131" s="91">
        <v>20524</v>
      </c>
      <c r="G131" s="90">
        <v>20367</v>
      </c>
      <c r="H131" s="90">
        <v>20299</v>
      </c>
      <c r="I131" s="90">
        <v>20117</v>
      </c>
      <c r="J131" s="90">
        <v>20181</v>
      </c>
      <c r="K131" s="90">
        <v>19951</v>
      </c>
      <c r="L131" s="90">
        <v>19551</v>
      </c>
      <c r="M131" s="90">
        <v>19672</v>
      </c>
      <c r="N131" s="90">
        <v>19595</v>
      </c>
      <c r="O131" s="90">
        <v>19489</v>
      </c>
      <c r="P131" s="90">
        <v>19456</v>
      </c>
      <c r="Q131" s="90">
        <v>19624</v>
      </c>
      <c r="R131" s="91">
        <v>19714</v>
      </c>
      <c r="S131" s="90">
        <v>19762</v>
      </c>
      <c r="T131" s="90">
        <v>19741</v>
      </c>
      <c r="U131" s="90">
        <v>19787</v>
      </c>
      <c r="V131" s="90">
        <v>19859</v>
      </c>
      <c r="W131" s="90">
        <v>20259</v>
      </c>
      <c r="X131" s="90">
        <v>20472</v>
      </c>
      <c r="Y131" s="90">
        <v>20438</v>
      </c>
      <c r="Z131" s="90">
        <v>20319</v>
      </c>
      <c r="AA131" s="90">
        <v>20152</v>
      </c>
      <c r="AB131" s="90">
        <v>20062</v>
      </c>
      <c r="AC131" s="90">
        <v>19925</v>
      </c>
      <c r="AD131" s="91">
        <v>20021</v>
      </c>
      <c r="AE131" s="90">
        <v>20075</v>
      </c>
      <c r="AF131" s="90">
        <v>20207</v>
      </c>
      <c r="AG131" s="90">
        <v>19741</v>
      </c>
      <c r="AH131" s="90">
        <v>20591</v>
      </c>
      <c r="AI131" s="90">
        <v>20476</v>
      </c>
      <c r="AJ131" s="90">
        <v>20582</v>
      </c>
      <c r="AK131" s="90">
        <v>20627</v>
      </c>
      <c r="AL131" s="90">
        <v>20402</v>
      </c>
      <c r="AM131" s="90">
        <v>20371</v>
      </c>
      <c r="AN131" s="90">
        <v>20385</v>
      </c>
      <c r="AO131" s="90">
        <v>20309</v>
      </c>
      <c r="AP131" s="91">
        <v>20230</v>
      </c>
      <c r="AQ131" s="90">
        <v>20177</v>
      </c>
      <c r="AR131" s="90">
        <v>20102</v>
      </c>
      <c r="AS131" s="90">
        <v>20161</v>
      </c>
      <c r="AT131" s="90">
        <v>19549</v>
      </c>
      <c r="AU131" s="90">
        <v>20119</v>
      </c>
      <c r="AV131" s="90">
        <v>20018</v>
      </c>
      <c r="AW131" s="90">
        <v>20791</v>
      </c>
      <c r="AX131" s="90">
        <v>20772</v>
      </c>
      <c r="AY131" s="90">
        <v>20775</v>
      </c>
      <c r="AZ131" s="90">
        <v>20901</v>
      </c>
      <c r="BA131" s="90">
        <v>20902</v>
      </c>
      <c r="BB131" s="91">
        <v>20877</v>
      </c>
      <c r="BC131" s="89">
        <v>20724</v>
      </c>
      <c r="BD131" s="90">
        <v>20717</v>
      </c>
      <c r="BE131" s="90">
        <v>20849</v>
      </c>
      <c r="BF131" s="90">
        <v>21113</v>
      </c>
      <c r="BG131" s="90">
        <v>21217</v>
      </c>
      <c r="BH131" s="90">
        <v>21105</v>
      </c>
      <c r="BI131" s="90">
        <v>21144</v>
      </c>
      <c r="BJ131" s="90">
        <v>21309</v>
      </c>
      <c r="BK131" s="90">
        <v>21267</v>
      </c>
      <c r="BL131" s="90">
        <v>21462</v>
      </c>
      <c r="BM131" s="90">
        <v>21619</v>
      </c>
      <c r="BN131" s="91">
        <v>22368</v>
      </c>
      <c r="BO131" s="90">
        <v>22602</v>
      </c>
      <c r="BP131" s="90">
        <v>22601</v>
      </c>
      <c r="BQ131" s="90">
        <v>22933</v>
      </c>
      <c r="BR131" s="90">
        <v>22708</v>
      </c>
      <c r="BS131" s="90">
        <v>22595</v>
      </c>
      <c r="BT131" s="90">
        <v>22606</v>
      </c>
      <c r="BU131" s="90">
        <v>22775</v>
      </c>
      <c r="BV131" s="90">
        <v>23016</v>
      </c>
      <c r="BW131" s="90">
        <v>23259</v>
      </c>
      <c r="BX131" s="90">
        <v>23444</v>
      </c>
      <c r="BY131" s="90">
        <v>23659</v>
      </c>
      <c r="BZ131" s="91">
        <v>23762</v>
      </c>
    </row>
    <row r="132" spans="1:78" x14ac:dyDescent="0.2">
      <c r="A132" s="2"/>
      <c r="B132" s="88"/>
      <c r="C132" s="88" t="s">
        <v>248</v>
      </c>
      <c r="D132" s="91">
        <v>68</v>
      </c>
      <c r="E132" s="91">
        <v>137</v>
      </c>
      <c r="F132" s="91">
        <v>117</v>
      </c>
      <c r="G132" s="90">
        <v>119</v>
      </c>
      <c r="H132" s="90">
        <v>118</v>
      </c>
      <c r="I132" s="90">
        <v>118</v>
      </c>
      <c r="J132" s="90">
        <v>120</v>
      </c>
      <c r="K132" s="90">
        <v>120</v>
      </c>
      <c r="L132" s="90">
        <v>119</v>
      </c>
      <c r="M132" s="90">
        <v>120</v>
      </c>
      <c r="N132" s="90">
        <v>120</v>
      </c>
      <c r="O132" s="90">
        <v>120</v>
      </c>
      <c r="P132" s="90">
        <v>120</v>
      </c>
      <c r="Q132" s="90">
        <v>120</v>
      </c>
      <c r="R132" s="91">
        <v>120</v>
      </c>
      <c r="S132" s="90">
        <v>120</v>
      </c>
      <c r="T132" s="90">
        <v>120</v>
      </c>
      <c r="U132" s="90">
        <v>117</v>
      </c>
      <c r="V132" s="90">
        <v>117</v>
      </c>
      <c r="W132" s="90">
        <v>118</v>
      </c>
      <c r="X132" s="90">
        <v>118</v>
      </c>
      <c r="Y132" s="90">
        <v>118</v>
      </c>
      <c r="Z132" s="90">
        <v>117</v>
      </c>
      <c r="AA132" s="90">
        <v>118</v>
      </c>
      <c r="AB132" s="90">
        <v>118</v>
      </c>
      <c r="AC132" s="90">
        <v>118</v>
      </c>
      <c r="AD132" s="91">
        <v>118</v>
      </c>
      <c r="AE132" s="90">
        <v>118</v>
      </c>
      <c r="AF132" s="90">
        <v>119</v>
      </c>
      <c r="AG132" s="90">
        <v>117</v>
      </c>
      <c r="AH132" s="90">
        <v>119</v>
      </c>
      <c r="AI132" s="90">
        <v>119</v>
      </c>
      <c r="AJ132" s="90">
        <v>119</v>
      </c>
      <c r="AK132" s="90">
        <v>118</v>
      </c>
      <c r="AL132" s="90">
        <v>119</v>
      </c>
      <c r="AM132" s="90">
        <v>119</v>
      </c>
      <c r="AN132" s="90">
        <v>119</v>
      </c>
      <c r="AO132" s="90">
        <v>118</v>
      </c>
      <c r="AP132" s="91">
        <v>118</v>
      </c>
      <c r="AQ132" s="90">
        <v>112</v>
      </c>
      <c r="AR132" s="90">
        <v>111</v>
      </c>
      <c r="AS132" s="90">
        <v>111</v>
      </c>
      <c r="AT132" s="90">
        <v>51</v>
      </c>
      <c r="AU132" s="90">
        <v>111</v>
      </c>
      <c r="AV132" s="90">
        <v>89</v>
      </c>
      <c r="AW132" s="90">
        <v>90</v>
      </c>
      <c r="AX132" s="90">
        <v>90</v>
      </c>
      <c r="AY132" s="90">
        <v>89</v>
      </c>
      <c r="AZ132" s="90">
        <v>89</v>
      </c>
      <c r="BA132" s="90">
        <v>92</v>
      </c>
      <c r="BB132" s="91">
        <v>89</v>
      </c>
      <c r="BC132" s="89">
        <v>89</v>
      </c>
      <c r="BD132" s="90">
        <v>89</v>
      </c>
      <c r="BE132" s="90">
        <v>89</v>
      </c>
      <c r="BF132" s="90">
        <v>88</v>
      </c>
      <c r="BG132" s="90">
        <v>88</v>
      </c>
      <c r="BH132" s="90">
        <v>88</v>
      </c>
      <c r="BI132" s="90">
        <v>88</v>
      </c>
      <c r="BJ132" s="90">
        <v>87</v>
      </c>
      <c r="BK132" s="90">
        <v>88</v>
      </c>
      <c r="BL132" s="90">
        <v>88</v>
      </c>
      <c r="BM132" s="90">
        <v>89</v>
      </c>
      <c r="BN132" s="91">
        <v>92</v>
      </c>
      <c r="BO132" s="90">
        <v>91</v>
      </c>
      <c r="BP132" s="90">
        <v>92</v>
      </c>
      <c r="BQ132" s="90">
        <v>90</v>
      </c>
      <c r="BR132" s="90">
        <v>91</v>
      </c>
      <c r="BS132" s="90">
        <v>92</v>
      </c>
      <c r="BT132" s="90">
        <v>92</v>
      </c>
      <c r="BU132" s="90">
        <v>97</v>
      </c>
      <c r="BV132" s="90">
        <v>98</v>
      </c>
      <c r="BW132" s="90">
        <v>96</v>
      </c>
      <c r="BX132" s="90">
        <v>97</v>
      </c>
      <c r="BY132" s="90">
        <v>96</v>
      </c>
      <c r="BZ132" s="91">
        <v>97</v>
      </c>
    </row>
    <row r="133" spans="1:78" x14ac:dyDescent="0.2">
      <c r="A133" s="2"/>
      <c r="B133" s="88"/>
      <c r="C133" s="88" t="s">
        <v>249</v>
      </c>
      <c r="D133" s="91">
        <v>541</v>
      </c>
      <c r="E133" s="91">
        <v>492</v>
      </c>
      <c r="F133" s="91">
        <v>440</v>
      </c>
      <c r="G133" s="90">
        <v>440</v>
      </c>
      <c r="H133" s="90">
        <v>434</v>
      </c>
      <c r="I133" s="90">
        <v>431</v>
      </c>
      <c r="J133" s="90">
        <v>429</v>
      </c>
      <c r="K133" s="90">
        <v>425</v>
      </c>
      <c r="L133" s="90">
        <v>418</v>
      </c>
      <c r="M133" s="90">
        <v>406</v>
      </c>
      <c r="N133" s="90">
        <v>403</v>
      </c>
      <c r="O133" s="90">
        <v>402</v>
      </c>
      <c r="P133" s="90">
        <v>399</v>
      </c>
      <c r="Q133" s="90">
        <v>400</v>
      </c>
      <c r="R133" s="91">
        <v>396</v>
      </c>
      <c r="S133" s="90">
        <v>392</v>
      </c>
      <c r="T133" s="90">
        <v>391</v>
      </c>
      <c r="U133" s="90">
        <v>388</v>
      </c>
      <c r="V133" s="90">
        <v>385</v>
      </c>
      <c r="W133" s="90">
        <v>383</v>
      </c>
      <c r="X133" s="90">
        <v>378</v>
      </c>
      <c r="Y133" s="90">
        <v>376</v>
      </c>
      <c r="Z133" s="90">
        <v>375</v>
      </c>
      <c r="AA133" s="90">
        <v>370</v>
      </c>
      <c r="AB133" s="90">
        <v>366</v>
      </c>
      <c r="AC133" s="90">
        <v>366</v>
      </c>
      <c r="AD133" s="91">
        <v>363</v>
      </c>
      <c r="AE133" s="90">
        <v>361</v>
      </c>
      <c r="AF133" s="90">
        <v>356</v>
      </c>
      <c r="AG133" s="90">
        <v>351</v>
      </c>
      <c r="AH133" s="90">
        <v>354</v>
      </c>
      <c r="AI133" s="90">
        <v>353</v>
      </c>
      <c r="AJ133" s="90">
        <v>352</v>
      </c>
      <c r="AK133" s="90">
        <v>343</v>
      </c>
      <c r="AL133" s="90">
        <v>342</v>
      </c>
      <c r="AM133" s="90">
        <v>343</v>
      </c>
      <c r="AN133" s="90">
        <v>343</v>
      </c>
      <c r="AO133" s="90">
        <v>342</v>
      </c>
      <c r="AP133" s="91">
        <v>338</v>
      </c>
      <c r="AQ133" s="90">
        <v>336</v>
      </c>
      <c r="AR133" s="90">
        <v>334</v>
      </c>
      <c r="AS133" s="90">
        <v>333</v>
      </c>
      <c r="AT133" s="90">
        <v>263</v>
      </c>
      <c r="AU133" s="90">
        <v>331</v>
      </c>
      <c r="AV133" s="90">
        <v>312</v>
      </c>
      <c r="AW133" s="90">
        <v>328</v>
      </c>
      <c r="AX133" s="90">
        <v>333</v>
      </c>
      <c r="AY133" s="90">
        <v>332</v>
      </c>
      <c r="AZ133" s="90">
        <v>330</v>
      </c>
      <c r="BA133" s="90">
        <v>334</v>
      </c>
      <c r="BB133" s="91">
        <v>333</v>
      </c>
      <c r="BC133" s="89">
        <v>325</v>
      </c>
      <c r="BD133" s="90">
        <v>319</v>
      </c>
      <c r="BE133" s="90">
        <v>314</v>
      </c>
      <c r="BF133" s="90">
        <v>305</v>
      </c>
      <c r="BG133" s="90">
        <v>303</v>
      </c>
      <c r="BH133" s="90">
        <v>300</v>
      </c>
      <c r="BI133" s="90">
        <v>298</v>
      </c>
      <c r="BJ133" s="90">
        <v>299</v>
      </c>
      <c r="BK133" s="90">
        <v>293</v>
      </c>
      <c r="BL133" s="90">
        <v>291</v>
      </c>
      <c r="BM133" s="90">
        <v>291</v>
      </c>
      <c r="BN133" s="91">
        <v>291</v>
      </c>
      <c r="BO133" s="90">
        <v>295</v>
      </c>
      <c r="BP133" s="90">
        <v>292</v>
      </c>
      <c r="BQ133" s="90">
        <v>298</v>
      </c>
      <c r="BR133" s="90">
        <v>297</v>
      </c>
      <c r="BS133" s="90">
        <v>298</v>
      </c>
      <c r="BT133" s="90">
        <v>294</v>
      </c>
      <c r="BU133" s="90">
        <v>286</v>
      </c>
      <c r="BV133" s="90">
        <v>288</v>
      </c>
      <c r="BW133" s="90">
        <v>284</v>
      </c>
      <c r="BX133" s="90">
        <v>285</v>
      </c>
      <c r="BY133" s="90">
        <v>288</v>
      </c>
      <c r="BZ133" s="91">
        <v>285</v>
      </c>
    </row>
    <row r="134" spans="1:78" x14ac:dyDescent="0.2">
      <c r="A134" s="2"/>
      <c r="B134" s="88"/>
      <c r="C134" s="88" t="s">
        <v>250</v>
      </c>
      <c r="D134" s="91">
        <v>549</v>
      </c>
      <c r="E134" s="91">
        <v>578</v>
      </c>
      <c r="F134" s="91">
        <v>567</v>
      </c>
      <c r="G134" s="90">
        <v>575</v>
      </c>
      <c r="H134" s="90">
        <v>570</v>
      </c>
      <c r="I134" s="90">
        <v>562</v>
      </c>
      <c r="J134" s="90">
        <v>554</v>
      </c>
      <c r="K134" s="90">
        <v>547</v>
      </c>
      <c r="L134" s="90">
        <v>522</v>
      </c>
      <c r="M134" s="90">
        <v>500</v>
      </c>
      <c r="N134" s="90">
        <v>492</v>
      </c>
      <c r="O134" s="90">
        <v>494</v>
      </c>
      <c r="P134" s="90">
        <v>492</v>
      </c>
      <c r="Q134" s="90">
        <v>486</v>
      </c>
      <c r="R134" s="91">
        <v>477</v>
      </c>
      <c r="S134" s="90">
        <v>482</v>
      </c>
      <c r="T134" s="90">
        <v>481</v>
      </c>
      <c r="U134" s="90">
        <v>473</v>
      </c>
      <c r="V134" s="90">
        <v>471</v>
      </c>
      <c r="W134" s="90">
        <v>468</v>
      </c>
      <c r="X134" s="90">
        <v>461</v>
      </c>
      <c r="Y134" s="90">
        <v>456</v>
      </c>
      <c r="Z134" s="90">
        <v>425</v>
      </c>
      <c r="AA134" s="90">
        <v>425</v>
      </c>
      <c r="AB134" s="90">
        <v>424</v>
      </c>
      <c r="AC134" s="90">
        <v>424</v>
      </c>
      <c r="AD134" s="91">
        <v>405</v>
      </c>
      <c r="AE134" s="90">
        <v>405</v>
      </c>
      <c r="AF134" s="90">
        <v>404</v>
      </c>
      <c r="AG134" s="90">
        <v>400</v>
      </c>
      <c r="AH134" s="90">
        <v>399</v>
      </c>
      <c r="AI134" s="90">
        <v>399</v>
      </c>
      <c r="AJ134" s="90">
        <v>400</v>
      </c>
      <c r="AK134" s="90">
        <v>399</v>
      </c>
      <c r="AL134" s="90">
        <v>395</v>
      </c>
      <c r="AM134" s="90">
        <v>399</v>
      </c>
      <c r="AN134" s="90">
        <v>399</v>
      </c>
      <c r="AO134" s="90">
        <v>401</v>
      </c>
      <c r="AP134" s="91">
        <v>402</v>
      </c>
      <c r="AQ134" s="90">
        <v>376</v>
      </c>
      <c r="AR134" s="90">
        <v>374</v>
      </c>
      <c r="AS134" s="90">
        <v>373</v>
      </c>
      <c r="AT134" s="90">
        <v>365</v>
      </c>
      <c r="AU134" s="90">
        <v>378</v>
      </c>
      <c r="AV134" s="90">
        <v>352</v>
      </c>
      <c r="AW134" s="90">
        <v>366</v>
      </c>
      <c r="AX134" s="90">
        <v>371</v>
      </c>
      <c r="AY134" s="90">
        <v>367</v>
      </c>
      <c r="AZ134" s="90">
        <v>372</v>
      </c>
      <c r="BA134" s="90">
        <v>384</v>
      </c>
      <c r="BB134" s="91">
        <v>381</v>
      </c>
      <c r="BC134" s="89">
        <v>378</v>
      </c>
      <c r="BD134" s="90">
        <v>375</v>
      </c>
      <c r="BE134" s="90">
        <v>369</v>
      </c>
      <c r="BF134" s="90">
        <v>366</v>
      </c>
      <c r="BG134" s="90">
        <v>361</v>
      </c>
      <c r="BH134" s="90">
        <v>353</v>
      </c>
      <c r="BI134" s="90">
        <v>350</v>
      </c>
      <c r="BJ134" s="90">
        <v>350</v>
      </c>
      <c r="BK134" s="90">
        <v>349</v>
      </c>
      <c r="BL134" s="90">
        <v>335</v>
      </c>
      <c r="BM134" s="90">
        <v>331</v>
      </c>
      <c r="BN134" s="91">
        <v>336</v>
      </c>
      <c r="BO134" s="90">
        <v>339</v>
      </c>
      <c r="BP134" s="90">
        <v>338</v>
      </c>
      <c r="BQ134" s="90">
        <v>341</v>
      </c>
      <c r="BR134" s="90">
        <v>343</v>
      </c>
      <c r="BS134" s="90">
        <v>340</v>
      </c>
      <c r="BT134" s="90">
        <v>340</v>
      </c>
      <c r="BU134" s="90">
        <v>338</v>
      </c>
      <c r="BV134" s="90">
        <v>329</v>
      </c>
      <c r="BW134" s="90">
        <v>333</v>
      </c>
      <c r="BX134" s="90">
        <v>329</v>
      </c>
      <c r="BY134" s="90">
        <v>327</v>
      </c>
      <c r="BZ134" s="91">
        <v>320</v>
      </c>
    </row>
    <row r="135" spans="1:78" x14ac:dyDescent="0.2">
      <c r="A135" s="2"/>
      <c r="B135" s="88"/>
      <c r="C135" s="88" t="s">
        <v>122</v>
      </c>
      <c r="D135" s="91">
        <v>14634</v>
      </c>
      <c r="E135" s="91">
        <v>16154</v>
      </c>
      <c r="F135" s="91">
        <v>13263</v>
      </c>
      <c r="G135" s="90">
        <v>13169</v>
      </c>
      <c r="H135" s="90">
        <v>13161</v>
      </c>
      <c r="I135" s="90">
        <v>13062</v>
      </c>
      <c r="J135" s="90">
        <v>13284</v>
      </c>
      <c r="K135" s="90">
        <v>13123</v>
      </c>
      <c r="L135" s="90">
        <v>12865</v>
      </c>
      <c r="M135" s="90">
        <v>12999</v>
      </c>
      <c r="N135" s="90">
        <v>13081</v>
      </c>
      <c r="O135" s="90">
        <v>13109</v>
      </c>
      <c r="P135" s="90">
        <v>13084</v>
      </c>
      <c r="Q135" s="90">
        <v>13127</v>
      </c>
      <c r="R135" s="91">
        <v>13039</v>
      </c>
      <c r="S135" s="90">
        <v>13062</v>
      </c>
      <c r="T135" s="90">
        <v>13034</v>
      </c>
      <c r="U135" s="90">
        <v>13044</v>
      </c>
      <c r="V135" s="90">
        <v>13094</v>
      </c>
      <c r="W135" s="90">
        <v>13192</v>
      </c>
      <c r="X135" s="90">
        <v>13325</v>
      </c>
      <c r="Y135" s="90">
        <v>13350</v>
      </c>
      <c r="Z135" s="90">
        <v>13391</v>
      </c>
      <c r="AA135" s="90">
        <v>13420</v>
      </c>
      <c r="AB135" s="90">
        <v>13627</v>
      </c>
      <c r="AC135" s="90">
        <v>13610</v>
      </c>
      <c r="AD135" s="91">
        <v>13728</v>
      </c>
      <c r="AE135" s="90">
        <v>13706</v>
      </c>
      <c r="AF135" s="90">
        <v>13858</v>
      </c>
      <c r="AG135" s="90">
        <v>13910</v>
      </c>
      <c r="AH135" s="90">
        <v>14028</v>
      </c>
      <c r="AI135" s="90">
        <v>13805</v>
      </c>
      <c r="AJ135" s="90">
        <v>13794</v>
      </c>
      <c r="AK135" s="90">
        <v>13767</v>
      </c>
      <c r="AL135" s="90">
        <v>13680</v>
      </c>
      <c r="AM135" s="90">
        <v>13627</v>
      </c>
      <c r="AN135" s="90">
        <v>13628</v>
      </c>
      <c r="AO135" s="90">
        <v>13592</v>
      </c>
      <c r="AP135" s="91">
        <v>13610</v>
      </c>
      <c r="AQ135" s="90">
        <v>13550</v>
      </c>
      <c r="AR135" s="90">
        <v>13509</v>
      </c>
      <c r="AS135" s="90">
        <v>13526</v>
      </c>
      <c r="AT135" s="90">
        <v>13711</v>
      </c>
      <c r="AU135" s="90">
        <v>13539</v>
      </c>
      <c r="AV135" s="90">
        <v>13252</v>
      </c>
      <c r="AW135" s="90">
        <v>13857</v>
      </c>
      <c r="AX135" s="90">
        <v>13846</v>
      </c>
      <c r="AY135" s="90">
        <v>13773</v>
      </c>
      <c r="AZ135" s="90">
        <v>13711</v>
      </c>
      <c r="BA135" s="90">
        <v>13679</v>
      </c>
      <c r="BB135" s="91">
        <v>13714</v>
      </c>
      <c r="BC135" s="89">
        <v>13691</v>
      </c>
      <c r="BD135" s="90">
        <v>13691</v>
      </c>
      <c r="BE135" s="90">
        <v>13751</v>
      </c>
      <c r="BF135" s="90">
        <v>13833</v>
      </c>
      <c r="BG135" s="90">
        <v>13922</v>
      </c>
      <c r="BH135" s="90">
        <v>13803</v>
      </c>
      <c r="BI135" s="90">
        <v>14052</v>
      </c>
      <c r="BJ135" s="90">
        <v>14258</v>
      </c>
      <c r="BK135" s="90">
        <v>14216</v>
      </c>
      <c r="BL135" s="90">
        <v>14635</v>
      </c>
      <c r="BM135" s="90">
        <v>14803</v>
      </c>
      <c r="BN135" s="91">
        <v>15067</v>
      </c>
      <c r="BO135" s="90">
        <v>15279</v>
      </c>
      <c r="BP135" s="90">
        <v>15346</v>
      </c>
      <c r="BQ135" s="90">
        <v>15765</v>
      </c>
      <c r="BR135" s="90">
        <v>16065</v>
      </c>
      <c r="BS135" s="90">
        <v>16236</v>
      </c>
      <c r="BT135" s="90">
        <v>16338</v>
      </c>
      <c r="BU135" s="90">
        <v>16623</v>
      </c>
      <c r="BV135" s="90">
        <v>16721</v>
      </c>
      <c r="BW135" s="90">
        <v>17018</v>
      </c>
      <c r="BX135" s="90">
        <v>17159</v>
      </c>
      <c r="BY135" s="90">
        <v>17656</v>
      </c>
      <c r="BZ135" s="91">
        <v>18213</v>
      </c>
    </row>
    <row r="136" spans="1:78" x14ac:dyDescent="0.2">
      <c r="A136" s="2"/>
      <c r="B136" s="88"/>
      <c r="C136" s="88" t="s">
        <v>251</v>
      </c>
      <c r="D136" s="91">
        <v>826</v>
      </c>
      <c r="E136" s="91">
        <v>822</v>
      </c>
      <c r="F136" s="91">
        <v>795</v>
      </c>
      <c r="G136" s="90">
        <v>796</v>
      </c>
      <c r="H136" s="90">
        <v>789</v>
      </c>
      <c r="I136" s="90">
        <v>781</v>
      </c>
      <c r="J136" s="90">
        <v>784</v>
      </c>
      <c r="K136" s="90">
        <v>784</v>
      </c>
      <c r="L136" s="90">
        <v>767</v>
      </c>
      <c r="M136" s="90">
        <v>774</v>
      </c>
      <c r="N136" s="90">
        <v>776</v>
      </c>
      <c r="O136" s="90">
        <v>777</v>
      </c>
      <c r="P136" s="90">
        <v>781</v>
      </c>
      <c r="Q136" s="90">
        <v>777</v>
      </c>
      <c r="R136" s="91">
        <v>770</v>
      </c>
      <c r="S136" s="90">
        <v>769</v>
      </c>
      <c r="T136" s="90">
        <v>760</v>
      </c>
      <c r="U136" s="90">
        <v>755</v>
      </c>
      <c r="V136" s="90">
        <v>753</v>
      </c>
      <c r="W136" s="90">
        <v>752</v>
      </c>
      <c r="X136" s="90">
        <v>748</v>
      </c>
      <c r="Y136" s="90">
        <v>744</v>
      </c>
      <c r="Z136" s="90">
        <v>735</v>
      </c>
      <c r="AA136" s="90">
        <v>738</v>
      </c>
      <c r="AB136" s="90">
        <v>734</v>
      </c>
      <c r="AC136" s="90">
        <v>727</v>
      </c>
      <c r="AD136" s="91">
        <v>725</v>
      </c>
      <c r="AE136" s="90">
        <v>716</v>
      </c>
      <c r="AF136" s="90">
        <v>713</v>
      </c>
      <c r="AG136" s="90">
        <v>711</v>
      </c>
      <c r="AH136" s="90">
        <v>714</v>
      </c>
      <c r="AI136" s="90">
        <v>712</v>
      </c>
      <c r="AJ136" s="90">
        <v>710</v>
      </c>
      <c r="AK136" s="90">
        <v>712</v>
      </c>
      <c r="AL136" s="90">
        <v>716</v>
      </c>
      <c r="AM136" s="90">
        <v>711</v>
      </c>
      <c r="AN136" s="90">
        <v>716</v>
      </c>
      <c r="AO136" s="90">
        <v>713</v>
      </c>
      <c r="AP136" s="91">
        <v>704</v>
      </c>
      <c r="AQ136" s="90">
        <v>668</v>
      </c>
      <c r="AR136" s="90">
        <v>666</v>
      </c>
      <c r="AS136" s="90">
        <v>664</v>
      </c>
      <c r="AT136" s="90">
        <v>663</v>
      </c>
      <c r="AU136" s="90">
        <v>665</v>
      </c>
      <c r="AV136" s="90">
        <v>599</v>
      </c>
      <c r="AW136" s="90">
        <v>623</v>
      </c>
      <c r="AX136" s="90">
        <v>630</v>
      </c>
      <c r="AY136" s="90">
        <v>644</v>
      </c>
      <c r="AZ136" s="90">
        <v>646</v>
      </c>
      <c r="BA136" s="90">
        <v>637</v>
      </c>
      <c r="BB136" s="91">
        <v>620</v>
      </c>
      <c r="BC136" s="89">
        <v>603</v>
      </c>
      <c r="BD136" s="90">
        <v>590</v>
      </c>
      <c r="BE136" s="90">
        <v>573</v>
      </c>
      <c r="BF136" s="90">
        <v>565</v>
      </c>
      <c r="BG136" s="90">
        <v>563</v>
      </c>
      <c r="BH136" s="90">
        <v>558</v>
      </c>
      <c r="BI136" s="90">
        <v>547</v>
      </c>
      <c r="BJ136" s="90">
        <v>545</v>
      </c>
      <c r="BK136" s="90">
        <v>544</v>
      </c>
      <c r="BL136" s="90">
        <v>543</v>
      </c>
      <c r="BM136" s="90">
        <v>553</v>
      </c>
      <c r="BN136" s="91">
        <v>554</v>
      </c>
      <c r="BO136" s="90">
        <v>557</v>
      </c>
      <c r="BP136" s="90">
        <v>552</v>
      </c>
      <c r="BQ136" s="90">
        <v>561</v>
      </c>
      <c r="BR136" s="90">
        <v>560</v>
      </c>
      <c r="BS136" s="90">
        <v>565</v>
      </c>
      <c r="BT136" s="90">
        <v>568</v>
      </c>
      <c r="BU136" s="90">
        <v>566</v>
      </c>
      <c r="BV136" s="90">
        <v>574</v>
      </c>
      <c r="BW136" s="90">
        <v>568</v>
      </c>
      <c r="BX136" s="90">
        <v>572</v>
      </c>
      <c r="BY136" s="90">
        <v>568</v>
      </c>
      <c r="BZ136" s="91">
        <v>569</v>
      </c>
    </row>
    <row r="137" spans="1:78" x14ac:dyDescent="0.2">
      <c r="A137" s="2"/>
      <c r="B137" s="88"/>
      <c r="C137" s="88" t="s">
        <v>252</v>
      </c>
      <c r="D137" s="91">
        <v>619</v>
      </c>
      <c r="E137" s="91">
        <v>605</v>
      </c>
      <c r="F137" s="91">
        <v>585</v>
      </c>
      <c r="G137" s="90">
        <v>581</v>
      </c>
      <c r="H137" s="90">
        <v>580</v>
      </c>
      <c r="I137" s="90">
        <v>570</v>
      </c>
      <c r="J137" s="90">
        <v>578</v>
      </c>
      <c r="K137" s="90">
        <v>581</v>
      </c>
      <c r="L137" s="90">
        <v>576</v>
      </c>
      <c r="M137" s="90">
        <v>569</v>
      </c>
      <c r="N137" s="90">
        <v>561</v>
      </c>
      <c r="O137" s="90">
        <v>558</v>
      </c>
      <c r="P137" s="90">
        <v>561</v>
      </c>
      <c r="Q137" s="90">
        <v>567</v>
      </c>
      <c r="R137" s="91">
        <v>578</v>
      </c>
      <c r="S137" s="90">
        <v>576</v>
      </c>
      <c r="T137" s="90">
        <v>580</v>
      </c>
      <c r="U137" s="90">
        <v>576</v>
      </c>
      <c r="V137" s="90">
        <v>573</v>
      </c>
      <c r="W137" s="90">
        <v>571</v>
      </c>
      <c r="X137" s="90">
        <v>574</v>
      </c>
      <c r="Y137" s="90">
        <v>581</v>
      </c>
      <c r="Z137" s="90">
        <v>571</v>
      </c>
      <c r="AA137" s="90">
        <v>579</v>
      </c>
      <c r="AB137" s="90">
        <v>584</v>
      </c>
      <c r="AC137" s="90">
        <v>581</v>
      </c>
      <c r="AD137" s="91">
        <v>582</v>
      </c>
      <c r="AE137" s="90">
        <v>564</v>
      </c>
      <c r="AF137" s="90">
        <v>568</v>
      </c>
      <c r="AG137" s="90">
        <v>597</v>
      </c>
      <c r="AH137" s="90">
        <v>610</v>
      </c>
      <c r="AI137" s="90">
        <v>613</v>
      </c>
      <c r="AJ137" s="90">
        <v>615</v>
      </c>
      <c r="AK137" s="90">
        <v>617</v>
      </c>
      <c r="AL137" s="90">
        <v>649</v>
      </c>
      <c r="AM137" s="90">
        <v>650</v>
      </c>
      <c r="AN137" s="90">
        <v>654</v>
      </c>
      <c r="AO137" s="90">
        <v>592</v>
      </c>
      <c r="AP137" s="91">
        <v>592</v>
      </c>
      <c r="AQ137" s="90">
        <v>516</v>
      </c>
      <c r="AR137" s="90">
        <v>515</v>
      </c>
      <c r="AS137" s="90">
        <v>516</v>
      </c>
      <c r="AT137" s="90">
        <v>493</v>
      </c>
      <c r="AU137" s="90">
        <v>541</v>
      </c>
      <c r="AV137" s="90">
        <v>469</v>
      </c>
      <c r="AW137" s="90">
        <v>544</v>
      </c>
      <c r="AX137" s="90">
        <v>553</v>
      </c>
      <c r="AY137" s="90">
        <v>562</v>
      </c>
      <c r="AZ137" s="90">
        <v>645</v>
      </c>
      <c r="BA137" s="90">
        <v>658</v>
      </c>
      <c r="BB137" s="91">
        <v>666</v>
      </c>
      <c r="BC137" s="89">
        <v>648</v>
      </c>
      <c r="BD137" s="90">
        <v>633</v>
      </c>
      <c r="BE137" s="90">
        <v>619</v>
      </c>
      <c r="BF137" s="90">
        <v>608</v>
      </c>
      <c r="BG137" s="90">
        <v>593</v>
      </c>
      <c r="BH137" s="90">
        <v>586</v>
      </c>
      <c r="BI137" s="90">
        <v>575</v>
      </c>
      <c r="BJ137" s="90">
        <v>573</v>
      </c>
      <c r="BK137" s="90">
        <v>565</v>
      </c>
      <c r="BL137" s="90">
        <v>561</v>
      </c>
      <c r="BM137" s="90">
        <v>564</v>
      </c>
      <c r="BN137" s="91">
        <v>588</v>
      </c>
      <c r="BO137" s="90">
        <v>599</v>
      </c>
      <c r="BP137" s="90">
        <v>595</v>
      </c>
      <c r="BQ137" s="90">
        <v>618</v>
      </c>
      <c r="BR137" s="90">
        <v>625</v>
      </c>
      <c r="BS137" s="90">
        <v>662</v>
      </c>
      <c r="BT137" s="90">
        <v>648</v>
      </c>
      <c r="BU137" s="90">
        <v>649</v>
      </c>
      <c r="BV137" s="90">
        <v>644</v>
      </c>
      <c r="BW137" s="90">
        <v>648</v>
      </c>
      <c r="BX137" s="90">
        <v>681</v>
      </c>
      <c r="BY137" s="90">
        <v>693</v>
      </c>
      <c r="BZ137" s="91">
        <v>692</v>
      </c>
    </row>
    <row r="138" spans="1:78" x14ac:dyDescent="0.2">
      <c r="A138" s="2"/>
      <c r="B138" s="88"/>
      <c r="C138" s="88" t="s">
        <v>253</v>
      </c>
      <c r="D138" s="91">
        <v>2967</v>
      </c>
      <c r="E138" s="91">
        <v>2868</v>
      </c>
      <c r="F138" s="91">
        <v>2784</v>
      </c>
      <c r="G138" s="90">
        <v>2789</v>
      </c>
      <c r="H138" s="90">
        <v>2797</v>
      </c>
      <c r="I138" s="90">
        <v>2775</v>
      </c>
      <c r="J138" s="90">
        <v>2780</v>
      </c>
      <c r="K138" s="90">
        <v>2738</v>
      </c>
      <c r="L138" s="90">
        <v>2667</v>
      </c>
      <c r="M138" s="90">
        <v>2635</v>
      </c>
      <c r="N138" s="90">
        <v>2626</v>
      </c>
      <c r="O138" s="90">
        <v>2632</v>
      </c>
      <c r="P138" s="90">
        <v>2637</v>
      </c>
      <c r="Q138" s="90">
        <v>2644</v>
      </c>
      <c r="R138" s="91">
        <v>2679</v>
      </c>
      <c r="S138" s="90">
        <v>2681</v>
      </c>
      <c r="T138" s="90">
        <v>2667</v>
      </c>
      <c r="U138" s="90">
        <v>2661</v>
      </c>
      <c r="V138" s="90">
        <v>2674</v>
      </c>
      <c r="W138" s="90">
        <v>2650</v>
      </c>
      <c r="X138" s="90">
        <v>2648</v>
      </c>
      <c r="Y138" s="90">
        <v>2632</v>
      </c>
      <c r="Z138" s="90">
        <v>2633</v>
      </c>
      <c r="AA138" s="90">
        <v>2653</v>
      </c>
      <c r="AB138" s="90">
        <v>2642</v>
      </c>
      <c r="AC138" s="90">
        <v>2658</v>
      </c>
      <c r="AD138" s="91">
        <v>2660</v>
      </c>
      <c r="AE138" s="90">
        <v>2631</v>
      </c>
      <c r="AF138" s="90">
        <v>2628</v>
      </c>
      <c r="AG138" s="90">
        <v>2619</v>
      </c>
      <c r="AH138" s="90">
        <v>2598</v>
      </c>
      <c r="AI138" s="90">
        <v>2586</v>
      </c>
      <c r="AJ138" s="90">
        <v>2573</v>
      </c>
      <c r="AK138" s="90">
        <v>2563</v>
      </c>
      <c r="AL138" s="90">
        <v>2548</v>
      </c>
      <c r="AM138" s="90">
        <v>2517</v>
      </c>
      <c r="AN138" s="90">
        <v>2498</v>
      </c>
      <c r="AO138" s="90">
        <v>2513</v>
      </c>
      <c r="AP138" s="91">
        <v>2501</v>
      </c>
      <c r="AQ138" s="90">
        <v>2510</v>
      </c>
      <c r="AR138" s="90">
        <v>2495</v>
      </c>
      <c r="AS138" s="90">
        <v>2495</v>
      </c>
      <c r="AT138" s="90">
        <v>2339</v>
      </c>
      <c r="AU138" s="90">
        <v>2494</v>
      </c>
      <c r="AV138" s="90">
        <v>2479</v>
      </c>
      <c r="AW138" s="90">
        <v>2678</v>
      </c>
      <c r="AX138" s="90">
        <v>2695</v>
      </c>
      <c r="AY138" s="90">
        <v>2696</v>
      </c>
      <c r="AZ138" s="90">
        <v>2691</v>
      </c>
      <c r="BA138" s="90">
        <v>2682</v>
      </c>
      <c r="BB138" s="91">
        <v>2677</v>
      </c>
      <c r="BC138" s="89">
        <v>2637</v>
      </c>
      <c r="BD138" s="90">
        <v>2607</v>
      </c>
      <c r="BE138" s="90">
        <v>2577</v>
      </c>
      <c r="BF138" s="90">
        <v>2555</v>
      </c>
      <c r="BG138" s="90">
        <v>2548</v>
      </c>
      <c r="BH138" s="90">
        <v>2493</v>
      </c>
      <c r="BI138" s="90">
        <v>2468</v>
      </c>
      <c r="BJ138" s="90">
        <v>2458</v>
      </c>
      <c r="BK138" s="90">
        <v>2451</v>
      </c>
      <c r="BL138" s="90">
        <v>2482</v>
      </c>
      <c r="BM138" s="90">
        <v>2496</v>
      </c>
      <c r="BN138" s="91">
        <v>2518</v>
      </c>
      <c r="BO138" s="90">
        <v>2521</v>
      </c>
      <c r="BP138" s="90">
        <v>2501</v>
      </c>
      <c r="BQ138" s="90">
        <v>2503</v>
      </c>
      <c r="BR138" s="90">
        <v>2494</v>
      </c>
      <c r="BS138" s="90">
        <v>2505</v>
      </c>
      <c r="BT138" s="90">
        <v>2486</v>
      </c>
      <c r="BU138" s="90">
        <v>2480</v>
      </c>
      <c r="BV138" s="90">
        <v>2479</v>
      </c>
      <c r="BW138" s="90">
        <v>2496</v>
      </c>
      <c r="BX138" s="90">
        <v>2496</v>
      </c>
      <c r="BY138" s="90">
        <v>2506</v>
      </c>
      <c r="BZ138" s="91">
        <v>2493</v>
      </c>
    </row>
    <row r="139" spans="1:78" x14ac:dyDescent="0.2">
      <c r="A139" s="2"/>
      <c r="B139" s="88"/>
      <c r="C139" s="88" t="s">
        <v>254</v>
      </c>
      <c r="D139" s="91">
        <v>2617</v>
      </c>
      <c r="E139" s="91">
        <v>2645</v>
      </c>
      <c r="F139" s="91">
        <v>2653</v>
      </c>
      <c r="G139" s="90">
        <v>2639</v>
      </c>
      <c r="H139" s="90">
        <v>2635</v>
      </c>
      <c r="I139" s="90">
        <v>2605</v>
      </c>
      <c r="J139" s="90">
        <v>2616</v>
      </c>
      <c r="K139" s="90">
        <v>2581</v>
      </c>
      <c r="L139" s="90">
        <v>2476</v>
      </c>
      <c r="M139" s="90">
        <v>2426</v>
      </c>
      <c r="N139" s="90">
        <v>2436</v>
      </c>
      <c r="O139" s="90">
        <v>2473</v>
      </c>
      <c r="P139" s="90">
        <v>2479</v>
      </c>
      <c r="Q139" s="90">
        <v>2471</v>
      </c>
      <c r="R139" s="91">
        <v>2467</v>
      </c>
      <c r="S139" s="90">
        <v>2463</v>
      </c>
      <c r="T139" s="90">
        <v>2456</v>
      </c>
      <c r="U139" s="90">
        <v>2446</v>
      </c>
      <c r="V139" s="90">
        <v>2447</v>
      </c>
      <c r="W139" s="90">
        <v>2425</v>
      </c>
      <c r="X139" s="90">
        <v>2408</v>
      </c>
      <c r="Y139" s="90">
        <v>2388</v>
      </c>
      <c r="Z139" s="90">
        <v>2371</v>
      </c>
      <c r="AA139" s="90">
        <v>2340</v>
      </c>
      <c r="AB139" s="90">
        <v>2330</v>
      </c>
      <c r="AC139" s="90">
        <v>2325</v>
      </c>
      <c r="AD139" s="91">
        <v>2340</v>
      </c>
      <c r="AE139" s="90">
        <v>2326</v>
      </c>
      <c r="AF139" s="90">
        <v>2345</v>
      </c>
      <c r="AG139" s="90">
        <v>2368</v>
      </c>
      <c r="AH139" s="90">
        <v>2364</v>
      </c>
      <c r="AI139" s="90">
        <v>2357</v>
      </c>
      <c r="AJ139" s="90">
        <v>2345</v>
      </c>
      <c r="AK139" s="90">
        <v>2325</v>
      </c>
      <c r="AL139" s="90">
        <v>2297</v>
      </c>
      <c r="AM139" s="90">
        <v>2273</v>
      </c>
      <c r="AN139" s="90">
        <v>2266</v>
      </c>
      <c r="AO139" s="90">
        <v>2265</v>
      </c>
      <c r="AP139" s="91">
        <v>2264</v>
      </c>
      <c r="AQ139" s="90">
        <v>2229</v>
      </c>
      <c r="AR139" s="90">
        <v>2219</v>
      </c>
      <c r="AS139" s="90">
        <v>2210</v>
      </c>
      <c r="AT139" s="90">
        <v>2120</v>
      </c>
      <c r="AU139" s="90">
        <v>2251</v>
      </c>
      <c r="AV139" s="90">
        <v>2188</v>
      </c>
      <c r="AW139" s="90">
        <v>2238</v>
      </c>
      <c r="AX139" s="90">
        <v>2290</v>
      </c>
      <c r="AY139" s="90">
        <v>2295</v>
      </c>
      <c r="AZ139" s="90">
        <v>2330</v>
      </c>
      <c r="BA139" s="90">
        <v>2304</v>
      </c>
      <c r="BB139" s="91">
        <v>2280</v>
      </c>
      <c r="BC139" s="89">
        <v>2248</v>
      </c>
      <c r="BD139" s="90">
        <v>2230</v>
      </c>
      <c r="BE139" s="90">
        <v>2230</v>
      </c>
      <c r="BF139" s="90">
        <v>2214</v>
      </c>
      <c r="BG139" s="90">
        <v>2213</v>
      </c>
      <c r="BH139" s="90">
        <v>2196</v>
      </c>
      <c r="BI139" s="90">
        <v>2176</v>
      </c>
      <c r="BJ139" s="90">
        <v>2151</v>
      </c>
      <c r="BK139" s="90">
        <v>2144</v>
      </c>
      <c r="BL139" s="90">
        <v>2131</v>
      </c>
      <c r="BM139" s="90">
        <v>2140</v>
      </c>
      <c r="BN139" s="91">
        <v>2152</v>
      </c>
      <c r="BO139" s="90">
        <v>2171</v>
      </c>
      <c r="BP139" s="90">
        <v>2132</v>
      </c>
      <c r="BQ139" s="90">
        <v>2143</v>
      </c>
      <c r="BR139" s="90">
        <v>2142</v>
      </c>
      <c r="BS139" s="90">
        <v>2139</v>
      </c>
      <c r="BT139" s="90">
        <v>2136</v>
      </c>
      <c r="BU139" s="90">
        <v>2135</v>
      </c>
      <c r="BV139" s="90">
        <v>2141</v>
      </c>
      <c r="BW139" s="90">
        <v>2141</v>
      </c>
      <c r="BX139" s="90">
        <v>2141</v>
      </c>
      <c r="BY139" s="90">
        <v>2099</v>
      </c>
      <c r="BZ139" s="91">
        <v>2094</v>
      </c>
    </row>
    <row r="140" spans="1:78" x14ac:dyDescent="0.2">
      <c r="A140" s="2"/>
      <c r="B140" s="88"/>
      <c r="C140" s="88" t="s">
        <v>255</v>
      </c>
      <c r="D140" s="91">
        <v>326</v>
      </c>
      <c r="E140" s="91">
        <v>333</v>
      </c>
      <c r="F140" s="91">
        <v>295</v>
      </c>
      <c r="G140" s="90">
        <v>293</v>
      </c>
      <c r="H140" s="90">
        <v>292</v>
      </c>
      <c r="I140" s="90">
        <v>292</v>
      </c>
      <c r="J140" s="90">
        <v>291</v>
      </c>
      <c r="K140" s="90">
        <v>291</v>
      </c>
      <c r="L140" s="90">
        <v>289</v>
      </c>
      <c r="M140" s="90">
        <v>289</v>
      </c>
      <c r="N140" s="90">
        <v>287</v>
      </c>
      <c r="O140" s="90">
        <v>287</v>
      </c>
      <c r="P140" s="90">
        <v>287</v>
      </c>
      <c r="Q140" s="90">
        <v>287</v>
      </c>
      <c r="R140" s="91">
        <v>287</v>
      </c>
      <c r="S140" s="90">
        <v>287</v>
      </c>
      <c r="T140" s="90">
        <v>286</v>
      </c>
      <c r="U140" s="90">
        <v>280</v>
      </c>
      <c r="V140" s="90">
        <v>280</v>
      </c>
      <c r="W140" s="90">
        <v>280</v>
      </c>
      <c r="X140" s="90">
        <v>281</v>
      </c>
      <c r="Y140" s="90">
        <v>281</v>
      </c>
      <c r="Z140" s="90">
        <v>274</v>
      </c>
      <c r="AA140" s="90">
        <v>273</v>
      </c>
      <c r="AB140" s="90">
        <v>273</v>
      </c>
      <c r="AC140" s="90">
        <v>273</v>
      </c>
      <c r="AD140" s="91">
        <v>273</v>
      </c>
      <c r="AE140" s="90">
        <v>274</v>
      </c>
      <c r="AF140" s="90">
        <v>274</v>
      </c>
      <c r="AG140" s="90">
        <v>279</v>
      </c>
      <c r="AH140" s="90">
        <v>280</v>
      </c>
      <c r="AI140" s="90">
        <v>280</v>
      </c>
      <c r="AJ140" s="90">
        <v>277</v>
      </c>
      <c r="AK140" s="90">
        <v>278</v>
      </c>
      <c r="AL140" s="90">
        <v>280</v>
      </c>
      <c r="AM140" s="90">
        <v>280</v>
      </c>
      <c r="AN140" s="90">
        <v>281</v>
      </c>
      <c r="AO140" s="90">
        <v>282</v>
      </c>
      <c r="AP140" s="91">
        <v>282</v>
      </c>
      <c r="AQ140" s="90">
        <v>242</v>
      </c>
      <c r="AR140" s="90">
        <v>241</v>
      </c>
      <c r="AS140" s="90">
        <v>236</v>
      </c>
      <c r="AT140" s="90">
        <v>238</v>
      </c>
      <c r="AU140" s="90">
        <v>239</v>
      </c>
      <c r="AV140" s="90">
        <v>192</v>
      </c>
      <c r="AW140" s="90">
        <v>208</v>
      </c>
      <c r="AX140" s="90">
        <v>208</v>
      </c>
      <c r="AY140" s="90">
        <v>210</v>
      </c>
      <c r="AZ140" s="90">
        <v>216</v>
      </c>
      <c r="BA140" s="90">
        <v>215</v>
      </c>
      <c r="BB140" s="91">
        <v>209</v>
      </c>
      <c r="BC140" s="89">
        <v>200</v>
      </c>
      <c r="BD140" s="90">
        <v>200</v>
      </c>
      <c r="BE140" s="90">
        <v>196</v>
      </c>
      <c r="BF140" s="90">
        <v>194</v>
      </c>
      <c r="BG140" s="90">
        <v>188</v>
      </c>
      <c r="BH140" s="90">
        <v>185</v>
      </c>
      <c r="BI140" s="90">
        <v>180</v>
      </c>
      <c r="BJ140" s="90">
        <v>180</v>
      </c>
      <c r="BK140" s="90">
        <v>178</v>
      </c>
      <c r="BL140" s="90">
        <v>175</v>
      </c>
      <c r="BM140" s="90">
        <v>175</v>
      </c>
      <c r="BN140" s="91">
        <v>177</v>
      </c>
      <c r="BO140" s="90">
        <v>178</v>
      </c>
      <c r="BP140" s="90">
        <v>176</v>
      </c>
      <c r="BQ140" s="90">
        <v>182</v>
      </c>
      <c r="BR140" s="90">
        <v>184</v>
      </c>
      <c r="BS140" s="90">
        <v>186</v>
      </c>
      <c r="BT140" s="90">
        <v>184</v>
      </c>
      <c r="BU140" s="90">
        <v>185</v>
      </c>
      <c r="BV140" s="90">
        <v>186</v>
      </c>
      <c r="BW140" s="90">
        <v>186</v>
      </c>
      <c r="BX140" s="90">
        <v>181</v>
      </c>
      <c r="BY140" s="90">
        <v>177</v>
      </c>
      <c r="BZ140" s="91">
        <v>182</v>
      </c>
    </row>
    <row r="141" spans="1:78" x14ac:dyDescent="0.2">
      <c r="A141" s="2"/>
      <c r="B141" s="88"/>
      <c r="C141" s="88" t="s">
        <v>256</v>
      </c>
      <c r="D141" s="91">
        <v>277</v>
      </c>
      <c r="E141" s="91">
        <v>324</v>
      </c>
      <c r="F141" s="91">
        <v>279</v>
      </c>
      <c r="G141" s="90">
        <v>282</v>
      </c>
      <c r="H141" s="90">
        <v>280</v>
      </c>
      <c r="I141" s="90">
        <v>266</v>
      </c>
      <c r="J141" s="90">
        <v>261</v>
      </c>
      <c r="K141" s="90">
        <v>253</v>
      </c>
      <c r="L141" s="90">
        <v>186</v>
      </c>
      <c r="M141" s="90">
        <v>185</v>
      </c>
      <c r="N141" s="90">
        <v>184</v>
      </c>
      <c r="O141" s="90">
        <v>180</v>
      </c>
      <c r="P141" s="90">
        <v>185</v>
      </c>
      <c r="Q141" s="90">
        <v>182</v>
      </c>
      <c r="R141" s="91">
        <v>172</v>
      </c>
      <c r="S141" s="90">
        <v>179</v>
      </c>
      <c r="T141" s="90">
        <v>170</v>
      </c>
      <c r="U141" s="90">
        <v>167</v>
      </c>
      <c r="V141" s="90">
        <v>166</v>
      </c>
      <c r="W141" s="90">
        <v>160</v>
      </c>
      <c r="X141" s="90">
        <v>151</v>
      </c>
      <c r="Y141" s="90">
        <v>148</v>
      </c>
      <c r="Z141" s="90">
        <v>146</v>
      </c>
      <c r="AA141" s="90">
        <v>147</v>
      </c>
      <c r="AB141" s="90">
        <v>143</v>
      </c>
      <c r="AC141" s="90">
        <v>144</v>
      </c>
      <c r="AD141" s="91">
        <v>144</v>
      </c>
      <c r="AE141" s="90">
        <v>144</v>
      </c>
      <c r="AF141" s="90">
        <v>143</v>
      </c>
      <c r="AG141" s="90">
        <v>140</v>
      </c>
      <c r="AH141" s="90">
        <v>141</v>
      </c>
      <c r="AI141" s="90">
        <v>141</v>
      </c>
      <c r="AJ141" s="90">
        <v>143</v>
      </c>
      <c r="AK141" s="90">
        <v>145</v>
      </c>
      <c r="AL141" s="90">
        <v>145</v>
      </c>
      <c r="AM141" s="90">
        <v>146</v>
      </c>
      <c r="AN141" s="90">
        <v>173</v>
      </c>
      <c r="AO141" s="90">
        <v>174</v>
      </c>
      <c r="AP141" s="91">
        <v>174</v>
      </c>
      <c r="AQ141" s="90">
        <v>169</v>
      </c>
      <c r="AR141" s="90">
        <v>169</v>
      </c>
      <c r="AS141" s="90">
        <v>167</v>
      </c>
      <c r="AT141" s="90">
        <v>127</v>
      </c>
      <c r="AU141" s="90">
        <v>131</v>
      </c>
      <c r="AV141" s="90">
        <v>114</v>
      </c>
      <c r="AW141" s="90">
        <v>141</v>
      </c>
      <c r="AX141" s="90">
        <v>145</v>
      </c>
      <c r="AY141" s="90">
        <v>150</v>
      </c>
      <c r="AZ141" s="90">
        <v>149</v>
      </c>
      <c r="BA141" s="90">
        <v>145</v>
      </c>
      <c r="BB141" s="91">
        <v>140</v>
      </c>
      <c r="BC141" s="89">
        <v>137</v>
      </c>
      <c r="BD141" s="90">
        <v>129</v>
      </c>
      <c r="BE141" s="90">
        <v>127</v>
      </c>
      <c r="BF141" s="90">
        <v>119</v>
      </c>
      <c r="BG141" s="90">
        <v>120</v>
      </c>
      <c r="BH141" s="90">
        <v>117</v>
      </c>
      <c r="BI141" s="90">
        <v>117</v>
      </c>
      <c r="BJ141" s="90">
        <v>117</v>
      </c>
      <c r="BK141" s="90">
        <v>115</v>
      </c>
      <c r="BL141" s="90">
        <v>117</v>
      </c>
      <c r="BM141" s="90">
        <v>124</v>
      </c>
      <c r="BN141" s="91">
        <v>119</v>
      </c>
      <c r="BO141" s="90">
        <v>123</v>
      </c>
      <c r="BP141" s="90">
        <v>123</v>
      </c>
      <c r="BQ141" s="90">
        <v>125</v>
      </c>
      <c r="BR141" s="90">
        <v>125</v>
      </c>
      <c r="BS141" s="90">
        <v>124</v>
      </c>
      <c r="BT141" s="90">
        <v>122</v>
      </c>
      <c r="BU141" s="90">
        <v>125</v>
      </c>
      <c r="BV141" s="90">
        <v>128</v>
      </c>
      <c r="BW141" s="90">
        <v>128</v>
      </c>
      <c r="BX141" s="90">
        <v>123</v>
      </c>
      <c r="BY141" s="90">
        <v>122</v>
      </c>
      <c r="BZ141" s="91">
        <v>120</v>
      </c>
    </row>
    <row r="142" spans="1:78" x14ac:dyDescent="0.2">
      <c r="A142" s="2"/>
      <c r="B142" s="88"/>
      <c r="C142" s="88" t="s">
        <v>257</v>
      </c>
      <c r="D142" s="91">
        <v>245</v>
      </c>
      <c r="E142" s="91">
        <v>255</v>
      </c>
      <c r="F142" s="91">
        <v>231</v>
      </c>
      <c r="G142" s="90">
        <v>231</v>
      </c>
      <c r="H142" s="90">
        <v>231</v>
      </c>
      <c r="I142" s="90">
        <v>231</v>
      </c>
      <c r="J142" s="90">
        <v>229</v>
      </c>
      <c r="K142" s="90">
        <v>229</v>
      </c>
      <c r="L142" s="90">
        <v>229</v>
      </c>
      <c r="M142" s="90">
        <v>229</v>
      </c>
      <c r="N142" s="90">
        <v>229</v>
      </c>
      <c r="O142" s="90">
        <v>229</v>
      </c>
      <c r="P142" s="90">
        <v>230</v>
      </c>
      <c r="Q142" s="90">
        <v>231</v>
      </c>
      <c r="R142" s="91">
        <v>212</v>
      </c>
      <c r="S142" s="90">
        <v>212</v>
      </c>
      <c r="T142" s="90">
        <v>213</v>
      </c>
      <c r="U142" s="90">
        <v>210</v>
      </c>
      <c r="V142" s="90">
        <v>210</v>
      </c>
      <c r="W142" s="90">
        <v>211</v>
      </c>
      <c r="X142" s="90">
        <v>211</v>
      </c>
      <c r="Y142" s="90">
        <v>212</v>
      </c>
      <c r="Z142" s="90">
        <v>209</v>
      </c>
      <c r="AA142" s="90">
        <v>211</v>
      </c>
      <c r="AB142" s="90">
        <v>211</v>
      </c>
      <c r="AC142" s="90">
        <v>211</v>
      </c>
      <c r="AD142" s="91">
        <v>215</v>
      </c>
      <c r="AE142" s="90">
        <v>216</v>
      </c>
      <c r="AF142" s="90">
        <v>215</v>
      </c>
      <c r="AG142" s="90">
        <v>220</v>
      </c>
      <c r="AH142" s="90">
        <v>220</v>
      </c>
      <c r="AI142" s="90">
        <v>220</v>
      </c>
      <c r="AJ142" s="90">
        <v>221</v>
      </c>
      <c r="AK142" s="90">
        <v>220</v>
      </c>
      <c r="AL142" s="90">
        <v>222</v>
      </c>
      <c r="AM142" s="90">
        <v>229</v>
      </c>
      <c r="AN142" s="90">
        <v>232</v>
      </c>
      <c r="AO142" s="90">
        <v>233</v>
      </c>
      <c r="AP142" s="91">
        <v>234</v>
      </c>
      <c r="AQ142" s="90">
        <v>218</v>
      </c>
      <c r="AR142" s="90">
        <v>218</v>
      </c>
      <c r="AS142" s="90">
        <v>212</v>
      </c>
      <c r="AT142" s="90">
        <v>202</v>
      </c>
      <c r="AU142" s="90">
        <v>213</v>
      </c>
      <c r="AV142" s="90">
        <v>170</v>
      </c>
      <c r="AW142" s="90">
        <v>177</v>
      </c>
      <c r="AX142" s="90">
        <v>186</v>
      </c>
      <c r="AY142" s="90">
        <v>188</v>
      </c>
      <c r="AZ142" s="90">
        <v>187</v>
      </c>
      <c r="BA142" s="90">
        <v>190</v>
      </c>
      <c r="BB142" s="91">
        <v>187</v>
      </c>
      <c r="BC142" s="89">
        <v>185</v>
      </c>
      <c r="BD142" s="90">
        <v>186</v>
      </c>
      <c r="BE142" s="90">
        <v>182</v>
      </c>
      <c r="BF142" s="90">
        <v>192</v>
      </c>
      <c r="BG142" s="90">
        <v>192</v>
      </c>
      <c r="BH142" s="90">
        <v>189</v>
      </c>
      <c r="BI142" s="90">
        <v>188</v>
      </c>
      <c r="BJ142" s="90">
        <v>188</v>
      </c>
      <c r="BK142" s="90">
        <v>188</v>
      </c>
      <c r="BL142" s="90">
        <v>187</v>
      </c>
      <c r="BM142" s="90">
        <v>180</v>
      </c>
      <c r="BN142" s="91">
        <v>184</v>
      </c>
      <c r="BO142" s="90">
        <v>180</v>
      </c>
      <c r="BP142" s="90">
        <v>180</v>
      </c>
      <c r="BQ142" s="90">
        <v>184</v>
      </c>
      <c r="BR142" s="90">
        <v>186</v>
      </c>
      <c r="BS142" s="90">
        <v>183</v>
      </c>
      <c r="BT142" s="90">
        <v>179</v>
      </c>
      <c r="BU142" s="90">
        <v>180</v>
      </c>
      <c r="BV142" s="90">
        <v>182</v>
      </c>
      <c r="BW142" s="90">
        <v>182</v>
      </c>
      <c r="BX142" s="90">
        <v>179</v>
      </c>
      <c r="BY142" s="90">
        <v>179</v>
      </c>
      <c r="BZ142" s="91">
        <v>179</v>
      </c>
    </row>
    <row r="143" spans="1:78" x14ac:dyDescent="0.2">
      <c r="A143" s="2"/>
      <c r="B143" s="88"/>
      <c r="C143" s="88" t="s">
        <v>258</v>
      </c>
      <c r="D143" s="91">
        <v>351</v>
      </c>
      <c r="E143" s="91">
        <v>309</v>
      </c>
      <c r="F143" s="91">
        <v>273</v>
      </c>
      <c r="G143" s="90">
        <v>270</v>
      </c>
      <c r="H143" s="90">
        <v>269</v>
      </c>
      <c r="I143" s="90">
        <v>267</v>
      </c>
      <c r="J143" s="90">
        <v>265</v>
      </c>
      <c r="K143" s="90">
        <v>263</v>
      </c>
      <c r="L143" s="90">
        <v>258</v>
      </c>
      <c r="M143" s="90">
        <v>253</v>
      </c>
      <c r="N143" s="90">
        <v>254</v>
      </c>
      <c r="O143" s="90">
        <v>249</v>
      </c>
      <c r="P143" s="90">
        <v>248</v>
      </c>
      <c r="Q143" s="90">
        <v>251</v>
      </c>
      <c r="R143" s="91">
        <v>226</v>
      </c>
      <c r="S143" s="90">
        <v>228</v>
      </c>
      <c r="T143" s="90">
        <v>226</v>
      </c>
      <c r="U143" s="90">
        <v>223</v>
      </c>
      <c r="V143" s="90">
        <v>221</v>
      </c>
      <c r="W143" s="90">
        <v>216</v>
      </c>
      <c r="X143" s="90">
        <v>221</v>
      </c>
      <c r="Y143" s="90">
        <v>228</v>
      </c>
      <c r="Z143" s="90">
        <v>225</v>
      </c>
      <c r="AA143" s="90">
        <v>233</v>
      </c>
      <c r="AB143" s="90">
        <v>232</v>
      </c>
      <c r="AC143" s="90">
        <v>232</v>
      </c>
      <c r="AD143" s="91">
        <v>232</v>
      </c>
      <c r="AE143" s="90">
        <v>232</v>
      </c>
      <c r="AF143" s="90">
        <v>229</v>
      </c>
      <c r="AG143" s="90">
        <v>228</v>
      </c>
      <c r="AH143" s="90">
        <v>224</v>
      </c>
      <c r="AI143" s="90">
        <v>221</v>
      </c>
      <c r="AJ143" s="90">
        <v>221</v>
      </c>
      <c r="AK143" s="90">
        <v>217</v>
      </c>
      <c r="AL143" s="90">
        <v>220</v>
      </c>
      <c r="AM143" s="90">
        <v>225</v>
      </c>
      <c r="AN143" s="90">
        <v>225</v>
      </c>
      <c r="AO143" s="90">
        <v>218</v>
      </c>
      <c r="AP143" s="91">
        <v>219</v>
      </c>
      <c r="AQ143" s="90">
        <v>218</v>
      </c>
      <c r="AR143" s="90">
        <v>218</v>
      </c>
      <c r="AS143" s="90">
        <v>217</v>
      </c>
      <c r="AT143" s="90">
        <v>215</v>
      </c>
      <c r="AU143" s="90">
        <v>208</v>
      </c>
      <c r="AV143" s="90">
        <v>199</v>
      </c>
      <c r="AW143" s="90">
        <v>211</v>
      </c>
      <c r="AX143" s="90">
        <v>215</v>
      </c>
      <c r="AY143" s="90">
        <v>221</v>
      </c>
      <c r="AZ143" s="90">
        <v>226</v>
      </c>
      <c r="BA143" s="90">
        <v>221</v>
      </c>
      <c r="BB143" s="91">
        <v>217</v>
      </c>
      <c r="BC143" s="89">
        <v>208</v>
      </c>
      <c r="BD143" s="90">
        <v>201</v>
      </c>
      <c r="BE143" s="90">
        <v>195</v>
      </c>
      <c r="BF143" s="90">
        <v>189</v>
      </c>
      <c r="BG143" s="90">
        <v>189</v>
      </c>
      <c r="BH143" s="90">
        <v>185</v>
      </c>
      <c r="BI143" s="90">
        <v>183</v>
      </c>
      <c r="BJ143" s="90">
        <v>176</v>
      </c>
      <c r="BK143" s="90">
        <v>174</v>
      </c>
      <c r="BL143" s="90">
        <v>176</v>
      </c>
      <c r="BM143" s="90">
        <v>179</v>
      </c>
      <c r="BN143" s="91">
        <v>180</v>
      </c>
      <c r="BO143" s="90">
        <v>178</v>
      </c>
      <c r="BP143" s="90">
        <v>176</v>
      </c>
      <c r="BQ143" s="90">
        <v>175</v>
      </c>
      <c r="BR143" s="90">
        <v>176</v>
      </c>
      <c r="BS143" s="90">
        <v>172</v>
      </c>
      <c r="BT143" s="90">
        <v>173</v>
      </c>
      <c r="BU143" s="90">
        <v>172</v>
      </c>
      <c r="BV143" s="90">
        <v>170</v>
      </c>
      <c r="BW143" s="90">
        <v>174</v>
      </c>
      <c r="BX143" s="90">
        <v>176</v>
      </c>
      <c r="BY143" s="90">
        <v>179</v>
      </c>
      <c r="BZ143" s="91">
        <v>182</v>
      </c>
    </row>
    <row r="144" spans="1:78" x14ac:dyDescent="0.2">
      <c r="A144" s="2"/>
      <c r="B144" s="88"/>
      <c r="C144" s="88" t="s">
        <v>259</v>
      </c>
      <c r="D144" s="91">
        <v>632</v>
      </c>
      <c r="E144" s="91">
        <v>659</v>
      </c>
      <c r="F144" s="91">
        <v>616</v>
      </c>
      <c r="G144" s="90">
        <v>604</v>
      </c>
      <c r="H144" s="90">
        <v>603</v>
      </c>
      <c r="I144" s="90">
        <v>601</v>
      </c>
      <c r="J144" s="90">
        <v>596</v>
      </c>
      <c r="K144" s="90">
        <v>590</v>
      </c>
      <c r="L144" s="90">
        <v>590</v>
      </c>
      <c r="M144" s="90">
        <v>582</v>
      </c>
      <c r="N144" s="90">
        <v>581</v>
      </c>
      <c r="O144" s="90">
        <v>582</v>
      </c>
      <c r="P144" s="90">
        <v>580</v>
      </c>
      <c r="Q144" s="90">
        <v>569</v>
      </c>
      <c r="R144" s="91">
        <v>567</v>
      </c>
      <c r="S144" s="90">
        <v>566</v>
      </c>
      <c r="T144" s="90">
        <v>565</v>
      </c>
      <c r="U144" s="90">
        <v>555</v>
      </c>
      <c r="V144" s="90">
        <v>554</v>
      </c>
      <c r="W144" s="90">
        <v>554</v>
      </c>
      <c r="X144" s="90">
        <v>554</v>
      </c>
      <c r="Y144" s="90">
        <v>554</v>
      </c>
      <c r="Z144" s="90">
        <v>543</v>
      </c>
      <c r="AA144" s="90">
        <v>541</v>
      </c>
      <c r="AB144" s="90">
        <v>541</v>
      </c>
      <c r="AC144" s="90">
        <v>540</v>
      </c>
      <c r="AD144" s="91">
        <v>539</v>
      </c>
      <c r="AE144" s="90">
        <v>539</v>
      </c>
      <c r="AF144" s="90">
        <v>539</v>
      </c>
      <c r="AG144" s="90">
        <v>539</v>
      </c>
      <c r="AH144" s="90">
        <v>538</v>
      </c>
      <c r="AI144" s="90">
        <v>538</v>
      </c>
      <c r="AJ144" s="90">
        <v>537</v>
      </c>
      <c r="AK144" s="90">
        <v>535</v>
      </c>
      <c r="AL144" s="90">
        <v>534</v>
      </c>
      <c r="AM144" s="90">
        <v>535</v>
      </c>
      <c r="AN144" s="90">
        <v>535</v>
      </c>
      <c r="AO144" s="90">
        <v>532</v>
      </c>
      <c r="AP144" s="91">
        <v>531</v>
      </c>
      <c r="AQ144" s="90">
        <v>477</v>
      </c>
      <c r="AR144" s="90">
        <v>475</v>
      </c>
      <c r="AS144" s="90">
        <v>476</v>
      </c>
      <c r="AT144" s="90">
        <v>475</v>
      </c>
      <c r="AU144" s="90">
        <v>475</v>
      </c>
      <c r="AV144" s="90">
        <v>402</v>
      </c>
      <c r="AW144" s="90">
        <v>422</v>
      </c>
      <c r="AX144" s="90">
        <v>434</v>
      </c>
      <c r="AY144" s="90">
        <v>443</v>
      </c>
      <c r="AZ144" s="90">
        <v>456</v>
      </c>
      <c r="BA144" s="90">
        <v>444</v>
      </c>
      <c r="BB144" s="91">
        <v>438</v>
      </c>
      <c r="BC144" s="89">
        <v>424</v>
      </c>
      <c r="BD144" s="90">
        <v>413</v>
      </c>
      <c r="BE144" s="90">
        <v>408</v>
      </c>
      <c r="BF144" s="90">
        <v>396</v>
      </c>
      <c r="BG144" s="90">
        <v>389</v>
      </c>
      <c r="BH144" s="90">
        <v>375</v>
      </c>
      <c r="BI144" s="90">
        <v>370</v>
      </c>
      <c r="BJ144" s="90">
        <v>368</v>
      </c>
      <c r="BK144" s="90">
        <v>366</v>
      </c>
      <c r="BL144" s="90">
        <v>367</v>
      </c>
      <c r="BM144" s="90">
        <v>370</v>
      </c>
      <c r="BN144" s="91">
        <v>379</v>
      </c>
      <c r="BO144" s="90">
        <v>385</v>
      </c>
      <c r="BP144" s="90">
        <v>382</v>
      </c>
      <c r="BQ144" s="90">
        <v>384</v>
      </c>
      <c r="BR144" s="90">
        <v>381</v>
      </c>
      <c r="BS144" s="90">
        <v>396</v>
      </c>
      <c r="BT144" s="90">
        <v>395</v>
      </c>
      <c r="BU144" s="90">
        <v>392</v>
      </c>
      <c r="BV144" s="90">
        <v>387</v>
      </c>
      <c r="BW144" s="90">
        <v>386</v>
      </c>
      <c r="BX144" s="90">
        <v>379</v>
      </c>
      <c r="BY144" s="90">
        <v>385</v>
      </c>
      <c r="BZ144" s="91">
        <v>394</v>
      </c>
    </row>
    <row r="145" spans="1:78" x14ac:dyDescent="0.2">
      <c r="A145" s="2"/>
      <c r="B145" s="88"/>
      <c r="C145" s="88" t="s">
        <v>260</v>
      </c>
      <c r="D145" s="91">
        <v>268</v>
      </c>
      <c r="E145" s="91">
        <v>259</v>
      </c>
      <c r="F145" s="91">
        <v>232</v>
      </c>
      <c r="G145" s="90">
        <v>230</v>
      </c>
      <c r="H145" s="90">
        <v>226</v>
      </c>
      <c r="I145" s="90">
        <v>226</v>
      </c>
      <c r="J145" s="90">
        <v>224</v>
      </c>
      <c r="K145" s="90">
        <v>219</v>
      </c>
      <c r="L145" s="90">
        <v>210</v>
      </c>
      <c r="M145" s="90">
        <v>200</v>
      </c>
      <c r="N145" s="90">
        <v>206</v>
      </c>
      <c r="O145" s="90">
        <v>206</v>
      </c>
      <c r="P145" s="90">
        <v>203</v>
      </c>
      <c r="Q145" s="90">
        <v>199</v>
      </c>
      <c r="R145" s="91">
        <v>193</v>
      </c>
      <c r="S145" s="90">
        <v>192</v>
      </c>
      <c r="T145" s="90">
        <v>192</v>
      </c>
      <c r="U145" s="90">
        <v>187</v>
      </c>
      <c r="V145" s="90">
        <v>185</v>
      </c>
      <c r="W145" s="90">
        <v>186</v>
      </c>
      <c r="X145" s="90">
        <v>186</v>
      </c>
      <c r="Y145" s="90">
        <v>185</v>
      </c>
      <c r="Z145" s="90">
        <v>181</v>
      </c>
      <c r="AA145" s="90">
        <v>179</v>
      </c>
      <c r="AB145" s="90">
        <v>180</v>
      </c>
      <c r="AC145" s="90">
        <v>178</v>
      </c>
      <c r="AD145" s="91">
        <v>178</v>
      </c>
      <c r="AE145" s="90">
        <v>177</v>
      </c>
      <c r="AF145" s="90">
        <v>180</v>
      </c>
      <c r="AG145" s="90">
        <v>182</v>
      </c>
      <c r="AH145" s="90">
        <v>182</v>
      </c>
      <c r="AI145" s="90">
        <v>182</v>
      </c>
      <c r="AJ145" s="90">
        <v>183</v>
      </c>
      <c r="AK145" s="90">
        <v>185</v>
      </c>
      <c r="AL145" s="90">
        <v>186</v>
      </c>
      <c r="AM145" s="90">
        <v>190</v>
      </c>
      <c r="AN145" s="90">
        <v>189</v>
      </c>
      <c r="AO145" s="90">
        <v>187</v>
      </c>
      <c r="AP145" s="91">
        <v>201</v>
      </c>
      <c r="AQ145" s="90">
        <v>194</v>
      </c>
      <c r="AR145" s="90">
        <v>192</v>
      </c>
      <c r="AS145" s="90">
        <v>191</v>
      </c>
      <c r="AT145" s="90">
        <v>191</v>
      </c>
      <c r="AU145" s="90">
        <v>188</v>
      </c>
      <c r="AV145" s="90">
        <v>152</v>
      </c>
      <c r="AW145" s="90">
        <v>179</v>
      </c>
      <c r="AX145" s="90">
        <v>180</v>
      </c>
      <c r="AY145" s="90">
        <v>181</v>
      </c>
      <c r="AZ145" s="90">
        <v>179</v>
      </c>
      <c r="BA145" s="90">
        <v>173</v>
      </c>
      <c r="BB145" s="91">
        <v>167</v>
      </c>
      <c r="BC145" s="89">
        <v>165</v>
      </c>
      <c r="BD145" s="90">
        <v>161</v>
      </c>
      <c r="BE145" s="90">
        <v>155</v>
      </c>
      <c r="BF145" s="90">
        <v>152</v>
      </c>
      <c r="BG145" s="90">
        <v>150</v>
      </c>
      <c r="BH145" s="90">
        <v>149</v>
      </c>
      <c r="BI145" s="90">
        <v>145</v>
      </c>
      <c r="BJ145" s="90">
        <v>143</v>
      </c>
      <c r="BK145" s="90">
        <v>141</v>
      </c>
      <c r="BL145" s="90">
        <v>141</v>
      </c>
      <c r="BM145" s="90">
        <v>138</v>
      </c>
      <c r="BN145" s="91">
        <v>144</v>
      </c>
      <c r="BO145" s="90">
        <v>146</v>
      </c>
      <c r="BP145" s="90">
        <v>143</v>
      </c>
      <c r="BQ145" s="90">
        <v>146</v>
      </c>
      <c r="BR145" s="90">
        <v>147</v>
      </c>
      <c r="BS145" s="90">
        <v>155</v>
      </c>
      <c r="BT145" s="90">
        <v>148</v>
      </c>
      <c r="BU145" s="90">
        <v>151</v>
      </c>
      <c r="BV145" s="90">
        <v>141</v>
      </c>
      <c r="BW145" s="90">
        <v>137</v>
      </c>
      <c r="BX145" s="90">
        <v>139</v>
      </c>
      <c r="BY145" s="90">
        <v>142</v>
      </c>
      <c r="BZ145" s="91">
        <v>142</v>
      </c>
    </row>
    <row r="146" spans="1:78" x14ac:dyDescent="0.2">
      <c r="A146" s="2"/>
      <c r="B146" s="88"/>
      <c r="C146" s="88" t="s">
        <v>261</v>
      </c>
      <c r="D146" s="91">
        <v>685</v>
      </c>
      <c r="E146" s="91">
        <v>733</v>
      </c>
      <c r="F146" s="91">
        <v>655</v>
      </c>
      <c r="G146" s="90">
        <v>657</v>
      </c>
      <c r="H146" s="90">
        <v>665</v>
      </c>
      <c r="I146" s="90">
        <v>664</v>
      </c>
      <c r="J146" s="90">
        <v>671</v>
      </c>
      <c r="K146" s="90">
        <v>657</v>
      </c>
      <c r="L146" s="90">
        <v>657</v>
      </c>
      <c r="M146" s="90">
        <v>660</v>
      </c>
      <c r="N146" s="90">
        <v>663</v>
      </c>
      <c r="O146" s="90">
        <v>665</v>
      </c>
      <c r="P146" s="90">
        <v>658</v>
      </c>
      <c r="Q146" s="90">
        <v>650</v>
      </c>
      <c r="R146" s="91">
        <v>643</v>
      </c>
      <c r="S146" s="90">
        <v>647</v>
      </c>
      <c r="T146" s="90">
        <v>642</v>
      </c>
      <c r="U146" s="90">
        <v>635</v>
      </c>
      <c r="V146" s="90">
        <v>636</v>
      </c>
      <c r="W146" s="90">
        <v>639</v>
      </c>
      <c r="X146" s="90">
        <v>635</v>
      </c>
      <c r="Y146" s="90">
        <v>634</v>
      </c>
      <c r="Z146" s="90">
        <v>625</v>
      </c>
      <c r="AA146" s="90">
        <v>615</v>
      </c>
      <c r="AB146" s="90">
        <v>614</v>
      </c>
      <c r="AC146" s="90">
        <v>611</v>
      </c>
      <c r="AD146" s="91">
        <v>620</v>
      </c>
      <c r="AE146" s="90">
        <v>611</v>
      </c>
      <c r="AF146" s="90">
        <v>606</v>
      </c>
      <c r="AG146" s="90">
        <v>600</v>
      </c>
      <c r="AH146" s="90">
        <v>603</v>
      </c>
      <c r="AI146" s="90">
        <v>597</v>
      </c>
      <c r="AJ146" s="90">
        <v>598</v>
      </c>
      <c r="AK146" s="90">
        <v>593</v>
      </c>
      <c r="AL146" s="90">
        <v>587</v>
      </c>
      <c r="AM146" s="90">
        <v>585</v>
      </c>
      <c r="AN146" s="90">
        <v>585</v>
      </c>
      <c r="AO146" s="90">
        <v>578</v>
      </c>
      <c r="AP146" s="91">
        <v>579</v>
      </c>
      <c r="AQ146" s="90">
        <v>569</v>
      </c>
      <c r="AR146" s="90">
        <v>570</v>
      </c>
      <c r="AS146" s="90">
        <v>569</v>
      </c>
      <c r="AT146" s="90">
        <v>498</v>
      </c>
      <c r="AU146" s="90">
        <v>570</v>
      </c>
      <c r="AV146" s="90">
        <v>579</v>
      </c>
      <c r="AW146" s="90">
        <v>610</v>
      </c>
      <c r="AX146" s="90">
        <v>615</v>
      </c>
      <c r="AY146" s="90">
        <v>624</v>
      </c>
      <c r="AZ146" s="90">
        <v>621</v>
      </c>
      <c r="BA146" s="90">
        <v>626</v>
      </c>
      <c r="BB146" s="91">
        <v>610</v>
      </c>
      <c r="BC146" s="89">
        <v>633</v>
      </c>
      <c r="BD146" s="90">
        <v>629</v>
      </c>
      <c r="BE146" s="90">
        <v>618</v>
      </c>
      <c r="BF146" s="90">
        <v>612</v>
      </c>
      <c r="BG146" s="90">
        <v>612</v>
      </c>
      <c r="BH146" s="90">
        <v>602</v>
      </c>
      <c r="BI146" s="90">
        <v>556</v>
      </c>
      <c r="BJ146" s="90">
        <v>553</v>
      </c>
      <c r="BK146" s="90">
        <v>548</v>
      </c>
      <c r="BL146" s="90">
        <v>546</v>
      </c>
      <c r="BM146" s="90">
        <v>552</v>
      </c>
      <c r="BN146" s="91">
        <v>557</v>
      </c>
      <c r="BO146" s="90">
        <v>544</v>
      </c>
      <c r="BP146" s="90">
        <v>540</v>
      </c>
      <c r="BQ146" s="90">
        <v>539</v>
      </c>
      <c r="BR146" s="90">
        <v>537</v>
      </c>
      <c r="BS146" s="90">
        <v>531</v>
      </c>
      <c r="BT146" s="90">
        <v>563</v>
      </c>
      <c r="BU146" s="90">
        <v>564</v>
      </c>
      <c r="BV146" s="90">
        <v>572</v>
      </c>
      <c r="BW146" s="90">
        <v>569</v>
      </c>
      <c r="BX146" s="90">
        <v>572</v>
      </c>
      <c r="BY146" s="90">
        <v>573</v>
      </c>
      <c r="BZ146" s="91">
        <v>566</v>
      </c>
    </row>
    <row r="147" spans="1:78" x14ac:dyDescent="0.2">
      <c r="A147" s="2"/>
      <c r="B147" s="88"/>
      <c r="C147" s="88" t="s">
        <v>262</v>
      </c>
      <c r="D147" s="91">
        <v>525</v>
      </c>
      <c r="E147" s="91">
        <v>442</v>
      </c>
      <c r="F147" s="91">
        <v>372</v>
      </c>
      <c r="G147" s="90">
        <v>367</v>
      </c>
      <c r="H147" s="90">
        <v>367</v>
      </c>
      <c r="I147" s="90">
        <v>363</v>
      </c>
      <c r="J147" s="90">
        <v>361</v>
      </c>
      <c r="K147" s="90">
        <v>358</v>
      </c>
      <c r="L147" s="90">
        <v>347</v>
      </c>
      <c r="M147" s="90">
        <v>337</v>
      </c>
      <c r="N147" s="90">
        <v>325</v>
      </c>
      <c r="O147" s="90">
        <v>321</v>
      </c>
      <c r="P147" s="90">
        <v>320</v>
      </c>
      <c r="Q147" s="90">
        <v>320</v>
      </c>
      <c r="R147" s="91">
        <v>321</v>
      </c>
      <c r="S147" s="90">
        <v>315</v>
      </c>
      <c r="T147" s="90">
        <v>311</v>
      </c>
      <c r="U147" s="90">
        <v>301</v>
      </c>
      <c r="V147" s="90">
        <v>299</v>
      </c>
      <c r="W147" s="90">
        <v>294</v>
      </c>
      <c r="X147" s="90">
        <v>288</v>
      </c>
      <c r="Y147" s="90">
        <v>283</v>
      </c>
      <c r="Z147" s="90">
        <v>281</v>
      </c>
      <c r="AA147" s="90">
        <v>284</v>
      </c>
      <c r="AB147" s="90">
        <v>285</v>
      </c>
      <c r="AC147" s="90">
        <v>284</v>
      </c>
      <c r="AD147" s="91">
        <v>287</v>
      </c>
      <c r="AE147" s="90">
        <v>283</v>
      </c>
      <c r="AF147" s="90">
        <v>281</v>
      </c>
      <c r="AG147" s="90">
        <v>277</v>
      </c>
      <c r="AH147" s="90">
        <v>276</v>
      </c>
      <c r="AI147" s="90">
        <v>276</v>
      </c>
      <c r="AJ147" s="90">
        <v>274</v>
      </c>
      <c r="AK147" s="90">
        <v>272</v>
      </c>
      <c r="AL147" s="90">
        <v>265</v>
      </c>
      <c r="AM147" s="90">
        <v>264</v>
      </c>
      <c r="AN147" s="90">
        <v>264</v>
      </c>
      <c r="AO147" s="90">
        <v>262</v>
      </c>
      <c r="AP147" s="91">
        <v>259</v>
      </c>
      <c r="AQ147" s="90">
        <v>247</v>
      </c>
      <c r="AR147" s="90">
        <v>245</v>
      </c>
      <c r="AS147" s="90">
        <v>243</v>
      </c>
      <c r="AT147" s="90">
        <v>244</v>
      </c>
      <c r="AU147" s="90">
        <v>238</v>
      </c>
      <c r="AV147" s="90">
        <v>222</v>
      </c>
      <c r="AW147" s="90">
        <v>235</v>
      </c>
      <c r="AX147" s="90">
        <v>237</v>
      </c>
      <c r="AY147" s="90">
        <v>230</v>
      </c>
      <c r="AZ147" s="90">
        <v>236</v>
      </c>
      <c r="BA147" s="90">
        <v>241</v>
      </c>
      <c r="BB147" s="91">
        <v>235</v>
      </c>
      <c r="BC147" s="89">
        <v>226</v>
      </c>
      <c r="BD147" s="90">
        <v>223</v>
      </c>
      <c r="BE147" s="90">
        <v>220</v>
      </c>
      <c r="BF147" s="90">
        <v>216</v>
      </c>
      <c r="BG147" s="90">
        <v>212</v>
      </c>
      <c r="BH147" s="90">
        <v>209</v>
      </c>
      <c r="BI147" s="90">
        <v>257</v>
      </c>
      <c r="BJ147" s="90">
        <v>220</v>
      </c>
      <c r="BK147" s="90">
        <v>217</v>
      </c>
      <c r="BL147" s="90">
        <v>217</v>
      </c>
      <c r="BM147" s="90">
        <v>216</v>
      </c>
      <c r="BN147" s="91">
        <v>219</v>
      </c>
      <c r="BO147" s="90">
        <v>220</v>
      </c>
      <c r="BP147" s="90">
        <v>214</v>
      </c>
      <c r="BQ147" s="90">
        <v>210</v>
      </c>
      <c r="BR147" s="90">
        <v>208</v>
      </c>
      <c r="BS147" s="90">
        <v>210</v>
      </c>
      <c r="BT147" s="90">
        <v>208</v>
      </c>
      <c r="BU147" s="90">
        <v>204</v>
      </c>
      <c r="BV147" s="90">
        <v>205</v>
      </c>
      <c r="BW147" s="90">
        <v>215</v>
      </c>
      <c r="BX147" s="90">
        <v>209</v>
      </c>
      <c r="BY147" s="90">
        <v>209</v>
      </c>
      <c r="BZ147" s="91">
        <v>213</v>
      </c>
    </row>
    <row r="148" spans="1:78" x14ac:dyDescent="0.2">
      <c r="A148" s="2"/>
      <c r="B148" s="88"/>
      <c r="C148" s="88" t="s">
        <v>263</v>
      </c>
      <c r="D148" s="91">
        <v>1577</v>
      </c>
      <c r="E148" s="91">
        <v>1574</v>
      </c>
      <c r="F148" s="91">
        <v>1538</v>
      </c>
      <c r="G148" s="90">
        <v>1538</v>
      </c>
      <c r="H148" s="90">
        <v>1522</v>
      </c>
      <c r="I148" s="90">
        <v>1514</v>
      </c>
      <c r="J148" s="90">
        <v>1509</v>
      </c>
      <c r="K148" s="90">
        <v>1499</v>
      </c>
      <c r="L148" s="90">
        <v>1470</v>
      </c>
      <c r="M148" s="90">
        <v>1473</v>
      </c>
      <c r="N148" s="90">
        <v>1481</v>
      </c>
      <c r="O148" s="90">
        <v>1498</v>
      </c>
      <c r="P148" s="90">
        <v>1505</v>
      </c>
      <c r="Q148" s="90">
        <v>1501</v>
      </c>
      <c r="R148" s="91">
        <v>1489</v>
      </c>
      <c r="S148" s="90">
        <v>1484</v>
      </c>
      <c r="T148" s="90">
        <v>1463</v>
      </c>
      <c r="U148" s="90">
        <v>1471</v>
      </c>
      <c r="V148" s="90">
        <v>1455</v>
      </c>
      <c r="W148" s="90">
        <v>1449</v>
      </c>
      <c r="X148" s="90">
        <v>1447</v>
      </c>
      <c r="Y148" s="90">
        <v>1446</v>
      </c>
      <c r="Z148" s="90">
        <v>1435</v>
      </c>
      <c r="AA148" s="90">
        <v>1426</v>
      </c>
      <c r="AB148" s="90">
        <v>1419</v>
      </c>
      <c r="AC148" s="90">
        <v>1412</v>
      </c>
      <c r="AD148" s="91">
        <v>1405</v>
      </c>
      <c r="AE148" s="90">
        <v>1393</v>
      </c>
      <c r="AF148" s="90">
        <v>1391</v>
      </c>
      <c r="AG148" s="90">
        <v>1392</v>
      </c>
      <c r="AH148" s="90">
        <v>1380</v>
      </c>
      <c r="AI148" s="90">
        <v>1395</v>
      </c>
      <c r="AJ148" s="90">
        <v>1399</v>
      </c>
      <c r="AK148" s="90">
        <v>1399</v>
      </c>
      <c r="AL148" s="90">
        <v>1393</v>
      </c>
      <c r="AM148" s="90">
        <v>1388</v>
      </c>
      <c r="AN148" s="90">
        <v>1380</v>
      </c>
      <c r="AO148" s="90">
        <v>1372</v>
      </c>
      <c r="AP148" s="91">
        <v>1365</v>
      </c>
      <c r="AQ148" s="90">
        <v>1328</v>
      </c>
      <c r="AR148" s="90">
        <v>1313</v>
      </c>
      <c r="AS148" s="90">
        <v>1309</v>
      </c>
      <c r="AT148" s="90">
        <v>1297</v>
      </c>
      <c r="AU148" s="90">
        <v>1283</v>
      </c>
      <c r="AV148" s="90">
        <v>1183</v>
      </c>
      <c r="AW148" s="90">
        <v>1291</v>
      </c>
      <c r="AX148" s="90">
        <v>1325</v>
      </c>
      <c r="AY148" s="90">
        <v>1317</v>
      </c>
      <c r="AZ148" s="90">
        <v>1337</v>
      </c>
      <c r="BA148" s="90">
        <v>1392</v>
      </c>
      <c r="BB148" s="91">
        <v>1384</v>
      </c>
      <c r="BC148" s="89">
        <v>1342</v>
      </c>
      <c r="BD148" s="90">
        <v>1314</v>
      </c>
      <c r="BE148" s="90">
        <v>1289</v>
      </c>
      <c r="BF148" s="90">
        <v>1281</v>
      </c>
      <c r="BG148" s="90">
        <v>1251</v>
      </c>
      <c r="BH148" s="90">
        <v>1224</v>
      </c>
      <c r="BI148" s="90">
        <v>1196</v>
      </c>
      <c r="BJ148" s="90">
        <v>1183</v>
      </c>
      <c r="BK148" s="90">
        <v>1171</v>
      </c>
      <c r="BL148" s="90">
        <v>1165</v>
      </c>
      <c r="BM148" s="90">
        <v>1167</v>
      </c>
      <c r="BN148" s="91">
        <v>1176</v>
      </c>
      <c r="BO148" s="90">
        <v>1170</v>
      </c>
      <c r="BP148" s="90">
        <v>1162</v>
      </c>
      <c r="BQ148" s="90">
        <v>1189</v>
      </c>
      <c r="BR148" s="90">
        <v>1192</v>
      </c>
      <c r="BS148" s="90">
        <v>1192</v>
      </c>
      <c r="BT148" s="90">
        <v>1171</v>
      </c>
      <c r="BU148" s="90">
        <v>1165</v>
      </c>
      <c r="BV148" s="90">
        <v>1178</v>
      </c>
      <c r="BW148" s="90">
        <v>1177</v>
      </c>
      <c r="BX148" s="90">
        <v>1161</v>
      </c>
      <c r="BY148" s="90">
        <v>1154</v>
      </c>
      <c r="BZ148" s="91">
        <v>1070</v>
      </c>
    </row>
    <row r="149" spans="1:78" x14ac:dyDescent="0.2">
      <c r="A149" s="2"/>
      <c r="B149" s="88"/>
      <c r="C149" s="88" t="s">
        <v>264</v>
      </c>
      <c r="D149" s="91">
        <v>2908</v>
      </c>
      <c r="E149" s="91">
        <v>2848</v>
      </c>
      <c r="F149" s="91">
        <v>2622</v>
      </c>
      <c r="G149" s="90">
        <v>2615</v>
      </c>
      <c r="H149" s="90">
        <v>2636</v>
      </c>
      <c r="I149" s="90">
        <v>2602</v>
      </c>
      <c r="J149" s="90">
        <v>2608</v>
      </c>
      <c r="K149" s="90">
        <v>2573</v>
      </c>
      <c r="L149" s="90">
        <v>2492</v>
      </c>
      <c r="M149" s="90">
        <v>2472</v>
      </c>
      <c r="N149" s="90">
        <v>2453</v>
      </c>
      <c r="O149" s="90">
        <v>2479</v>
      </c>
      <c r="P149" s="90">
        <v>2491</v>
      </c>
      <c r="Q149" s="90">
        <v>2484</v>
      </c>
      <c r="R149" s="91">
        <v>2472</v>
      </c>
      <c r="S149" s="90">
        <v>2499</v>
      </c>
      <c r="T149" s="90">
        <v>2498</v>
      </c>
      <c r="U149" s="90">
        <v>2479</v>
      </c>
      <c r="V149" s="90">
        <v>2461</v>
      </c>
      <c r="W149" s="90">
        <v>2446</v>
      </c>
      <c r="X149" s="90">
        <v>2439</v>
      </c>
      <c r="Y149" s="90">
        <v>2418</v>
      </c>
      <c r="Z149" s="90">
        <v>2377</v>
      </c>
      <c r="AA149" s="90">
        <v>2345</v>
      </c>
      <c r="AB149" s="90">
        <v>2340</v>
      </c>
      <c r="AC149" s="90">
        <v>2318</v>
      </c>
      <c r="AD149" s="91">
        <v>2309</v>
      </c>
      <c r="AE149" s="90">
        <v>2295</v>
      </c>
      <c r="AF149" s="90">
        <v>2284</v>
      </c>
      <c r="AG149" s="90">
        <v>2296</v>
      </c>
      <c r="AH149" s="90">
        <v>2296</v>
      </c>
      <c r="AI149" s="90">
        <v>2291</v>
      </c>
      <c r="AJ149" s="90">
        <v>2290</v>
      </c>
      <c r="AK149" s="90">
        <v>2291</v>
      </c>
      <c r="AL149" s="90">
        <v>2277</v>
      </c>
      <c r="AM149" s="90">
        <v>2255</v>
      </c>
      <c r="AN149" s="90">
        <v>2244</v>
      </c>
      <c r="AO149" s="90">
        <v>2240</v>
      </c>
      <c r="AP149" s="91">
        <v>2234</v>
      </c>
      <c r="AQ149" s="90">
        <v>2178</v>
      </c>
      <c r="AR149" s="90">
        <v>2164</v>
      </c>
      <c r="AS149" s="90">
        <v>2160</v>
      </c>
      <c r="AT149" s="90">
        <v>2135</v>
      </c>
      <c r="AU149" s="90">
        <v>2147</v>
      </c>
      <c r="AV149" s="90">
        <v>2062</v>
      </c>
      <c r="AW149" s="90">
        <v>2226</v>
      </c>
      <c r="AX149" s="90">
        <v>2210</v>
      </c>
      <c r="AY149" s="90">
        <v>2216</v>
      </c>
      <c r="AZ149" s="90">
        <v>2236</v>
      </c>
      <c r="BA149" s="90">
        <v>2239</v>
      </c>
      <c r="BB149" s="91">
        <v>2210</v>
      </c>
      <c r="BC149" s="89">
        <v>2167</v>
      </c>
      <c r="BD149" s="90">
        <v>2149</v>
      </c>
      <c r="BE149" s="90">
        <v>2154</v>
      </c>
      <c r="BF149" s="90">
        <v>2140</v>
      </c>
      <c r="BG149" s="90">
        <v>2127</v>
      </c>
      <c r="BH149" s="90">
        <v>2096</v>
      </c>
      <c r="BI149" s="90">
        <v>2063</v>
      </c>
      <c r="BJ149" s="90">
        <v>2054</v>
      </c>
      <c r="BK149" s="90">
        <v>2045</v>
      </c>
      <c r="BL149" s="90">
        <v>2070</v>
      </c>
      <c r="BM149" s="90">
        <v>2083</v>
      </c>
      <c r="BN149" s="91">
        <v>2170</v>
      </c>
      <c r="BO149" s="90">
        <v>2185</v>
      </c>
      <c r="BP149" s="90">
        <v>2188</v>
      </c>
      <c r="BQ149" s="90">
        <v>2175</v>
      </c>
      <c r="BR149" s="90">
        <v>2044</v>
      </c>
      <c r="BS149" s="90">
        <v>2059</v>
      </c>
      <c r="BT149" s="90">
        <v>2031</v>
      </c>
      <c r="BU149" s="90">
        <v>2033</v>
      </c>
      <c r="BV149" s="90">
        <v>2017</v>
      </c>
      <c r="BW149" s="90">
        <v>2011</v>
      </c>
      <c r="BX149" s="90">
        <v>2013</v>
      </c>
      <c r="BY149" s="90">
        <v>1989</v>
      </c>
      <c r="BZ149" s="91">
        <v>2002</v>
      </c>
    </row>
    <row r="150" spans="1:78" x14ac:dyDescent="0.2">
      <c r="A150" s="2"/>
      <c r="B150" s="88"/>
      <c r="C150" s="88" t="s">
        <v>265</v>
      </c>
      <c r="D150" s="91">
        <v>346</v>
      </c>
      <c r="E150" s="91">
        <v>332</v>
      </c>
      <c r="F150" s="91">
        <v>294</v>
      </c>
      <c r="G150" s="90">
        <v>290</v>
      </c>
      <c r="H150" s="90">
        <v>286</v>
      </c>
      <c r="I150" s="90">
        <v>285</v>
      </c>
      <c r="J150" s="90">
        <v>282</v>
      </c>
      <c r="K150" s="90">
        <v>279</v>
      </c>
      <c r="L150" s="90">
        <v>268</v>
      </c>
      <c r="M150" s="90">
        <v>267</v>
      </c>
      <c r="N150" s="90">
        <v>258</v>
      </c>
      <c r="O150" s="90">
        <v>261</v>
      </c>
      <c r="P150" s="90">
        <v>259</v>
      </c>
      <c r="Q150" s="90">
        <v>254</v>
      </c>
      <c r="R150" s="91">
        <v>248</v>
      </c>
      <c r="S150" s="90">
        <v>247</v>
      </c>
      <c r="T150" s="90">
        <v>246</v>
      </c>
      <c r="U150" s="90">
        <v>249</v>
      </c>
      <c r="V150" s="90">
        <v>249</v>
      </c>
      <c r="W150" s="90">
        <v>251</v>
      </c>
      <c r="X150" s="90">
        <v>247</v>
      </c>
      <c r="Y150" s="90">
        <v>245</v>
      </c>
      <c r="Z150" s="90">
        <v>245</v>
      </c>
      <c r="AA150" s="90">
        <v>250</v>
      </c>
      <c r="AB150" s="90">
        <v>247</v>
      </c>
      <c r="AC150" s="90">
        <v>247</v>
      </c>
      <c r="AD150" s="91">
        <v>246</v>
      </c>
      <c r="AE150" s="90">
        <v>245</v>
      </c>
      <c r="AF150" s="90">
        <v>246</v>
      </c>
      <c r="AG150" s="90">
        <v>254</v>
      </c>
      <c r="AH150" s="90">
        <v>264</v>
      </c>
      <c r="AI150" s="90">
        <v>264</v>
      </c>
      <c r="AJ150" s="90">
        <v>264</v>
      </c>
      <c r="AK150" s="90">
        <v>265</v>
      </c>
      <c r="AL150" s="90">
        <v>263</v>
      </c>
      <c r="AM150" s="90">
        <v>259</v>
      </c>
      <c r="AN150" s="90">
        <v>259</v>
      </c>
      <c r="AO150" s="90">
        <v>258</v>
      </c>
      <c r="AP150" s="91">
        <v>257</v>
      </c>
      <c r="AQ150" s="90">
        <v>239</v>
      </c>
      <c r="AR150" s="90">
        <v>238</v>
      </c>
      <c r="AS150" s="90">
        <v>239</v>
      </c>
      <c r="AT150" s="90">
        <v>238</v>
      </c>
      <c r="AU150" s="90">
        <v>238</v>
      </c>
      <c r="AV150" s="90">
        <v>207</v>
      </c>
      <c r="AW150" s="90">
        <v>206</v>
      </c>
      <c r="AX150" s="90">
        <v>208</v>
      </c>
      <c r="AY150" s="90">
        <v>210</v>
      </c>
      <c r="AZ150" s="90">
        <v>211</v>
      </c>
      <c r="BA150" s="90">
        <v>210</v>
      </c>
      <c r="BB150" s="91">
        <v>204</v>
      </c>
      <c r="BC150" s="89">
        <v>203</v>
      </c>
      <c r="BD150" s="90">
        <v>204</v>
      </c>
      <c r="BE150" s="90">
        <v>202</v>
      </c>
      <c r="BF150" s="90">
        <v>200</v>
      </c>
      <c r="BG150" s="90">
        <v>197</v>
      </c>
      <c r="BH150" s="90">
        <v>191</v>
      </c>
      <c r="BI150" s="90">
        <v>186</v>
      </c>
      <c r="BJ150" s="90">
        <v>186</v>
      </c>
      <c r="BK150" s="90">
        <v>184</v>
      </c>
      <c r="BL150" s="90">
        <v>183</v>
      </c>
      <c r="BM150" s="90">
        <v>179</v>
      </c>
      <c r="BN150" s="91">
        <v>179</v>
      </c>
      <c r="BO150" s="90">
        <v>177</v>
      </c>
      <c r="BP150" s="90">
        <v>177</v>
      </c>
      <c r="BQ150" s="90">
        <v>188</v>
      </c>
      <c r="BR150" s="90">
        <v>175</v>
      </c>
      <c r="BS150" s="90">
        <v>176</v>
      </c>
      <c r="BT150" s="90">
        <v>170</v>
      </c>
      <c r="BU150" s="90">
        <v>172</v>
      </c>
      <c r="BV150" s="90">
        <v>174</v>
      </c>
      <c r="BW150" s="90">
        <v>172</v>
      </c>
      <c r="BX150" s="90">
        <v>172</v>
      </c>
      <c r="BY150" s="90">
        <v>193</v>
      </c>
      <c r="BZ150" s="91">
        <v>192</v>
      </c>
    </row>
    <row r="151" spans="1:78" x14ac:dyDescent="0.2">
      <c r="A151" s="2"/>
      <c r="B151" s="88"/>
      <c r="C151" s="88" t="s">
        <v>52</v>
      </c>
      <c r="D151" s="91">
        <v>37798</v>
      </c>
      <c r="E151" s="91">
        <v>38421</v>
      </c>
      <c r="F151" s="91">
        <v>38411</v>
      </c>
      <c r="G151" s="90">
        <v>38215</v>
      </c>
      <c r="H151" s="90">
        <v>38009</v>
      </c>
      <c r="I151" s="90">
        <v>37322</v>
      </c>
      <c r="J151" s="90">
        <v>37108</v>
      </c>
      <c r="K151" s="90">
        <v>36750</v>
      </c>
      <c r="L151" s="90">
        <v>35838</v>
      </c>
      <c r="M151" s="90">
        <v>36038</v>
      </c>
      <c r="N151" s="90">
        <v>36078</v>
      </c>
      <c r="O151" s="90">
        <v>36129</v>
      </c>
      <c r="P151" s="90">
        <v>36232</v>
      </c>
      <c r="Q151" s="90">
        <v>36470</v>
      </c>
      <c r="R151" s="91">
        <v>36480</v>
      </c>
      <c r="S151" s="90">
        <v>36423</v>
      </c>
      <c r="T151" s="90">
        <v>36442</v>
      </c>
      <c r="U151" s="90">
        <v>36875</v>
      </c>
      <c r="V151" s="90">
        <v>36983</v>
      </c>
      <c r="W151" s="90">
        <v>37035</v>
      </c>
      <c r="X151" s="90">
        <v>37106</v>
      </c>
      <c r="Y151" s="90">
        <v>37227</v>
      </c>
      <c r="Z151" s="90">
        <v>37248</v>
      </c>
      <c r="AA151" s="90">
        <v>37075</v>
      </c>
      <c r="AB151" s="90">
        <v>36921</v>
      </c>
      <c r="AC151" s="90">
        <v>36772</v>
      </c>
      <c r="AD151" s="91">
        <v>36885</v>
      </c>
      <c r="AE151" s="90">
        <v>36650</v>
      </c>
      <c r="AF151" s="90">
        <v>36820</v>
      </c>
      <c r="AG151" s="90">
        <v>37169</v>
      </c>
      <c r="AH151" s="90">
        <v>37124</v>
      </c>
      <c r="AI151" s="90">
        <v>36889</v>
      </c>
      <c r="AJ151" s="90">
        <v>36908</v>
      </c>
      <c r="AK151" s="90">
        <v>36807</v>
      </c>
      <c r="AL151" s="90">
        <v>36539</v>
      </c>
      <c r="AM151" s="90">
        <v>36497</v>
      </c>
      <c r="AN151" s="90">
        <v>36823</v>
      </c>
      <c r="AO151" s="90">
        <v>36836</v>
      </c>
      <c r="AP151" s="91">
        <v>36627</v>
      </c>
      <c r="AQ151" s="90">
        <v>36081</v>
      </c>
      <c r="AR151" s="90">
        <v>35912</v>
      </c>
      <c r="AS151" s="90">
        <v>35963</v>
      </c>
      <c r="AT151" s="90">
        <v>34921</v>
      </c>
      <c r="AU151" s="90">
        <v>36224</v>
      </c>
      <c r="AV151" s="90">
        <v>35967</v>
      </c>
      <c r="AW151" s="90">
        <v>37078</v>
      </c>
      <c r="AX151" s="90">
        <v>37026</v>
      </c>
      <c r="AY151" s="90">
        <v>36952</v>
      </c>
      <c r="AZ151" s="90">
        <v>37078</v>
      </c>
      <c r="BA151" s="90">
        <v>37117</v>
      </c>
      <c r="BB151" s="91">
        <v>37035</v>
      </c>
      <c r="BC151" s="89">
        <v>36925</v>
      </c>
      <c r="BD151" s="90">
        <v>36910</v>
      </c>
      <c r="BE151" s="90">
        <v>37224</v>
      </c>
      <c r="BF151" s="90">
        <v>37574</v>
      </c>
      <c r="BG151" s="90">
        <v>37873</v>
      </c>
      <c r="BH151" s="90">
        <v>37820</v>
      </c>
      <c r="BI151" s="90">
        <v>38003</v>
      </c>
      <c r="BJ151" s="90">
        <v>38215</v>
      </c>
      <c r="BK151" s="90">
        <v>38007</v>
      </c>
      <c r="BL151" s="90">
        <v>38599</v>
      </c>
      <c r="BM151" s="90">
        <v>38757</v>
      </c>
      <c r="BN151" s="91">
        <v>38922</v>
      </c>
      <c r="BO151" s="90">
        <v>39033</v>
      </c>
      <c r="BP151" s="90">
        <v>38990</v>
      </c>
      <c r="BQ151" s="90">
        <v>39464</v>
      </c>
      <c r="BR151" s="90">
        <v>39995</v>
      </c>
      <c r="BS151" s="90">
        <v>39781</v>
      </c>
      <c r="BT151" s="90">
        <v>39987</v>
      </c>
      <c r="BU151" s="90">
        <v>40303</v>
      </c>
      <c r="BV151" s="90">
        <v>40453</v>
      </c>
      <c r="BW151" s="90">
        <v>40647</v>
      </c>
      <c r="BX151" s="90">
        <v>40886</v>
      </c>
      <c r="BY151" s="90">
        <v>41067</v>
      </c>
      <c r="BZ151" s="91">
        <v>41443</v>
      </c>
    </row>
    <row r="152" spans="1:78" x14ac:dyDescent="0.2">
      <c r="A152" s="2"/>
      <c r="B152" s="88"/>
      <c r="C152" s="88" t="s">
        <v>266</v>
      </c>
      <c r="D152" s="91">
        <v>962</v>
      </c>
      <c r="E152" s="91">
        <v>998</v>
      </c>
      <c r="F152" s="91">
        <v>936</v>
      </c>
      <c r="G152" s="90">
        <v>936</v>
      </c>
      <c r="H152" s="90">
        <v>927</v>
      </c>
      <c r="I152" s="90">
        <v>926</v>
      </c>
      <c r="J152" s="90">
        <v>958</v>
      </c>
      <c r="K152" s="90">
        <v>943</v>
      </c>
      <c r="L152" s="90">
        <v>930</v>
      </c>
      <c r="M152" s="90">
        <v>908</v>
      </c>
      <c r="N152" s="90">
        <v>905</v>
      </c>
      <c r="O152" s="90">
        <v>906</v>
      </c>
      <c r="P152" s="90">
        <v>899</v>
      </c>
      <c r="Q152" s="90">
        <v>901</v>
      </c>
      <c r="R152" s="91">
        <v>903</v>
      </c>
      <c r="S152" s="90">
        <v>897</v>
      </c>
      <c r="T152" s="90">
        <v>890</v>
      </c>
      <c r="U152" s="90">
        <v>896</v>
      </c>
      <c r="V152" s="90">
        <v>886</v>
      </c>
      <c r="W152" s="90">
        <v>882</v>
      </c>
      <c r="X152" s="90">
        <v>885</v>
      </c>
      <c r="Y152" s="90">
        <v>876</v>
      </c>
      <c r="Z152" s="90">
        <v>870</v>
      </c>
      <c r="AA152" s="90">
        <v>869</v>
      </c>
      <c r="AB152" s="90">
        <v>862</v>
      </c>
      <c r="AC152" s="90">
        <v>861</v>
      </c>
      <c r="AD152" s="91">
        <v>854</v>
      </c>
      <c r="AE152" s="90">
        <v>847</v>
      </c>
      <c r="AF152" s="90">
        <v>845</v>
      </c>
      <c r="AG152" s="90">
        <v>842</v>
      </c>
      <c r="AH152" s="90">
        <v>836</v>
      </c>
      <c r="AI152" s="90">
        <v>862</v>
      </c>
      <c r="AJ152" s="90">
        <v>893</v>
      </c>
      <c r="AK152" s="90">
        <v>887</v>
      </c>
      <c r="AL152" s="90">
        <v>872</v>
      </c>
      <c r="AM152" s="90">
        <v>873</v>
      </c>
      <c r="AN152" s="90">
        <v>863</v>
      </c>
      <c r="AO152" s="90">
        <v>860</v>
      </c>
      <c r="AP152" s="91">
        <v>855</v>
      </c>
      <c r="AQ152" s="90">
        <v>829</v>
      </c>
      <c r="AR152" s="90">
        <v>825</v>
      </c>
      <c r="AS152" s="90">
        <v>825</v>
      </c>
      <c r="AT152" s="90">
        <v>826</v>
      </c>
      <c r="AU152" s="90">
        <v>822</v>
      </c>
      <c r="AV152" s="90">
        <v>800</v>
      </c>
      <c r="AW152" s="90">
        <v>868</v>
      </c>
      <c r="AX152" s="90">
        <v>882</v>
      </c>
      <c r="AY152" s="90">
        <v>885</v>
      </c>
      <c r="AZ152" s="90">
        <v>884</v>
      </c>
      <c r="BA152" s="90">
        <v>879</v>
      </c>
      <c r="BB152" s="91">
        <v>861</v>
      </c>
      <c r="BC152" s="89">
        <v>845</v>
      </c>
      <c r="BD152" s="90">
        <v>831</v>
      </c>
      <c r="BE152" s="90">
        <v>825</v>
      </c>
      <c r="BF152" s="90">
        <v>814</v>
      </c>
      <c r="BG152" s="90">
        <v>775</v>
      </c>
      <c r="BH152" s="90">
        <v>760</v>
      </c>
      <c r="BI152" s="90">
        <v>757</v>
      </c>
      <c r="BJ152" s="90">
        <v>759</v>
      </c>
      <c r="BK152" s="90">
        <v>755</v>
      </c>
      <c r="BL152" s="90">
        <v>753</v>
      </c>
      <c r="BM152" s="90">
        <v>749</v>
      </c>
      <c r="BN152" s="91">
        <v>760</v>
      </c>
      <c r="BO152" s="90">
        <v>775</v>
      </c>
      <c r="BP152" s="90">
        <v>766</v>
      </c>
      <c r="BQ152" s="90">
        <v>871</v>
      </c>
      <c r="BR152" s="90">
        <v>789</v>
      </c>
      <c r="BS152" s="90">
        <v>795</v>
      </c>
      <c r="BT152" s="90">
        <v>786</v>
      </c>
      <c r="BU152" s="90">
        <v>775</v>
      </c>
      <c r="BV152" s="90">
        <v>772</v>
      </c>
      <c r="BW152" s="90">
        <v>781</v>
      </c>
      <c r="BX152" s="90">
        <v>778</v>
      </c>
      <c r="BY152" s="90">
        <v>783</v>
      </c>
      <c r="BZ152" s="91">
        <v>786</v>
      </c>
    </row>
    <row r="153" spans="1:78" x14ac:dyDescent="0.2">
      <c r="A153" s="2"/>
      <c r="B153" s="88"/>
      <c r="C153" s="88" t="s">
        <v>267</v>
      </c>
      <c r="D153" s="91">
        <v>436</v>
      </c>
      <c r="E153" s="91">
        <v>404</v>
      </c>
      <c r="F153" s="91">
        <v>372</v>
      </c>
      <c r="G153" s="90">
        <v>366</v>
      </c>
      <c r="H153" s="90">
        <v>362</v>
      </c>
      <c r="I153" s="90">
        <v>354</v>
      </c>
      <c r="J153" s="90">
        <v>346</v>
      </c>
      <c r="K153" s="90">
        <v>340</v>
      </c>
      <c r="L153" s="90">
        <v>324</v>
      </c>
      <c r="M153" s="90">
        <v>311</v>
      </c>
      <c r="N153" s="90">
        <v>313</v>
      </c>
      <c r="O153" s="90">
        <v>313</v>
      </c>
      <c r="P153" s="90">
        <v>311</v>
      </c>
      <c r="Q153" s="90">
        <v>307</v>
      </c>
      <c r="R153" s="91">
        <v>300</v>
      </c>
      <c r="S153" s="90">
        <v>300</v>
      </c>
      <c r="T153" s="90">
        <v>296</v>
      </c>
      <c r="U153" s="90">
        <v>288</v>
      </c>
      <c r="V153" s="90">
        <v>281</v>
      </c>
      <c r="W153" s="90">
        <v>276</v>
      </c>
      <c r="X153" s="90">
        <v>277</v>
      </c>
      <c r="Y153" s="90">
        <v>276</v>
      </c>
      <c r="Z153" s="90">
        <v>274</v>
      </c>
      <c r="AA153" s="90">
        <v>270</v>
      </c>
      <c r="AB153" s="90">
        <v>264</v>
      </c>
      <c r="AC153" s="90">
        <v>263</v>
      </c>
      <c r="AD153" s="91">
        <v>265</v>
      </c>
      <c r="AE153" s="90">
        <v>260</v>
      </c>
      <c r="AF153" s="90">
        <v>259</v>
      </c>
      <c r="AG153" s="90">
        <v>254</v>
      </c>
      <c r="AH153" s="90">
        <v>249</v>
      </c>
      <c r="AI153" s="90">
        <v>248</v>
      </c>
      <c r="AJ153" s="90">
        <v>248</v>
      </c>
      <c r="AK153" s="90">
        <v>246</v>
      </c>
      <c r="AL153" s="90">
        <v>243</v>
      </c>
      <c r="AM153" s="90">
        <v>246</v>
      </c>
      <c r="AN153" s="90">
        <v>248</v>
      </c>
      <c r="AO153" s="90">
        <v>246</v>
      </c>
      <c r="AP153" s="91">
        <v>246</v>
      </c>
      <c r="AQ153" s="90">
        <v>235</v>
      </c>
      <c r="AR153" s="90">
        <v>234</v>
      </c>
      <c r="AS153" s="90">
        <v>232</v>
      </c>
      <c r="AT153" s="90">
        <v>232</v>
      </c>
      <c r="AU153" s="90">
        <v>227</v>
      </c>
      <c r="AV153" s="90">
        <v>207</v>
      </c>
      <c r="AW153" s="90">
        <v>207</v>
      </c>
      <c r="AX153" s="90">
        <v>202</v>
      </c>
      <c r="AY153" s="90">
        <v>199</v>
      </c>
      <c r="AZ153" s="90">
        <v>199</v>
      </c>
      <c r="BA153" s="90">
        <v>196</v>
      </c>
      <c r="BB153" s="91">
        <v>195</v>
      </c>
      <c r="BC153" s="89">
        <v>196</v>
      </c>
      <c r="BD153" s="90">
        <v>196</v>
      </c>
      <c r="BE153" s="90">
        <v>192</v>
      </c>
      <c r="BF153" s="90">
        <v>188</v>
      </c>
      <c r="BG153" s="90">
        <v>187</v>
      </c>
      <c r="BH153" s="90">
        <v>189</v>
      </c>
      <c r="BI153" s="90">
        <v>187</v>
      </c>
      <c r="BJ153" s="90">
        <v>186</v>
      </c>
      <c r="BK153" s="90">
        <v>183</v>
      </c>
      <c r="BL153" s="90">
        <v>173</v>
      </c>
      <c r="BM153" s="90">
        <v>172</v>
      </c>
      <c r="BN153" s="91">
        <v>174</v>
      </c>
      <c r="BO153" s="90">
        <v>172</v>
      </c>
      <c r="BP153" s="90">
        <v>172</v>
      </c>
      <c r="BQ153" s="90">
        <v>173</v>
      </c>
      <c r="BR153" s="90">
        <v>172</v>
      </c>
      <c r="BS153" s="90">
        <v>170</v>
      </c>
      <c r="BT153" s="90">
        <v>172</v>
      </c>
      <c r="BU153" s="90">
        <v>169</v>
      </c>
      <c r="BV153" s="90">
        <v>167</v>
      </c>
      <c r="BW153" s="90">
        <v>167</v>
      </c>
      <c r="BX153" s="90">
        <v>166</v>
      </c>
      <c r="BY153" s="90">
        <v>165</v>
      </c>
      <c r="BZ153" s="91">
        <v>168</v>
      </c>
    </row>
    <row r="154" spans="1:78" x14ac:dyDescent="0.2">
      <c r="A154" s="2"/>
      <c r="B154" s="88"/>
      <c r="C154" s="88" t="s">
        <v>268</v>
      </c>
      <c r="D154" s="91">
        <v>819</v>
      </c>
      <c r="E154" s="91">
        <v>824</v>
      </c>
      <c r="F154" s="91">
        <v>797</v>
      </c>
      <c r="G154" s="90">
        <v>788</v>
      </c>
      <c r="H154" s="90">
        <v>787</v>
      </c>
      <c r="I154" s="90">
        <v>781</v>
      </c>
      <c r="J154" s="90">
        <v>780</v>
      </c>
      <c r="K154" s="90">
        <v>765</v>
      </c>
      <c r="L154" s="90">
        <v>750</v>
      </c>
      <c r="M154" s="90">
        <v>736</v>
      </c>
      <c r="N154" s="90">
        <v>738</v>
      </c>
      <c r="O154" s="90">
        <v>749</v>
      </c>
      <c r="P154" s="90">
        <v>744</v>
      </c>
      <c r="Q154" s="90">
        <v>737</v>
      </c>
      <c r="R154" s="91">
        <v>728</v>
      </c>
      <c r="S154" s="90">
        <v>717</v>
      </c>
      <c r="T154" s="90">
        <v>716</v>
      </c>
      <c r="U154" s="90">
        <v>718</v>
      </c>
      <c r="V154" s="90">
        <v>715</v>
      </c>
      <c r="W154" s="90">
        <v>715</v>
      </c>
      <c r="X154" s="90">
        <v>709</v>
      </c>
      <c r="Y154" s="90">
        <v>710</v>
      </c>
      <c r="Z154" s="90">
        <v>709</v>
      </c>
      <c r="AA154" s="90">
        <v>704</v>
      </c>
      <c r="AB154" s="90">
        <v>712</v>
      </c>
      <c r="AC154" s="90">
        <v>713</v>
      </c>
      <c r="AD154" s="91">
        <v>718</v>
      </c>
      <c r="AE154" s="90">
        <v>715</v>
      </c>
      <c r="AF154" s="90">
        <v>712</v>
      </c>
      <c r="AG154" s="90">
        <v>714</v>
      </c>
      <c r="AH154" s="90">
        <v>715</v>
      </c>
      <c r="AI154" s="90">
        <v>713</v>
      </c>
      <c r="AJ154" s="90">
        <v>701</v>
      </c>
      <c r="AK154" s="90">
        <v>696</v>
      </c>
      <c r="AL154" s="90">
        <v>693</v>
      </c>
      <c r="AM154" s="90">
        <v>695</v>
      </c>
      <c r="AN154" s="90">
        <v>692</v>
      </c>
      <c r="AO154" s="90">
        <v>683</v>
      </c>
      <c r="AP154" s="91">
        <v>685</v>
      </c>
      <c r="AQ154" s="90">
        <v>675</v>
      </c>
      <c r="AR154" s="90">
        <v>674</v>
      </c>
      <c r="AS154" s="90">
        <v>670</v>
      </c>
      <c r="AT154" s="90">
        <v>669</v>
      </c>
      <c r="AU154" s="90">
        <v>665</v>
      </c>
      <c r="AV154" s="90">
        <v>609</v>
      </c>
      <c r="AW154" s="90">
        <v>645</v>
      </c>
      <c r="AX154" s="90">
        <v>650</v>
      </c>
      <c r="AY154" s="90">
        <v>647</v>
      </c>
      <c r="AZ154" s="90">
        <v>658</v>
      </c>
      <c r="BA154" s="90">
        <v>643</v>
      </c>
      <c r="BB154" s="91">
        <v>618</v>
      </c>
      <c r="BC154" s="89">
        <v>607</v>
      </c>
      <c r="BD154" s="90">
        <v>599</v>
      </c>
      <c r="BE154" s="90">
        <v>595</v>
      </c>
      <c r="BF154" s="90">
        <v>583</v>
      </c>
      <c r="BG154" s="90">
        <v>566</v>
      </c>
      <c r="BH154" s="90">
        <v>559</v>
      </c>
      <c r="BI154" s="90">
        <v>545</v>
      </c>
      <c r="BJ154" s="90">
        <v>539</v>
      </c>
      <c r="BK154" s="90">
        <v>535</v>
      </c>
      <c r="BL154" s="90">
        <v>534</v>
      </c>
      <c r="BM154" s="90">
        <v>529</v>
      </c>
      <c r="BN154" s="91">
        <v>539</v>
      </c>
      <c r="BO154" s="90">
        <v>543</v>
      </c>
      <c r="BP154" s="90">
        <v>535</v>
      </c>
      <c r="BQ154" s="90">
        <v>535</v>
      </c>
      <c r="BR154" s="90">
        <v>531</v>
      </c>
      <c r="BS154" s="90">
        <v>529</v>
      </c>
      <c r="BT154" s="90">
        <v>521</v>
      </c>
      <c r="BU154" s="90">
        <v>525</v>
      </c>
      <c r="BV154" s="90">
        <v>519</v>
      </c>
      <c r="BW154" s="90">
        <v>509</v>
      </c>
      <c r="BX154" s="90">
        <v>506</v>
      </c>
      <c r="BY154" s="90">
        <v>502</v>
      </c>
      <c r="BZ154" s="91">
        <v>506</v>
      </c>
    </row>
    <row r="155" spans="1:78" ht="13.5" thickBot="1" x14ac:dyDescent="0.25">
      <c r="A155" s="2"/>
      <c r="B155" s="88"/>
      <c r="C155" s="88" t="s">
        <v>269</v>
      </c>
      <c r="D155" s="91">
        <v>405</v>
      </c>
      <c r="E155" s="91">
        <v>410</v>
      </c>
      <c r="F155" s="91">
        <v>406</v>
      </c>
      <c r="G155" s="90">
        <v>407</v>
      </c>
      <c r="H155" s="90">
        <v>406</v>
      </c>
      <c r="I155" s="90">
        <v>403</v>
      </c>
      <c r="J155" s="90">
        <v>401</v>
      </c>
      <c r="K155" s="90">
        <v>399</v>
      </c>
      <c r="L155" s="90">
        <v>392</v>
      </c>
      <c r="M155" s="90">
        <v>389</v>
      </c>
      <c r="N155" s="90">
        <v>394</v>
      </c>
      <c r="O155" s="90">
        <v>398</v>
      </c>
      <c r="P155" s="90">
        <v>399</v>
      </c>
      <c r="Q155" s="90">
        <v>396</v>
      </c>
      <c r="R155" s="91">
        <v>396</v>
      </c>
      <c r="S155" s="90">
        <v>395</v>
      </c>
      <c r="T155" s="90">
        <v>396</v>
      </c>
      <c r="U155" s="90">
        <v>387</v>
      </c>
      <c r="V155" s="90">
        <v>387</v>
      </c>
      <c r="W155" s="90">
        <v>388</v>
      </c>
      <c r="X155" s="90">
        <v>389</v>
      </c>
      <c r="Y155" s="90">
        <v>389</v>
      </c>
      <c r="Z155" s="90">
        <v>380</v>
      </c>
      <c r="AA155" s="90">
        <v>385</v>
      </c>
      <c r="AB155" s="90">
        <v>384</v>
      </c>
      <c r="AC155" s="90">
        <v>386</v>
      </c>
      <c r="AD155" s="91">
        <v>384</v>
      </c>
      <c r="AE155" s="90">
        <v>387</v>
      </c>
      <c r="AF155" s="90">
        <v>391</v>
      </c>
      <c r="AG155" s="90">
        <v>391</v>
      </c>
      <c r="AH155" s="90">
        <v>388</v>
      </c>
      <c r="AI155" s="90">
        <v>388</v>
      </c>
      <c r="AJ155" s="90">
        <v>388</v>
      </c>
      <c r="AK155" s="90">
        <v>388</v>
      </c>
      <c r="AL155" s="90">
        <v>382</v>
      </c>
      <c r="AM155" s="90">
        <v>385</v>
      </c>
      <c r="AN155" s="90">
        <v>386</v>
      </c>
      <c r="AO155" s="90">
        <v>385</v>
      </c>
      <c r="AP155" s="91">
        <v>385</v>
      </c>
      <c r="AQ155" s="90">
        <v>355</v>
      </c>
      <c r="AR155" s="90">
        <v>353</v>
      </c>
      <c r="AS155" s="90">
        <v>352</v>
      </c>
      <c r="AT155" s="90">
        <v>353</v>
      </c>
      <c r="AU155" s="90">
        <v>349</v>
      </c>
      <c r="AV155" s="90">
        <v>286</v>
      </c>
      <c r="AW155" s="90">
        <v>296</v>
      </c>
      <c r="AX155" s="90">
        <v>300</v>
      </c>
      <c r="AY155" s="90">
        <v>304</v>
      </c>
      <c r="AZ155" s="90">
        <v>314</v>
      </c>
      <c r="BA155" s="90">
        <v>300</v>
      </c>
      <c r="BB155" s="91">
        <v>294</v>
      </c>
      <c r="BC155" s="89">
        <v>294</v>
      </c>
      <c r="BD155" s="90">
        <v>291</v>
      </c>
      <c r="BE155" s="90">
        <v>282</v>
      </c>
      <c r="BF155" s="90">
        <v>275</v>
      </c>
      <c r="BG155" s="90">
        <v>270</v>
      </c>
      <c r="BH155" s="90">
        <v>266</v>
      </c>
      <c r="BI155" s="90">
        <v>265</v>
      </c>
      <c r="BJ155" s="90">
        <v>261</v>
      </c>
      <c r="BK155" s="90">
        <v>259</v>
      </c>
      <c r="BL155" s="90">
        <v>261</v>
      </c>
      <c r="BM155" s="90">
        <v>265</v>
      </c>
      <c r="BN155" s="91">
        <v>264</v>
      </c>
      <c r="BO155" s="90">
        <v>267</v>
      </c>
      <c r="BP155" s="90">
        <v>267</v>
      </c>
      <c r="BQ155" s="90">
        <v>269</v>
      </c>
      <c r="BR155" s="90">
        <v>266</v>
      </c>
      <c r="BS155" s="90">
        <v>267</v>
      </c>
      <c r="BT155" s="90">
        <v>265</v>
      </c>
      <c r="BU155" s="90">
        <v>258</v>
      </c>
      <c r="BV155" s="90">
        <v>256</v>
      </c>
      <c r="BW155" s="90">
        <v>255</v>
      </c>
      <c r="BX155" s="90">
        <v>262</v>
      </c>
      <c r="BY155" s="90">
        <v>265</v>
      </c>
      <c r="BZ155" s="91">
        <v>267</v>
      </c>
    </row>
    <row r="156" spans="1:78" ht="13.5" thickBot="1" x14ac:dyDescent="0.25">
      <c r="A156" s="2"/>
      <c r="B156" s="92" t="s">
        <v>270</v>
      </c>
      <c r="C156" s="92"/>
      <c r="D156" s="95">
        <f t="shared" ref="D156:AH156" si="41">SUM(D126:D155)</f>
        <v>100475</v>
      </c>
      <c r="E156" s="95">
        <f t="shared" si="41"/>
        <v>102511</v>
      </c>
      <c r="F156" s="95">
        <f t="shared" si="41"/>
        <v>98000</v>
      </c>
      <c r="G156" s="94">
        <f t="shared" si="41"/>
        <v>97454</v>
      </c>
      <c r="H156" s="94">
        <f t="shared" si="41"/>
        <v>97116</v>
      </c>
      <c r="I156" s="94">
        <f t="shared" si="41"/>
        <v>95729</v>
      </c>
      <c r="J156" s="94">
        <f t="shared" si="41"/>
        <v>95701</v>
      </c>
      <c r="K156" s="94">
        <f t="shared" si="41"/>
        <v>94609</v>
      </c>
      <c r="L156" s="94">
        <f t="shared" si="41"/>
        <v>92153</v>
      </c>
      <c r="M156" s="94">
        <f t="shared" si="41"/>
        <v>92200</v>
      </c>
      <c r="N156" s="94">
        <f t="shared" si="41"/>
        <v>92166</v>
      </c>
      <c r="O156" s="94">
        <f t="shared" si="41"/>
        <v>92249</v>
      </c>
      <c r="P156" s="94">
        <f t="shared" si="41"/>
        <v>92358</v>
      </c>
      <c r="Q156" s="94">
        <f t="shared" si="41"/>
        <v>92694</v>
      </c>
      <c r="R156" s="95">
        <f t="shared" si="41"/>
        <v>92576</v>
      </c>
      <c r="S156" s="94">
        <f t="shared" si="41"/>
        <v>92556</v>
      </c>
      <c r="T156" s="94">
        <f t="shared" si="41"/>
        <v>92347</v>
      </c>
      <c r="U156" s="94">
        <f t="shared" si="41"/>
        <v>92711</v>
      </c>
      <c r="V156" s="94">
        <f t="shared" si="41"/>
        <v>92868</v>
      </c>
      <c r="W156" s="94">
        <f t="shared" si="41"/>
        <v>93293</v>
      </c>
      <c r="X156" s="94">
        <f t="shared" si="41"/>
        <v>93599</v>
      </c>
      <c r="Y156" s="94">
        <f t="shared" si="41"/>
        <v>93603</v>
      </c>
      <c r="Z156" s="94">
        <f t="shared" si="41"/>
        <v>93280</v>
      </c>
      <c r="AA156" s="94">
        <f t="shared" si="41"/>
        <v>92867</v>
      </c>
      <c r="AB156" s="94">
        <f t="shared" si="41"/>
        <v>92761</v>
      </c>
      <c r="AC156" s="94">
        <f t="shared" si="41"/>
        <v>92411</v>
      </c>
      <c r="AD156" s="95">
        <f t="shared" si="41"/>
        <v>92692</v>
      </c>
      <c r="AE156" s="94">
        <f t="shared" si="41"/>
        <v>92340</v>
      </c>
      <c r="AF156" s="94">
        <f t="shared" si="41"/>
        <v>92766</v>
      </c>
      <c r="AG156" s="94">
        <f t="shared" si="41"/>
        <v>92710</v>
      </c>
      <c r="AH156" s="94">
        <f t="shared" si="41"/>
        <v>93589</v>
      </c>
      <c r="AI156" s="94">
        <f t="shared" ref="AI156:AJ156" si="42">SUM(AI126:AI155)</f>
        <v>92966</v>
      </c>
      <c r="AJ156" s="94">
        <f t="shared" si="42"/>
        <v>93442</v>
      </c>
      <c r="AK156" s="94">
        <f>SUM(AK126:AK155)</f>
        <v>93275</v>
      </c>
      <c r="AL156" s="94">
        <f>SUM(AL126:AL155)</f>
        <v>92598</v>
      </c>
      <c r="AM156" s="94">
        <f>SUM(AM126:AM155)</f>
        <v>92381</v>
      </c>
      <c r="AN156" s="94">
        <f t="shared" ref="AN156:BK156" si="43">SUM(AN126:AN155)</f>
        <v>92684</v>
      </c>
      <c r="AO156" s="94">
        <f t="shared" si="43"/>
        <v>92430</v>
      </c>
      <c r="AP156" s="95">
        <f t="shared" si="43"/>
        <v>92088</v>
      </c>
      <c r="AQ156" s="94">
        <f t="shared" si="43"/>
        <v>90764</v>
      </c>
      <c r="AR156" s="94">
        <f t="shared" si="43"/>
        <v>90370</v>
      </c>
      <c r="AS156" s="94">
        <f t="shared" si="43"/>
        <v>90441</v>
      </c>
      <c r="AT156" s="94">
        <f t="shared" si="43"/>
        <v>88052</v>
      </c>
      <c r="AU156" s="94">
        <f t="shared" si="43"/>
        <v>90518</v>
      </c>
      <c r="AV156" s="94">
        <f t="shared" si="43"/>
        <v>88713</v>
      </c>
      <c r="AW156" s="94">
        <f t="shared" si="43"/>
        <v>92295</v>
      </c>
      <c r="AX156" s="94">
        <f t="shared" si="43"/>
        <v>92394</v>
      </c>
      <c r="AY156" s="94">
        <f t="shared" si="43"/>
        <v>92316</v>
      </c>
      <c r="AZ156" s="94">
        <f t="shared" si="43"/>
        <v>92738</v>
      </c>
      <c r="BA156" s="94">
        <f t="shared" si="43"/>
        <v>92693</v>
      </c>
      <c r="BB156" s="95">
        <f t="shared" si="43"/>
        <v>92351</v>
      </c>
      <c r="BC156" s="93">
        <f t="shared" si="43"/>
        <v>91710</v>
      </c>
      <c r="BD156" s="94">
        <f t="shared" si="43"/>
        <v>91450</v>
      </c>
      <c r="BE156" s="94">
        <f t="shared" si="43"/>
        <v>91781</v>
      </c>
      <c r="BF156" s="94">
        <f t="shared" si="43"/>
        <v>92299</v>
      </c>
      <c r="BG156" s="94">
        <f t="shared" si="43"/>
        <v>92567</v>
      </c>
      <c r="BH156" s="94">
        <f t="shared" si="43"/>
        <v>92004</v>
      </c>
      <c r="BI156" s="94">
        <f t="shared" si="43"/>
        <v>92252</v>
      </c>
      <c r="BJ156" s="94">
        <f t="shared" si="43"/>
        <v>92719</v>
      </c>
      <c r="BK156" s="94">
        <f t="shared" si="43"/>
        <v>92253</v>
      </c>
      <c r="BL156" s="94">
        <f t="shared" ref="BL156:BN156" si="44">SUM(BL126:BL155)</f>
        <v>93463</v>
      </c>
      <c r="BM156" s="94">
        <f t="shared" si="44"/>
        <v>94016</v>
      </c>
      <c r="BN156" s="95">
        <f t="shared" si="44"/>
        <v>95449</v>
      </c>
      <c r="BO156" s="94">
        <f t="shared" ref="BO156:BQ156" si="45">SUM(BO126:BO155)</f>
        <v>96104</v>
      </c>
      <c r="BP156" s="94">
        <f t="shared" si="45"/>
        <v>95997</v>
      </c>
      <c r="BQ156" s="94">
        <f t="shared" si="45"/>
        <v>97428</v>
      </c>
      <c r="BR156" s="94">
        <f t="shared" ref="BR156:BW156" si="46">SUM(BR126:BR155)</f>
        <v>97780</v>
      </c>
      <c r="BS156" s="94">
        <f t="shared" si="46"/>
        <v>97737</v>
      </c>
      <c r="BT156" s="94">
        <f t="shared" si="46"/>
        <v>98009</v>
      </c>
      <c r="BU156" s="94">
        <f t="shared" si="46"/>
        <v>98728</v>
      </c>
      <c r="BV156" s="94">
        <f t="shared" si="46"/>
        <v>99217</v>
      </c>
      <c r="BW156" s="94">
        <f t="shared" si="46"/>
        <v>99971</v>
      </c>
      <c r="BX156" s="94">
        <f t="shared" ref="BX156:BZ156" si="47">SUM(BX126:BX155)</f>
        <v>100514</v>
      </c>
      <c r="BY156" s="94">
        <f t="shared" si="47"/>
        <v>101356</v>
      </c>
      <c r="BZ156" s="95">
        <f t="shared" si="47"/>
        <v>102292</v>
      </c>
    </row>
    <row r="157" spans="1:78" x14ac:dyDescent="0.2">
      <c r="A157" s="2"/>
      <c r="B157" s="88">
        <v>8</v>
      </c>
      <c r="C157" s="88" t="s">
        <v>271</v>
      </c>
      <c r="D157" s="91">
        <v>49</v>
      </c>
      <c r="E157" s="91">
        <v>52</v>
      </c>
      <c r="F157" s="91">
        <v>56</v>
      </c>
      <c r="G157" s="90">
        <v>57</v>
      </c>
      <c r="H157" s="90">
        <v>57</v>
      </c>
      <c r="I157" s="90">
        <v>60</v>
      </c>
      <c r="J157" s="90">
        <v>48</v>
      </c>
      <c r="K157" s="90">
        <v>47</v>
      </c>
      <c r="L157" s="90">
        <v>47</v>
      </c>
      <c r="M157" s="90">
        <v>47</v>
      </c>
      <c r="N157" s="90">
        <v>48</v>
      </c>
      <c r="O157" s="90">
        <v>48</v>
      </c>
      <c r="P157" s="90">
        <v>48</v>
      </c>
      <c r="Q157" s="90">
        <v>48</v>
      </c>
      <c r="R157" s="91">
        <v>48</v>
      </c>
      <c r="S157" s="90">
        <v>48</v>
      </c>
      <c r="T157" s="90">
        <v>47</v>
      </c>
      <c r="U157" s="90">
        <v>47</v>
      </c>
      <c r="V157" s="90">
        <v>47</v>
      </c>
      <c r="W157" s="90">
        <v>47</v>
      </c>
      <c r="X157" s="90">
        <v>47</v>
      </c>
      <c r="Y157" s="90">
        <v>47</v>
      </c>
      <c r="Z157" s="90">
        <v>47</v>
      </c>
      <c r="AA157" s="90">
        <v>47</v>
      </c>
      <c r="AB157" s="90">
        <v>47</v>
      </c>
      <c r="AC157" s="90">
        <v>47</v>
      </c>
      <c r="AD157" s="91">
        <v>47</v>
      </c>
      <c r="AE157" s="90">
        <v>47</v>
      </c>
      <c r="AF157" s="90">
        <v>47</v>
      </c>
      <c r="AG157" s="90">
        <v>47</v>
      </c>
      <c r="AH157" s="90">
        <v>47</v>
      </c>
      <c r="AI157" s="90">
        <v>47</v>
      </c>
      <c r="AJ157" s="90">
        <v>48</v>
      </c>
      <c r="AK157" s="90">
        <v>52</v>
      </c>
      <c r="AL157" s="90">
        <v>51</v>
      </c>
      <c r="AM157" s="90">
        <v>52</v>
      </c>
      <c r="AN157" s="90">
        <v>52</v>
      </c>
      <c r="AO157" s="90">
        <v>53</v>
      </c>
      <c r="AP157" s="91">
        <v>53</v>
      </c>
      <c r="AQ157" s="90">
        <v>49</v>
      </c>
      <c r="AR157" s="90">
        <v>49</v>
      </c>
      <c r="AS157" s="90">
        <v>49</v>
      </c>
      <c r="AT157" s="90">
        <v>49</v>
      </c>
      <c r="AU157" s="90">
        <v>51</v>
      </c>
      <c r="AV157" s="90">
        <v>37</v>
      </c>
      <c r="AW157" s="90">
        <v>50</v>
      </c>
      <c r="AX157" s="90">
        <v>56</v>
      </c>
      <c r="AY157" s="90">
        <v>65</v>
      </c>
      <c r="AZ157" s="90">
        <v>62</v>
      </c>
      <c r="BA157" s="90">
        <v>62</v>
      </c>
      <c r="BB157" s="91">
        <v>63</v>
      </c>
      <c r="BC157" s="89">
        <v>61</v>
      </c>
      <c r="BD157" s="90">
        <v>61</v>
      </c>
      <c r="BE157" s="90">
        <v>54</v>
      </c>
      <c r="BF157" s="90">
        <v>52</v>
      </c>
      <c r="BG157" s="90">
        <v>51</v>
      </c>
      <c r="BH157" s="90">
        <v>46</v>
      </c>
      <c r="BI157" s="90">
        <v>45</v>
      </c>
      <c r="BJ157" s="90">
        <v>44</v>
      </c>
      <c r="BK157" s="90">
        <v>43</v>
      </c>
      <c r="BL157" s="90">
        <v>42</v>
      </c>
      <c r="BM157" s="90">
        <v>45</v>
      </c>
      <c r="BN157" s="91">
        <v>46</v>
      </c>
      <c r="BO157" s="90">
        <v>47</v>
      </c>
      <c r="BP157" s="90">
        <v>51</v>
      </c>
      <c r="BQ157" s="90">
        <v>52</v>
      </c>
      <c r="BR157" s="90">
        <v>58</v>
      </c>
      <c r="BS157" s="90">
        <v>56</v>
      </c>
      <c r="BT157" s="90">
        <v>61</v>
      </c>
      <c r="BU157" s="90">
        <v>58</v>
      </c>
      <c r="BV157" s="90">
        <v>43</v>
      </c>
      <c r="BW157" s="90">
        <v>46</v>
      </c>
      <c r="BX157" s="90">
        <v>45</v>
      </c>
      <c r="BY157" s="90">
        <v>48</v>
      </c>
      <c r="BZ157" s="91">
        <v>48</v>
      </c>
    </row>
    <row r="158" spans="1:78" x14ac:dyDescent="0.2">
      <c r="A158" s="2"/>
      <c r="B158" s="88"/>
      <c r="C158" s="88" t="s">
        <v>272</v>
      </c>
      <c r="D158" s="91">
        <v>305</v>
      </c>
      <c r="E158" s="91">
        <v>305</v>
      </c>
      <c r="F158" s="91">
        <v>299</v>
      </c>
      <c r="G158" s="90">
        <v>298</v>
      </c>
      <c r="H158" s="90">
        <v>298</v>
      </c>
      <c r="I158" s="90">
        <v>295</v>
      </c>
      <c r="J158" s="90">
        <v>295</v>
      </c>
      <c r="K158" s="90">
        <v>293</v>
      </c>
      <c r="L158" s="90">
        <v>295</v>
      </c>
      <c r="M158" s="90">
        <v>298</v>
      </c>
      <c r="N158" s="90">
        <v>302</v>
      </c>
      <c r="O158" s="90">
        <v>300</v>
      </c>
      <c r="P158" s="90">
        <v>297</v>
      </c>
      <c r="Q158" s="90">
        <v>296</v>
      </c>
      <c r="R158" s="91">
        <v>295</v>
      </c>
      <c r="S158" s="90">
        <v>291</v>
      </c>
      <c r="T158" s="90">
        <v>288</v>
      </c>
      <c r="U158" s="90">
        <v>289</v>
      </c>
      <c r="V158" s="90">
        <v>290</v>
      </c>
      <c r="W158" s="90">
        <v>291</v>
      </c>
      <c r="X158" s="90">
        <v>288</v>
      </c>
      <c r="Y158" s="90">
        <v>288</v>
      </c>
      <c r="Z158" s="90">
        <v>281</v>
      </c>
      <c r="AA158" s="90">
        <v>275</v>
      </c>
      <c r="AB158" s="90">
        <v>275</v>
      </c>
      <c r="AC158" s="90">
        <v>274</v>
      </c>
      <c r="AD158" s="91">
        <v>278</v>
      </c>
      <c r="AE158" s="90">
        <v>278</v>
      </c>
      <c r="AF158" s="90">
        <v>278</v>
      </c>
      <c r="AG158" s="90">
        <v>276</v>
      </c>
      <c r="AH158" s="90">
        <v>269</v>
      </c>
      <c r="AI158" s="90">
        <v>272</v>
      </c>
      <c r="AJ158" s="90">
        <v>269</v>
      </c>
      <c r="AK158" s="90">
        <v>270</v>
      </c>
      <c r="AL158" s="90">
        <v>268</v>
      </c>
      <c r="AM158" s="90">
        <v>267</v>
      </c>
      <c r="AN158" s="90">
        <v>267</v>
      </c>
      <c r="AO158" s="90">
        <v>266</v>
      </c>
      <c r="AP158" s="91">
        <v>265</v>
      </c>
      <c r="AQ158" s="90">
        <v>248</v>
      </c>
      <c r="AR158" s="90">
        <v>246</v>
      </c>
      <c r="AS158" s="90">
        <v>245</v>
      </c>
      <c r="AT158" s="90">
        <v>244</v>
      </c>
      <c r="AU158" s="90">
        <v>246</v>
      </c>
      <c r="AV158" s="90">
        <v>217</v>
      </c>
      <c r="AW158" s="90">
        <v>217</v>
      </c>
      <c r="AX158" s="90">
        <v>215</v>
      </c>
      <c r="AY158" s="90">
        <v>216</v>
      </c>
      <c r="AZ158" s="90">
        <v>216</v>
      </c>
      <c r="BA158" s="90">
        <v>212</v>
      </c>
      <c r="BB158" s="91">
        <v>211</v>
      </c>
      <c r="BC158" s="89">
        <v>208</v>
      </c>
      <c r="BD158" s="90">
        <v>208</v>
      </c>
      <c r="BE158" s="90">
        <v>205</v>
      </c>
      <c r="BF158" s="90">
        <v>203</v>
      </c>
      <c r="BG158" s="90">
        <v>201</v>
      </c>
      <c r="BH158" s="90">
        <v>202</v>
      </c>
      <c r="BI158" s="90">
        <v>204</v>
      </c>
      <c r="BJ158" s="90">
        <v>203</v>
      </c>
      <c r="BK158" s="90">
        <v>204</v>
      </c>
      <c r="BL158" s="90">
        <v>204</v>
      </c>
      <c r="BM158" s="90">
        <v>202</v>
      </c>
      <c r="BN158" s="91">
        <v>202</v>
      </c>
      <c r="BO158" s="90">
        <v>201</v>
      </c>
      <c r="BP158" s="90">
        <v>198</v>
      </c>
      <c r="BQ158" s="90">
        <v>200</v>
      </c>
      <c r="BR158" s="90">
        <v>201</v>
      </c>
      <c r="BS158" s="90">
        <v>199</v>
      </c>
      <c r="BT158" s="90">
        <v>205</v>
      </c>
      <c r="BU158" s="90">
        <v>204</v>
      </c>
      <c r="BV158" s="90">
        <v>207</v>
      </c>
      <c r="BW158" s="90">
        <v>211</v>
      </c>
      <c r="BX158" s="90">
        <v>219</v>
      </c>
      <c r="BY158" s="90">
        <v>219</v>
      </c>
      <c r="BZ158" s="91">
        <v>218</v>
      </c>
    </row>
    <row r="159" spans="1:78" x14ac:dyDescent="0.2">
      <c r="A159" s="2"/>
      <c r="B159" s="88"/>
      <c r="C159" s="88" t="s">
        <v>273</v>
      </c>
      <c r="D159" s="91">
        <v>3450</v>
      </c>
      <c r="E159" s="91">
        <v>3296</v>
      </c>
      <c r="F159" s="91">
        <v>3156</v>
      </c>
      <c r="G159" s="90">
        <v>3144</v>
      </c>
      <c r="H159" s="90">
        <v>3137</v>
      </c>
      <c r="I159" s="90">
        <v>3090</v>
      </c>
      <c r="J159" s="90">
        <v>3065</v>
      </c>
      <c r="K159" s="90">
        <v>3010</v>
      </c>
      <c r="L159" s="90">
        <v>2856</v>
      </c>
      <c r="M159" s="90">
        <v>2823</v>
      </c>
      <c r="N159" s="90">
        <v>2826</v>
      </c>
      <c r="O159" s="90">
        <v>2821</v>
      </c>
      <c r="P159" s="90">
        <v>2825</v>
      </c>
      <c r="Q159" s="90">
        <v>2820</v>
      </c>
      <c r="R159" s="91">
        <v>2779</v>
      </c>
      <c r="S159" s="90">
        <v>2773</v>
      </c>
      <c r="T159" s="90">
        <v>2707</v>
      </c>
      <c r="U159" s="90">
        <v>2689</v>
      </c>
      <c r="V159" s="90">
        <v>2643</v>
      </c>
      <c r="W159" s="90">
        <v>2598</v>
      </c>
      <c r="X159" s="90">
        <v>2558</v>
      </c>
      <c r="Y159" s="90">
        <v>2524</v>
      </c>
      <c r="Z159" s="90">
        <v>2488</v>
      </c>
      <c r="AA159" s="90">
        <v>2462</v>
      </c>
      <c r="AB159" s="90">
        <v>2457</v>
      </c>
      <c r="AC159" s="90">
        <v>2434</v>
      </c>
      <c r="AD159" s="91">
        <v>2419</v>
      </c>
      <c r="AE159" s="90">
        <v>2396</v>
      </c>
      <c r="AF159" s="90">
        <v>2374</v>
      </c>
      <c r="AG159" s="90">
        <v>2446</v>
      </c>
      <c r="AH159" s="90">
        <v>2338</v>
      </c>
      <c r="AI159" s="90">
        <v>2262</v>
      </c>
      <c r="AJ159" s="90">
        <v>2244</v>
      </c>
      <c r="AK159" s="90">
        <v>2230</v>
      </c>
      <c r="AL159" s="90">
        <v>2219</v>
      </c>
      <c r="AM159" s="90">
        <v>2217</v>
      </c>
      <c r="AN159" s="90">
        <v>2212</v>
      </c>
      <c r="AO159" s="90">
        <v>2204</v>
      </c>
      <c r="AP159" s="91">
        <v>2194</v>
      </c>
      <c r="AQ159" s="90">
        <v>2176</v>
      </c>
      <c r="AR159" s="90">
        <v>2164</v>
      </c>
      <c r="AS159" s="90">
        <v>2158</v>
      </c>
      <c r="AT159" s="90">
        <v>2160</v>
      </c>
      <c r="AU159" s="90">
        <v>2131</v>
      </c>
      <c r="AV159" s="90">
        <v>2122</v>
      </c>
      <c r="AW159" s="90">
        <v>2340</v>
      </c>
      <c r="AX159" s="90">
        <v>2350</v>
      </c>
      <c r="AY159" s="90">
        <v>2329</v>
      </c>
      <c r="AZ159" s="90">
        <v>2298</v>
      </c>
      <c r="BA159" s="90">
        <v>2290</v>
      </c>
      <c r="BB159" s="91">
        <v>2274</v>
      </c>
      <c r="BC159" s="89">
        <v>2230</v>
      </c>
      <c r="BD159" s="90">
        <v>2208</v>
      </c>
      <c r="BE159" s="90">
        <v>2188</v>
      </c>
      <c r="BF159" s="90">
        <v>2160</v>
      </c>
      <c r="BG159" s="90">
        <v>2142</v>
      </c>
      <c r="BH159" s="90">
        <v>2128</v>
      </c>
      <c r="BI159" s="90">
        <v>2110</v>
      </c>
      <c r="BJ159" s="90">
        <v>2097</v>
      </c>
      <c r="BK159" s="90">
        <v>2079</v>
      </c>
      <c r="BL159" s="90">
        <v>2065</v>
      </c>
      <c r="BM159" s="90">
        <v>2054</v>
      </c>
      <c r="BN159" s="91">
        <v>2063</v>
      </c>
      <c r="BO159" s="90">
        <v>2065</v>
      </c>
      <c r="BP159" s="90">
        <v>2014</v>
      </c>
      <c r="BQ159" s="90">
        <v>1992</v>
      </c>
      <c r="BR159" s="90">
        <v>2023</v>
      </c>
      <c r="BS159" s="90">
        <v>2016</v>
      </c>
      <c r="BT159" s="90">
        <v>2008</v>
      </c>
      <c r="BU159" s="90">
        <v>1982</v>
      </c>
      <c r="BV159" s="90">
        <v>1957</v>
      </c>
      <c r="BW159" s="90">
        <v>1972</v>
      </c>
      <c r="BX159" s="90">
        <v>1929</v>
      </c>
      <c r="BY159" s="90">
        <v>1933</v>
      </c>
      <c r="BZ159" s="91">
        <v>1903</v>
      </c>
    </row>
    <row r="160" spans="1:78" x14ac:dyDescent="0.2">
      <c r="A160" s="2"/>
      <c r="B160" s="88"/>
      <c r="C160" s="88" t="s">
        <v>274</v>
      </c>
      <c r="D160" s="91">
        <v>1459</v>
      </c>
      <c r="E160" s="91">
        <v>1489</v>
      </c>
      <c r="F160" s="91">
        <v>1419</v>
      </c>
      <c r="G160" s="90">
        <v>1412</v>
      </c>
      <c r="H160" s="90">
        <v>1413</v>
      </c>
      <c r="I160" s="90">
        <v>1401</v>
      </c>
      <c r="J160" s="90">
        <v>1408</v>
      </c>
      <c r="K160" s="90">
        <v>1406</v>
      </c>
      <c r="L160" s="90">
        <v>1373</v>
      </c>
      <c r="M160" s="90">
        <v>1365</v>
      </c>
      <c r="N160" s="90">
        <v>1368</v>
      </c>
      <c r="O160" s="90">
        <v>1362</v>
      </c>
      <c r="P160" s="90">
        <v>1358</v>
      </c>
      <c r="Q160" s="90">
        <v>1352</v>
      </c>
      <c r="R160" s="91">
        <v>1335</v>
      </c>
      <c r="S160" s="90">
        <v>1329</v>
      </c>
      <c r="T160" s="90">
        <v>1331</v>
      </c>
      <c r="U160" s="90">
        <v>1327</v>
      </c>
      <c r="V160" s="90">
        <v>1332</v>
      </c>
      <c r="W160" s="90">
        <v>1340</v>
      </c>
      <c r="X160" s="90">
        <v>1330</v>
      </c>
      <c r="Y160" s="90">
        <v>1324</v>
      </c>
      <c r="Z160" s="90">
        <v>1312</v>
      </c>
      <c r="AA160" s="90">
        <v>1304</v>
      </c>
      <c r="AB160" s="90">
        <v>1293</v>
      </c>
      <c r="AC160" s="90">
        <v>1280</v>
      </c>
      <c r="AD160" s="91">
        <v>1277</v>
      </c>
      <c r="AE160" s="90">
        <v>1273</v>
      </c>
      <c r="AF160" s="90">
        <v>1273</v>
      </c>
      <c r="AG160" s="90">
        <v>1275</v>
      </c>
      <c r="AH160" s="90">
        <v>1285</v>
      </c>
      <c r="AI160" s="90">
        <v>1277</v>
      </c>
      <c r="AJ160" s="90">
        <v>1273</v>
      </c>
      <c r="AK160" s="90">
        <v>1263</v>
      </c>
      <c r="AL160" s="90">
        <v>1263</v>
      </c>
      <c r="AM160" s="90">
        <v>1266</v>
      </c>
      <c r="AN160" s="90">
        <v>1259</v>
      </c>
      <c r="AO160" s="90">
        <v>1265</v>
      </c>
      <c r="AP160" s="91">
        <v>1269</v>
      </c>
      <c r="AQ160" s="90">
        <v>1239</v>
      </c>
      <c r="AR160" s="90">
        <v>1232</v>
      </c>
      <c r="AS160" s="90">
        <v>1233</v>
      </c>
      <c r="AT160" s="90">
        <v>1232</v>
      </c>
      <c r="AU160" s="90">
        <v>1260</v>
      </c>
      <c r="AV160" s="90">
        <v>1238</v>
      </c>
      <c r="AW160" s="90">
        <v>1311</v>
      </c>
      <c r="AX160" s="90">
        <v>1328</v>
      </c>
      <c r="AY160" s="90">
        <v>1333</v>
      </c>
      <c r="AZ160" s="90">
        <v>1332</v>
      </c>
      <c r="BA160" s="90">
        <v>1335</v>
      </c>
      <c r="BB160" s="91">
        <v>1314</v>
      </c>
      <c r="BC160" s="89">
        <v>1279</v>
      </c>
      <c r="BD160" s="90">
        <v>1281</v>
      </c>
      <c r="BE160" s="90">
        <v>1270</v>
      </c>
      <c r="BF160" s="90">
        <v>1264</v>
      </c>
      <c r="BG160" s="90">
        <v>1246</v>
      </c>
      <c r="BH160" s="90">
        <v>1237</v>
      </c>
      <c r="BI160" s="90">
        <v>1216</v>
      </c>
      <c r="BJ160" s="90">
        <v>1216</v>
      </c>
      <c r="BK160" s="90">
        <v>1226</v>
      </c>
      <c r="BL160" s="90">
        <v>1229</v>
      </c>
      <c r="BM160" s="90">
        <v>1233</v>
      </c>
      <c r="BN160" s="91">
        <v>1240</v>
      </c>
      <c r="BO160" s="90">
        <v>1248</v>
      </c>
      <c r="BP160" s="90">
        <v>1244</v>
      </c>
      <c r="BQ160" s="90">
        <v>1228</v>
      </c>
      <c r="BR160" s="90">
        <v>1230</v>
      </c>
      <c r="BS160" s="90">
        <v>1229</v>
      </c>
      <c r="BT160" s="90">
        <v>1246</v>
      </c>
      <c r="BU160" s="90">
        <v>1250</v>
      </c>
      <c r="BV160" s="90">
        <v>1236</v>
      </c>
      <c r="BW160" s="90">
        <v>1244</v>
      </c>
      <c r="BX160" s="90">
        <v>1258</v>
      </c>
      <c r="BY160" s="90">
        <v>1261</v>
      </c>
      <c r="BZ160" s="91">
        <v>1273</v>
      </c>
    </row>
    <row r="161" spans="1:78" x14ac:dyDescent="0.2">
      <c r="A161" s="2"/>
      <c r="B161" s="88"/>
      <c r="C161" s="88" t="s">
        <v>275</v>
      </c>
      <c r="D161" s="91">
        <v>1337</v>
      </c>
      <c r="E161" s="91">
        <v>1317</v>
      </c>
      <c r="F161" s="91">
        <v>1241</v>
      </c>
      <c r="G161" s="90">
        <v>1240</v>
      </c>
      <c r="H161" s="90">
        <v>1229</v>
      </c>
      <c r="I161" s="90">
        <v>1210</v>
      </c>
      <c r="J161" s="90">
        <v>1206</v>
      </c>
      <c r="K161" s="90">
        <v>1189</v>
      </c>
      <c r="L161" s="90">
        <v>1168</v>
      </c>
      <c r="M161" s="90">
        <v>1167</v>
      </c>
      <c r="N161" s="90">
        <v>1167</v>
      </c>
      <c r="O161" s="90">
        <v>1181</v>
      </c>
      <c r="P161" s="90">
        <v>1186</v>
      </c>
      <c r="Q161" s="90">
        <v>1188</v>
      </c>
      <c r="R161" s="91">
        <v>1176</v>
      </c>
      <c r="S161" s="90">
        <v>1163</v>
      </c>
      <c r="T161" s="90">
        <v>1158</v>
      </c>
      <c r="U161" s="90">
        <v>1162</v>
      </c>
      <c r="V161" s="90">
        <v>1162</v>
      </c>
      <c r="W161" s="90">
        <v>1165</v>
      </c>
      <c r="X161" s="90">
        <v>1176</v>
      </c>
      <c r="Y161" s="90">
        <v>1169</v>
      </c>
      <c r="Z161" s="90">
        <v>1159</v>
      </c>
      <c r="AA161" s="90">
        <v>1153</v>
      </c>
      <c r="AB161" s="90">
        <v>1161</v>
      </c>
      <c r="AC161" s="90">
        <v>1148</v>
      </c>
      <c r="AD161" s="91">
        <v>1143</v>
      </c>
      <c r="AE161" s="90">
        <v>1128</v>
      </c>
      <c r="AF161" s="90">
        <v>1115</v>
      </c>
      <c r="AG161" s="90">
        <v>1109</v>
      </c>
      <c r="AH161" s="90">
        <v>1107</v>
      </c>
      <c r="AI161" s="90">
        <v>1103</v>
      </c>
      <c r="AJ161" s="90">
        <v>1095</v>
      </c>
      <c r="AK161" s="90">
        <v>1088</v>
      </c>
      <c r="AL161" s="90">
        <v>1082</v>
      </c>
      <c r="AM161" s="90">
        <v>1079</v>
      </c>
      <c r="AN161" s="90">
        <v>1072</v>
      </c>
      <c r="AO161" s="90">
        <v>1067</v>
      </c>
      <c r="AP161" s="91">
        <v>1094</v>
      </c>
      <c r="AQ161" s="90">
        <v>1062</v>
      </c>
      <c r="AR161" s="90">
        <v>1057</v>
      </c>
      <c r="AS161" s="90">
        <v>1053</v>
      </c>
      <c r="AT161" s="90">
        <v>1053</v>
      </c>
      <c r="AU161" s="90">
        <v>1053</v>
      </c>
      <c r="AV161" s="90">
        <v>1020</v>
      </c>
      <c r="AW161" s="90">
        <v>1101</v>
      </c>
      <c r="AX161" s="90">
        <v>1094</v>
      </c>
      <c r="AY161" s="90">
        <v>1078</v>
      </c>
      <c r="AZ161" s="90">
        <v>1073</v>
      </c>
      <c r="BA161" s="90">
        <v>1072</v>
      </c>
      <c r="BB161" s="91">
        <v>1057</v>
      </c>
      <c r="BC161" s="89">
        <v>1033</v>
      </c>
      <c r="BD161" s="90">
        <v>1025</v>
      </c>
      <c r="BE161" s="90">
        <v>1023</v>
      </c>
      <c r="BF161" s="90">
        <v>1017</v>
      </c>
      <c r="BG161" s="90">
        <v>1014</v>
      </c>
      <c r="BH161" s="90">
        <v>1011</v>
      </c>
      <c r="BI161" s="90">
        <v>999</v>
      </c>
      <c r="BJ161" s="90">
        <v>1008</v>
      </c>
      <c r="BK161" s="90">
        <v>1006</v>
      </c>
      <c r="BL161" s="90">
        <v>1006</v>
      </c>
      <c r="BM161" s="90">
        <v>1011</v>
      </c>
      <c r="BN161" s="91">
        <v>1031</v>
      </c>
      <c r="BO161" s="90">
        <v>1038</v>
      </c>
      <c r="BP161" s="90">
        <v>1064</v>
      </c>
      <c r="BQ161" s="90">
        <v>1111</v>
      </c>
      <c r="BR161" s="90">
        <v>1041</v>
      </c>
      <c r="BS161" s="90">
        <v>1053</v>
      </c>
      <c r="BT161" s="90">
        <v>1050</v>
      </c>
      <c r="BU161" s="90">
        <v>1058</v>
      </c>
      <c r="BV161" s="90">
        <v>1050</v>
      </c>
      <c r="BW161" s="90">
        <v>1046</v>
      </c>
      <c r="BX161" s="90">
        <v>1047</v>
      </c>
      <c r="BY161" s="90">
        <v>1085</v>
      </c>
      <c r="BZ161" s="91">
        <v>1077</v>
      </c>
    </row>
    <row r="162" spans="1:78" x14ac:dyDescent="0.2">
      <c r="A162" s="2"/>
      <c r="B162" s="88"/>
      <c r="C162" s="88" t="s">
        <v>276</v>
      </c>
      <c r="D162" s="91">
        <v>2143</v>
      </c>
      <c r="E162" s="91">
        <v>2082</v>
      </c>
      <c r="F162" s="91">
        <v>2104</v>
      </c>
      <c r="G162" s="90">
        <v>2107</v>
      </c>
      <c r="H162" s="90">
        <v>2091</v>
      </c>
      <c r="I162" s="90">
        <v>2057</v>
      </c>
      <c r="J162" s="90">
        <v>2047</v>
      </c>
      <c r="K162" s="90">
        <v>2025</v>
      </c>
      <c r="L162" s="90">
        <v>1923</v>
      </c>
      <c r="M162" s="90">
        <v>1940</v>
      </c>
      <c r="N162" s="90">
        <v>1962</v>
      </c>
      <c r="O162" s="90">
        <v>1994</v>
      </c>
      <c r="P162" s="90">
        <v>2006</v>
      </c>
      <c r="Q162" s="90">
        <v>1999</v>
      </c>
      <c r="R162" s="91">
        <v>1970</v>
      </c>
      <c r="S162" s="90">
        <v>1938</v>
      </c>
      <c r="T162" s="90">
        <v>1926</v>
      </c>
      <c r="U162" s="90">
        <v>1935</v>
      </c>
      <c r="V162" s="90">
        <v>1931</v>
      </c>
      <c r="W162" s="90">
        <v>1919</v>
      </c>
      <c r="X162" s="90">
        <v>1908</v>
      </c>
      <c r="Y162" s="90">
        <v>1883</v>
      </c>
      <c r="Z162" s="90">
        <v>1881</v>
      </c>
      <c r="AA162" s="90">
        <v>1865</v>
      </c>
      <c r="AB162" s="90">
        <v>1850</v>
      </c>
      <c r="AC162" s="90">
        <v>1834</v>
      </c>
      <c r="AD162" s="91">
        <v>1826</v>
      </c>
      <c r="AE162" s="90">
        <v>1805</v>
      </c>
      <c r="AF162" s="90">
        <v>1795</v>
      </c>
      <c r="AG162" s="90">
        <v>1770</v>
      </c>
      <c r="AH162" s="90">
        <v>1785</v>
      </c>
      <c r="AI162" s="90">
        <v>1770</v>
      </c>
      <c r="AJ162" s="90">
        <v>1764</v>
      </c>
      <c r="AK162" s="90">
        <v>1745</v>
      </c>
      <c r="AL162" s="90">
        <v>1737</v>
      </c>
      <c r="AM162" s="90">
        <v>1731</v>
      </c>
      <c r="AN162" s="90">
        <v>1730</v>
      </c>
      <c r="AO162" s="90">
        <v>1742</v>
      </c>
      <c r="AP162" s="91">
        <v>1735</v>
      </c>
      <c r="AQ162" s="90">
        <v>1711</v>
      </c>
      <c r="AR162" s="90">
        <v>1702</v>
      </c>
      <c r="AS162" s="90">
        <v>1703</v>
      </c>
      <c r="AT162" s="90">
        <v>1695</v>
      </c>
      <c r="AU162" s="90">
        <v>1650</v>
      </c>
      <c r="AV162" s="90">
        <v>1623</v>
      </c>
      <c r="AW162" s="90">
        <v>1784</v>
      </c>
      <c r="AX162" s="90">
        <v>1793</v>
      </c>
      <c r="AY162" s="90">
        <v>1786</v>
      </c>
      <c r="AZ162" s="90">
        <v>1757</v>
      </c>
      <c r="BA162" s="90">
        <v>1753</v>
      </c>
      <c r="BB162" s="91">
        <v>1741</v>
      </c>
      <c r="BC162" s="89">
        <v>1710</v>
      </c>
      <c r="BD162" s="90">
        <v>1671</v>
      </c>
      <c r="BE162" s="90">
        <v>1640</v>
      </c>
      <c r="BF162" s="90">
        <v>1606</v>
      </c>
      <c r="BG162" s="90">
        <v>1576</v>
      </c>
      <c r="BH162" s="90">
        <v>1571</v>
      </c>
      <c r="BI162" s="90">
        <v>1547</v>
      </c>
      <c r="BJ162" s="90">
        <v>1538</v>
      </c>
      <c r="BK162" s="90">
        <v>1525</v>
      </c>
      <c r="BL162" s="90">
        <v>1514</v>
      </c>
      <c r="BM162" s="90">
        <v>1496</v>
      </c>
      <c r="BN162" s="91">
        <v>1501</v>
      </c>
      <c r="BO162" s="90">
        <v>1493</v>
      </c>
      <c r="BP162" s="90">
        <v>1493</v>
      </c>
      <c r="BQ162" s="90">
        <v>1519</v>
      </c>
      <c r="BR162" s="90">
        <v>1518</v>
      </c>
      <c r="BS162" s="90">
        <v>1504</v>
      </c>
      <c r="BT162" s="90">
        <v>1508</v>
      </c>
      <c r="BU162" s="90">
        <v>1461</v>
      </c>
      <c r="BV162" s="90">
        <v>1465</v>
      </c>
      <c r="BW162" s="90">
        <v>1485</v>
      </c>
      <c r="BX162" s="90">
        <v>1471</v>
      </c>
      <c r="BY162" s="90">
        <v>1453</v>
      </c>
      <c r="BZ162" s="91">
        <v>1471</v>
      </c>
    </row>
    <row r="163" spans="1:78" x14ac:dyDescent="0.2">
      <c r="A163" s="2"/>
      <c r="B163" s="88"/>
      <c r="C163" s="88" t="s">
        <v>277</v>
      </c>
      <c r="D163" s="91">
        <v>14557</v>
      </c>
      <c r="E163" s="91">
        <v>14942</v>
      </c>
      <c r="F163" s="91">
        <v>15144</v>
      </c>
      <c r="G163" s="90">
        <v>15138</v>
      </c>
      <c r="H163" s="90">
        <v>15100</v>
      </c>
      <c r="I163" s="90">
        <v>14698</v>
      </c>
      <c r="J163" s="90">
        <v>14611</v>
      </c>
      <c r="K163" s="90">
        <v>14648</v>
      </c>
      <c r="L163" s="90">
        <v>14301</v>
      </c>
      <c r="M163" s="90">
        <v>14271</v>
      </c>
      <c r="N163" s="90">
        <v>14380</v>
      </c>
      <c r="O163" s="90">
        <v>14445</v>
      </c>
      <c r="P163" s="90">
        <v>14450</v>
      </c>
      <c r="Q163" s="90">
        <v>14609</v>
      </c>
      <c r="R163" s="91">
        <v>14716</v>
      </c>
      <c r="S163" s="90">
        <v>14732</v>
      </c>
      <c r="T163" s="90">
        <v>14831</v>
      </c>
      <c r="U163" s="90">
        <v>15153</v>
      </c>
      <c r="V163" s="90">
        <v>15007</v>
      </c>
      <c r="W163" s="90">
        <v>14947</v>
      </c>
      <c r="X163" s="90">
        <v>14895</v>
      </c>
      <c r="Y163" s="90">
        <v>14697</v>
      </c>
      <c r="Z163" s="90">
        <v>14542</v>
      </c>
      <c r="AA163" s="90">
        <v>14518</v>
      </c>
      <c r="AB163" s="90">
        <v>14351</v>
      </c>
      <c r="AC163" s="90">
        <v>14346</v>
      </c>
      <c r="AD163" s="91">
        <v>14443</v>
      </c>
      <c r="AE163" s="90">
        <v>14316</v>
      </c>
      <c r="AF163" s="90">
        <v>14417</v>
      </c>
      <c r="AG163" s="90">
        <v>14605</v>
      </c>
      <c r="AH163" s="90">
        <v>14499</v>
      </c>
      <c r="AI163" s="90">
        <v>14482</v>
      </c>
      <c r="AJ163" s="90">
        <v>14498</v>
      </c>
      <c r="AK163" s="90">
        <v>14488</v>
      </c>
      <c r="AL163" s="90">
        <v>14386</v>
      </c>
      <c r="AM163" s="90">
        <v>14398</v>
      </c>
      <c r="AN163" s="90">
        <v>14454</v>
      </c>
      <c r="AO163" s="90">
        <v>14448</v>
      </c>
      <c r="AP163" s="91">
        <v>14388</v>
      </c>
      <c r="AQ163" s="90">
        <v>14300</v>
      </c>
      <c r="AR163" s="90">
        <v>14216</v>
      </c>
      <c r="AS163" s="90">
        <v>14275</v>
      </c>
      <c r="AT163" s="90">
        <v>14433</v>
      </c>
      <c r="AU163" s="90">
        <v>14424</v>
      </c>
      <c r="AV163" s="90">
        <v>14421</v>
      </c>
      <c r="AW163" s="90">
        <v>14734</v>
      </c>
      <c r="AX163" s="90">
        <v>14797</v>
      </c>
      <c r="AY163" s="90">
        <v>14814</v>
      </c>
      <c r="AZ163" s="90">
        <v>14888</v>
      </c>
      <c r="BA163" s="90">
        <v>14930</v>
      </c>
      <c r="BB163" s="91">
        <v>14878</v>
      </c>
      <c r="BC163" s="89">
        <v>14958</v>
      </c>
      <c r="BD163" s="90">
        <v>14890</v>
      </c>
      <c r="BE163" s="90">
        <v>14941</v>
      </c>
      <c r="BF163" s="90">
        <v>14969</v>
      </c>
      <c r="BG163" s="90">
        <v>14999</v>
      </c>
      <c r="BH163" s="90">
        <v>14976</v>
      </c>
      <c r="BI163" s="90">
        <v>14898</v>
      </c>
      <c r="BJ163" s="90">
        <v>14982</v>
      </c>
      <c r="BK163" s="90">
        <v>14944</v>
      </c>
      <c r="BL163" s="90">
        <v>14928</v>
      </c>
      <c r="BM163" s="90">
        <v>14976</v>
      </c>
      <c r="BN163" s="91">
        <v>14940</v>
      </c>
      <c r="BO163" s="90">
        <v>14991</v>
      </c>
      <c r="BP163" s="90">
        <v>15048</v>
      </c>
      <c r="BQ163" s="90">
        <v>15198</v>
      </c>
      <c r="BR163" s="90">
        <v>15222</v>
      </c>
      <c r="BS163" s="90">
        <v>15238</v>
      </c>
      <c r="BT163" s="90">
        <v>15205</v>
      </c>
      <c r="BU163" s="90">
        <v>15230</v>
      </c>
      <c r="BV163" s="90">
        <v>15203</v>
      </c>
      <c r="BW163" s="90">
        <v>15271</v>
      </c>
      <c r="BX163" s="90">
        <v>15374</v>
      </c>
      <c r="BY163" s="90">
        <v>15380</v>
      </c>
      <c r="BZ163" s="91">
        <v>15247</v>
      </c>
    </row>
    <row r="164" spans="1:78" x14ac:dyDescent="0.2">
      <c r="A164" s="2"/>
      <c r="B164" s="88"/>
      <c r="C164" s="88" t="s">
        <v>278</v>
      </c>
      <c r="D164" s="91">
        <v>35643</v>
      </c>
      <c r="E164" s="91">
        <v>35211</v>
      </c>
      <c r="F164" s="91">
        <v>34608</v>
      </c>
      <c r="G164" s="90">
        <v>34481</v>
      </c>
      <c r="H164" s="90">
        <v>34296</v>
      </c>
      <c r="I164" s="90">
        <v>33941</v>
      </c>
      <c r="J164" s="90">
        <v>34063</v>
      </c>
      <c r="K164" s="90">
        <v>33898</v>
      </c>
      <c r="L164" s="90">
        <v>33432</v>
      </c>
      <c r="M164" s="90">
        <v>33595</v>
      </c>
      <c r="N164" s="90">
        <v>33550</v>
      </c>
      <c r="O164" s="90">
        <v>33470</v>
      </c>
      <c r="P164" s="90">
        <v>33534</v>
      </c>
      <c r="Q164" s="90">
        <v>33837</v>
      </c>
      <c r="R164" s="91">
        <v>33789</v>
      </c>
      <c r="S164" s="90">
        <v>33694</v>
      </c>
      <c r="T164" s="90">
        <v>33609</v>
      </c>
      <c r="U164" s="90">
        <v>33620</v>
      </c>
      <c r="V164" s="90">
        <v>33784</v>
      </c>
      <c r="W164" s="90">
        <v>33867</v>
      </c>
      <c r="X164" s="90">
        <v>33777</v>
      </c>
      <c r="Y164" s="90">
        <v>34033</v>
      </c>
      <c r="Z164" s="90">
        <v>34111</v>
      </c>
      <c r="AA164" s="90">
        <v>34080</v>
      </c>
      <c r="AB164" s="90">
        <v>34229</v>
      </c>
      <c r="AC164" s="90">
        <v>34159</v>
      </c>
      <c r="AD164" s="91">
        <v>34026</v>
      </c>
      <c r="AE164" s="90">
        <v>33919</v>
      </c>
      <c r="AF164" s="90">
        <v>34091</v>
      </c>
      <c r="AG164" s="90">
        <v>33319</v>
      </c>
      <c r="AH164" s="90">
        <v>33920</v>
      </c>
      <c r="AI164" s="90">
        <v>33851</v>
      </c>
      <c r="AJ164" s="90">
        <v>33971</v>
      </c>
      <c r="AK164" s="90">
        <v>33768</v>
      </c>
      <c r="AL164" s="90">
        <v>33400</v>
      </c>
      <c r="AM164" s="90">
        <v>33167</v>
      </c>
      <c r="AN164" s="90">
        <v>33261</v>
      </c>
      <c r="AO164" s="90">
        <v>33201</v>
      </c>
      <c r="AP164" s="91">
        <v>33111</v>
      </c>
      <c r="AQ164" s="90">
        <v>32642</v>
      </c>
      <c r="AR164" s="90">
        <v>32558</v>
      </c>
      <c r="AS164" s="90">
        <v>32639</v>
      </c>
      <c r="AT164" s="90">
        <v>33069</v>
      </c>
      <c r="AU164" s="90">
        <v>32603</v>
      </c>
      <c r="AV164" s="90">
        <v>32361</v>
      </c>
      <c r="AW164" s="90">
        <v>33500</v>
      </c>
      <c r="AX164" s="90">
        <v>33473</v>
      </c>
      <c r="AY164" s="90">
        <v>33459</v>
      </c>
      <c r="AZ164" s="90">
        <v>33466</v>
      </c>
      <c r="BA164" s="90">
        <v>33551</v>
      </c>
      <c r="BB164" s="91">
        <v>33566</v>
      </c>
      <c r="BC164" s="89">
        <v>33506</v>
      </c>
      <c r="BD164" s="90">
        <v>33639</v>
      </c>
      <c r="BE164" s="90">
        <v>33793</v>
      </c>
      <c r="BF164" s="90">
        <v>34301</v>
      </c>
      <c r="BG164" s="90">
        <v>34337</v>
      </c>
      <c r="BH164" s="90">
        <v>34258</v>
      </c>
      <c r="BI164" s="90">
        <v>34427</v>
      </c>
      <c r="BJ164" s="90">
        <v>34776</v>
      </c>
      <c r="BK164" s="90">
        <v>34353</v>
      </c>
      <c r="BL164" s="90">
        <v>35087</v>
      </c>
      <c r="BM164" s="90">
        <v>35367</v>
      </c>
      <c r="BN164" s="91">
        <v>35707</v>
      </c>
      <c r="BO164" s="90">
        <v>35980</v>
      </c>
      <c r="BP164" s="90">
        <v>36069</v>
      </c>
      <c r="BQ164" s="90">
        <v>36904</v>
      </c>
      <c r="BR164" s="90">
        <v>37249</v>
      </c>
      <c r="BS164" s="90">
        <v>37662</v>
      </c>
      <c r="BT164" s="90">
        <v>38030</v>
      </c>
      <c r="BU164" s="90">
        <v>38464</v>
      </c>
      <c r="BV164" s="90">
        <v>38607</v>
      </c>
      <c r="BW164" s="90">
        <v>38885</v>
      </c>
      <c r="BX164" s="90">
        <v>39229</v>
      </c>
      <c r="BY164" s="90">
        <v>39403</v>
      </c>
      <c r="BZ164" s="91">
        <v>39881</v>
      </c>
    </row>
    <row r="165" spans="1:78" x14ac:dyDescent="0.2">
      <c r="A165" s="2"/>
      <c r="B165" s="88"/>
      <c r="C165" s="88" t="s">
        <v>279</v>
      </c>
      <c r="D165" s="91">
        <v>21</v>
      </c>
      <c r="E165" s="91">
        <v>28</v>
      </c>
      <c r="F165" s="91">
        <v>43</v>
      </c>
      <c r="G165" s="90">
        <v>43</v>
      </c>
      <c r="H165" s="90">
        <v>43</v>
      </c>
      <c r="I165" s="90">
        <v>43</v>
      </c>
      <c r="J165" s="90">
        <v>43</v>
      </c>
      <c r="K165" s="90">
        <v>43</v>
      </c>
      <c r="L165" s="90">
        <v>43</v>
      </c>
      <c r="M165" s="90">
        <v>42</v>
      </c>
      <c r="N165" s="90">
        <v>45</v>
      </c>
      <c r="O165" s="90">
        <v>45</v>
      </c>
      <c r="P165" s="90">
        <v>45</v>
      </c>
      <c r="Q165" s="90">
        <v>45</v>
      </c>
      <c r="R165" s="91">
        <v>41</v>
      </c>
      <c r="S165" s="90">
        <v>47</v>
      </c>
      <c r="T165" s="90">
        <v>47</v>
      </c>
      <c r="U165" s="90">
        <v>47</v>
      </c>
      <c r="V165" s="90">
        <v>46</v>
      </c>
      <c r="W165" s="90">
        <v>46</v>
      </c>
      <c r="X165" s="90">
        <v>47</v>
      </c>
      <c r="Y165" s="90">
        <v>47</v>
      </c>
      <c r="Z165" s="90">
        <v>47</v>
      </c>
      <c r="AA165" s="90">
        <v>47</v>
      </c>
      <c r="AB165" s="90">
        <v>44</v>
      </c>
      <c r="AC165" s="90">
        <v>46</v>
      </c>
      <c r="AD165" s="91">
        <v>46</v>
      </c>
      <c r="AE165" s="90">
        <v>46</v>
      </c>
      <c r="AF165" s="90">
        <v>46</v>
      </c>
      <c r="AG165" s="90">
        <v>36</v>
      </c>
      <c r="AH165" s="90">
        <v>50</v>
      </c>
      <c r="AI165" s="90">
        <v>50</v>
      </c>
      <c r="AJ165" s="90">
        <v>50</v>
      </c>
      <c r="AK165" s="90">
        <v>50</v>
      </c>
      <c r="AL165" s="90">
        <v>46</v>
      </c>
      <c r="AM165" s="90">
        <v>48</v>
      </c>
      <c r="AN165" s="90">
        <v>48</v>
      </c>
      <c r="AO165" s="90">
        <v>48</v>
      </c>
      <c r="AP165" s="91">
        <v>48</v>
      </c>
      <c r="AQ165" s="90">
        <v>46</v>
      </c>
      <c r="AR165" s="90">
        <v>46</v>
      </c>
      <c r="AS165" s="90">
        <v>46</v>
      </c>
      <c r="AT165" s="90">
        <v>57</v>
      </c>
      <c r="AU165" s="90">
        <v>383</v>
      </c>
      <c r="AV165" s="90">
        <v>374</v>
      </c>
      <c r="AW165" s="90">
        <v>379</v>
      </c>
      <c r="AX165" s="90">
        <v>396</v>
      </c>
      <c r="AY165" s="90">
        <v>401</v>
      </c>
      <c r="AZ165" s="90">
        <v>402</v>
      </c>
      <c r="BA165" s="90">
        <v>399</v>
      </c>
      <c r="BB165" s="91">
        <v>399</v>
      </c>
      <c r="BC165" s="89">
        <v>392</v>
      </c>
      <c r="BD165" s="90">
        <v>390</v>
      </c>
      <c r="BE165" s="90">
        <v>389</v>
      </c>
      <c r="BF165" s="90">
        <v>397</v>
      </c>
      <c r="BG165" s="90">
        <v>393</v>
      </c>
      <c r="BH165" s="90">
        <v>414</v>
      </c>
      <c r="BI165" s="90">
        <v>418</v>
      </c>
      <c r="BJ165" s="90">
        <v>411</v>
      </c>
      <c r="BK165" s="90">
        <v>411</v>
      </c>
      <c r="BL165" s="90">
        <v>403</v>
      </c>
      <c r="BM165" s="90">
        <v>401</v>
      </c>
      <c r="BN165" s="91">
        <v>398</v>
      </c>
      <c r="BO165" s="90">
        <v>363</v>
      </c>
      <c r="BP165" s="90">
        <v>361</v>
      </c>
      <c r="BQ165" s="90">
        <v>363</v>
      </c>
      <c r="BR165" s="90">
        <v>357</v>
      </c>
      <c r="BS165" s="90">
        <v>388</v>
      </c>
      <c r="BT165" s="90">
        <v>358</v>
      </c>
      <c r="BU165" s="90">
        <v>355</v>
      </c>
      <c r="BV165" s="90">
        <v>349</v>
      </c>
      <c r="BW165" s="90">
        <v>346</v>
      </c>
      <c r="BX165" s="90">
        <v>334</v>
      </c>
      <c r="BY165" s="90">
        <v>331</v>
      </c>
      <c r="BZ165" s="91">
        <v>299</v>
      </c>
    </row>
    <row r="166" spans="1:78" x14ac:dyDescent="0.2">
      <c r="A166" s="2"/>
      <c r="B166" s="88"/>
      <c r="C166" s="88" t="s">
        <v>280</v>
      </c>
      <c r="D166" s="91">
        <v>238</v>
      </c>
      <c r="E166" s="91">
        <v>242</v>
      </c>
      <c r="F166" s="91">
        <v>235</v>
      </c>
      <c r="G166" s="90">
        <v>238</v>
      </c>
      <c r="H166" s="90">
        <v>235</v>
      </c>
      <c r="I166" s="90">
        <v>233</v>
      </c>
      <c r="J166" s="90">
        <v>234</v>
      </c>
      <c r="K166" s="90">
        <v>234</v>
      </c>
      <c r="L166" s="90">
        <v>237</v>
      </c>
      <c r="M166" s="90">
        <v>231</v>
      </c>
      <c r="N166" s="90">
        <v>227</v>
      </c>
      <c r="O166" s="90">
        <v>227</v>
      </c>
      <c r="P166" s="90">
        <v>227</v>
      </c>
      <c r="Q166" s="90">
        <v>222</v>
      </c>
      <c r="R166" s="91">
        <v>222</v>
      </c>
      <c r="S166" s="90">
        <v>225</v>
      </c>
      <c r="T166" s="90">
        <v>225</v>
      </c>
      <c r="U166" s="90">
        <v>224</v>
      </c>
      <c r="V166" s="90">
        <v>225</v>
      </c>
      <c r="W166" s="90">
        <v>225</v>
      </c>
      <c r="X166" s="90">
        <v>225</v>
      </c>
      <c r="Y166" s="90">
        <v>225</v>
      </c>
      <c r="Z166" s="90">
        <v>215</v>
      </c>
      <c r="AA166" s="90">
        <v>212</v>
      </c>
      <c r="AB166" s="90">
        <v>211</v>
      </c>
      <c r="AC166" s="90">
        <v>211</v>
      </c>
      <c r="AD166" s="91">
        <v>212</v>
      </c>
      <c r="AE166" s="90">
        <v>215</v>
      </c>
      <c r="AF166" s="90">
        <v>217</v>
      </c>
      <c r="AG166" s="90">
        <v>217</v>
      </c>
      <c r="AH166" s="90">
        <v>214</v>
      </c>
      <c r="AI166" s="90">
        <v>214</v>
      </c>
      <c r="AJ166" s="90">
        <v>214</v>
      </c>
      <c r="AK166" s="90">
        <v>214</v>
      </c>
      <c r="AL166" s="90">
        <v>216</v>
      </c>
      <c r="AM166" s="90">
        <v>216</v>
      </c>
      <c r="AN166" s="90">
        <v>215</v>
      </c>
      <c r="AO166" s="90">
        <v>215</v>
      </c>
      <c r="AP166" s="91">
        <v>215</v>
      </c>
      <c r="AQ166" s="90">
        <v>194</v>
      </c>
      <c r="AR166" s="90">
        <v>194</v>
      </c>
      <c r="AS166" s="90">
        <v>194</v>
      </c>
      <c r="AT166" s="90">
        <v>195</v>
      </c>
      <c r="AU166" s="90">
        <v>195</v>
      </c>
      <c r="AV166" s="90">
        <v>167</v>
      </c>
      <c r="AW166" s="90">
        <v>167</v>
      </c>
      <c r="AX166" s="90">
        <v>168</v>
      </c>
      <c r="AY166" s="90">
        <v>166</v>
      </c>
      <c r="AZ166" s="90">
        <v>168</v>
      </c>
      <c r="BA166" s="90">
        <v>160</v>
      </c>
      <c r="BB166" s="91">
        <v>159</v>
      </c>
      <c r="BC166" s="89">
        <v>158</v>
      </c>
      <c r="BD166" s="90">
        <v>158</v>
      </c>
      <c r="BE166" s="90">
        <v>154</v>
      </c>
      <c r="BF166" s="90">
        <v>154</v>
      </c>
      <c r="BG166" s="90">
        <v>154</v>
      </c>
      <c r="BH166" s="90">
        <v>154</v>
      </c>
      <c r="BI166" s="90">
        <v>153</v>
      </c>
      <c r="BJ166" s="90">
        <v>153</v>
      </c>
      <c r="BK166" s="90">
        <v>153</v>
      </c>
      <c r="BL166" s="90">
        <v>153</v>
      </c>
      <c r="BM166" s="90">
        <v>150</v>
      </c>
      <c r="BN166" s="91">
        <v>150</v>
      </c>
      <c r="BO166" s="90">
        <v>151</v>
      </c>
      <c r="BP166" s="90">
        <v>150</v>
      </c>
      <c r="BQ166" s="90">
        <v>150</v>
      </c>
      <c r="BR166" s="90">
        <v>150</v>
      </c>
      <c r="BS166" s="90">
        <v>150</v>
      </c>
      <c r="BT166" s="90">
        <v>151</v>
      </c>
      <c r="BU166" s="90">
        <v>151</v>
      </c>
      <c r="BV166" s="90">
        <v>154</v>
      </c>
      <c r="BW166" s="90">
        <v>150</v>
      </c>
      <c r="BX166" s="90">
        <v>150</v>
      </c>
      <c r="BY166" s="90">
        <v>149</v>
      </c>
      <c r="BZ166" s="91">
        <v>149</v>
      </c>
    </row>
    <row r="167" spans="1:78" x14ac:dyDescent="0.2">
      <c r="A167" s="2"/>
      <c r="B167" s="88"/>
      <c r="C167" s="88" t="s">
        <v>281</v>
      </c>
      <c r="D167" s="91">
        <v>1078</v>
      </c>
      <c r="E167" s="91">
        <v>1075</v>
      </c>
      <c r="F167" s="91">
        <v>1071</v>
      </c>
      <c r="G167" s="90">
        <v>1071</v>
      </c>
      <c r="H167" s="90">
        <v>1065</v>
      </c>
      <c r="I167" s="90">
        <v>1052</v>
      </c>
      <c r="J167" s="90">
        <v>1051</v>
      </c>
      <c r="K167" s="90">
        <v>1058</v>
      </c>
      <c r="L167" s="90">
        <v>1013</v>
      </c>
      <c r="M167" s="90">
        <v>1027</v>
      </c>
      <c r="N167" s="90">
        <v>1028</v>
      </c>
      <c r="O167" s="90">
        <v>1019</v>
      </c>
      <c r="P167" s="90">
        <v>1018</v>
      </c>
      <c r="Q167" s="90">
        <v>1010</v>
      </c>
      <c r="R167" s="91">
        <v>999</v>
      </c>
      <c r="S167" s="90">
        <v>991</v>
      </c>
      <c r="T167" s="90">
        <v>981</v>
      </c>
      <c r="U167" s="90">
        <v>971</v>
      </c>
      <c r="V167" s="90">
        <v>970</v>
      </c>
      <c r="W167" s="90">
        <v>984</v>
      </c>
      <c r="X167" s="90">
        <v>984</v>
      </c>
      <c r="Y167" s="90">
        <v>978</v>
      </c>
      <c r="Z167" s="90">
        <v>973</v>
      </c>
      <c r="AA167" s="90">
        <v>964</v>
      </c>
      <c r="AB167" s="90">
        <v>966</v>
      </c>
      <c r="AC167" s="90">
        <v>956</v>
      </c>
      <c r="AD167" s="91">
        <v>950</v>
      </c>
      <c r="AE167" s="90">
        <v>945</v>
      </c>
      <c r="AF167" s="90">
        <v>942</v>
      </c>
      <c r="AG167" s="90">
        <v>945</v>
      </c>
      <c r="AH167" s="90">
        <v>941</v>
      </c>
      <c r="AI167" s="90">
        <v>938</v>
      </c>
      <c r="AJ167" s="90">
        <v>929</v>
      </c>
      <c r="AK167" s="90">
        <v>917</v>
      </c>
      <c r="AL167" s="90">
        <v>917</v>
      </c>
      <c r="AM167" s="90">
        <v>916</v>
      </c>
      <c r="AN167" s="90">
        <v>916</v>
      </c>
      <c r="AO167" s="90">
        <v>907</v>
      </c>
      <c r="AP167" s="91">
        <v>909</v>
      </c>
      <c r="AQ167" s="90">
        <v>860</v>
      </c>
      <c r="AR167" s="90">
        <v>857</v>
      </c>
      <c r="AS167" s="90">
        <v>854</v>
      </c>
      <c r="AT167" s="90">
        <v>854</v>
      </c>
      <c r="AU167" s="90">
        <v>832</v>
      </c>
      <c r="AV167" s="90">
        <v>811</v>
      </c>
      <c r="AW167" s="90">
        <v>855</v>
      </c>
      <c r="AX167" s="90">
        <v>860</v>
      </c>
      <c r="AY167" s="90">
        <v>860</v>
      </c>
      <c r="AZ167" s="90">
        <v>861</v>
      </c>
      <c r="BA167" s="90">
        <v>857</v>
      </c>
      <c r="BB167" s="91">
        <v>855</v>
      </c>
      <c r="BC167" s="89">
        <v>841</v>
      </c>
      <c r="BD167" s="90">
        <v>836</v>
      </c>
      <c r="BE167" s="90">
        <v>822</v>
      </c>
      <c r="BF167" s="90">
        <v>826</v>
      </c>
      <c r="BG167" s="90">
        <v>822</v>
      </c>
      <c r="BH167" s="90">
        <v>815</v>
      </c>
      <c r="BI167" s="90">
        <v>815</v>
      </c>
      <c r="BJ167" s="90">
        <v>822</v>
      </c>
      <c r="BK167" s="90">
        <v>825</v>
      </c>
      <c r="BL167" s="90">
        <v>819</v>
      </c>
      <c r="BM167" s="90">
        <v>812</v>
      </c>
      <c r="BN167" s="91">
        <v>812</v>
      </c>
      <c r="BO167" s="90">
        <v>809</v>
      </c>
      <c r="BP167" s="90">
        <v>797</v>
      </c>
      <c r="BQ167" s="90">
        <v>783</v>
      </c>
      <c r="BR167" s="90">
        <v>777</v>
      </c>
      <c r="BS167" s="90">
        <v>766</v>
      </c>
      <c r="BT167" s="90">
        <v>753</v>
      </c>
      <c r="BU167" s="90">
        <v>735</v>
      </c>
      <c r="BV167" s="90">
        <v>727</v>
      </c>
      <c r="BW167" s="90">
        <v>716</v>
      </c>
      <c r="BX167" s="90">
        <v>700</v>
      </c>
      <c r="BY167" s="90">
        <v>688</v>
      </c>
      <c r="BZ167" s="91">
        <v>678</v>
      </c>
    </row>
    <row r="168" spans="1:78" x14ac:dyDescent="0.2">
      <c r="A168" s="2"/>
      <c r="B168" s="88"/>
      <c r="C168" s="88" t="s">
        <v>282</v>
      </c>
      <c r="D168" s="91">
        <v>624</v>
      </c>
      <c r="E168" s="91">
        <v>723</v>
      </c>
      <c r="F168" s="91">
        <v>699</v>
      </c>
      <c r="G168" s="90">
        <v>698</v>
      </c>
      <c r="H168" s="90">
        <v>700</v>
      </c>
      <c r="I168" s="90">
        <v>703</v>
      </c>
      <c r="J168" s="90">
        <v>704</v>
      </c>
      <c r="K168" s="90">
        <v>705</v>
      </c>
      <c r="L168" s="90">
        <v>710</v>
      </c>
      <c r="M168" s="90">
        <v>711</v>
      </c>
      <c r="N168" s="90">
        <v>712</v>
      </c>
      <c r="O168" s="90">
        <v>709</v>
      </c>
      <c r="P168" s="90">
        <v>711</v>
      </c>
      <c r="Q168" s="90">
        <v>711</v>
      </c>
      <c r="R168" s="91">
        <v>711</v>
      </c>
      <c r="S168" s="90">
        <v>713</v>
      </c>
      <c r="T168" s="90">
        <v>713</v>
      </c>
      <c r="U168" s="90">
        <v>711</v>
      </c>
      <c r="V168" s="90">
        <v>713</v>
      </c>
      <c r="W168" s="90">
        <v>713</v>
      </c>
      <c r="X168" s="90">
        <v>707</v>
      </c>
      <c r="Y168" s="90">
        <v>709</v>
      </c>
      <c r="Z168" s="90">
        <v>693</v>
      </c>
      <c r="AA168" s="90">
        <v>685</v>
      </c>
      <c r="AB168" s="90">
        <v>686</v>
      </c>
      <c r="AC168" s="90">
        <v>687</v>
      </c>
      <c r="AD168" s="91">
        <v>686</v>
      </c>
      <c r="AE168" s="90">
        <v>682</v>
      </c>
      <c r="AF168" s="90">
        <v>681</v>
      </c>
      <c r="AG168" s="90">
        <v>683</v>
      </c>
      <c r="AH168" s="90">
        <v>678</v>
      </c>
      <c r="AI168" s="90">
        <v>677</v>
      </c>
      <c r="AJ168" s="90">
        <v>680</v>
      </c>
      <c r="AK168" s="90">
        <v>680</v>
      </c>
      <c r="AL168" s="90">
        <v>663</v>
      </c>
      <c r="AM168" s="90">
        <v>664</v>
      </c>
      <c r="AN168" s="90">
        <v>661</v>
      </c>
      <c r="AO168" s="90">
        <v>661</v>
      </c>
      <c r="AP168" s="91">
        <v>664</v>
      </c>
      <c r="AQ168" s="90">
        <v>586</v>
      </c>
      <c r="AR168" s="90">
        <v>590</v>
      </c>
      <c r="AS168" s="90">
        <v>592</v>
      </c>
      <c r="AT168" s="90">
        <v>597</v>
      </c>
      <c r="AU168" s="90">
        <v>594</v>
      </c>
      <c r="AV168" s="90">
        <v>540</v>
      </c>
      <c r="AW168" s="90">
        <v>599</v>
      </c>
      <c r="AX168" s="90">
        <v>610</v>
      </c>
      <c r="AY168" s="90">
        <v>612</v>
      </c>
      <c r="AZ168" s="90">
        <v>620</v>
      </c>
      <c r="BA168" s="90">
        <v>582</v>
      </c>
      <c r="BB168" s="91">
        <v>565</v>
      </c>
      <c r="BC168" s="89">
        <v>552</v>
      </c>
      <c r="BD168" s="90">
        <v>543</v>
      </c>
      <c r="BE168" s="90">
        <v>526</v>
      </c>
      <c r="BF168" s="90">
        <v>518</v>
      </c>
      <c r="BG168" s="90">
        <v>512</v>
      </c>
      <c r="BH168" s="90">
        <v>501</v>
      </c>
      <c r="BI168" s="90">
        <v>494</v>
      </c>
      <c r="BJ168" s="90">
        <v>493</v>
      </c>
      <c r="BK168" s="90">
        <v>492</v>
      </c>
      <c r="BL168" s="90">
        <v>494</v>
      </c>
      <c r="BM168" s="90">
        <v>492</v>
      </c>
      <c r="BN168" s="91">
        <v>504</v>
      </c>
      <c r="BO168" s="90">
        <v>503</v>
      </c>
      <c r="BP168" s="90">
        <v>498</v>
      </c>
      <c r="BQ168" s="90">
        <v>490</v>
      </c>
      <c r="BR168" s="90">
        <v>495</v>
      </c>
      <c r="BS168" s="90">
        <v>490</v>
      </c>
      <c r="BT168" s="90">
        <v>485</v>
      </c>
      <c r="BU168" s="90">
        <v>478</v>
      </c>
      <c r="BV168" s="90">
        <v>475</v>
      </c>
      <c r="BW168" s="90">
        <v>477</v>
      </c>
      <c r="BX168" s="90">
        <v>482</v>
      </c>
      <c r="BY168" s="90">
        <v>481</v>
      </c>
      <c r="BZ168" s="91">
        <v>485</v>
      </c>
    </row>
    <row r="169" spans="1:78" x14ac:dyDescent="0.2">
      <c r="A169" s="2"/>
      <c r="B169" s="88"/>
      <c r="C169" s="88" t="s">
        <v>110</v>
      </c>
      <c r="D169" s="91">
        <v>75145</v>
      </c>
      <c r="E169" s="91">
        <v>77094</v>
      </c>
      <c r="F169" s="91">
        <v>77365</v>
      </c>
      <c r="G169" s="90">
        <v>77203</v>
      </c>
      <c r="H169" s="90">
        <v>76908</v>
      </c>
      <c r="I169" s="90">
        <v>75915</v>
      </c>
      <c r="J169" s="90">
        <v>75481</v>
      </c>
      <c r="K169" s="90">
        <v>75139</v>
      </c>
      <c r="L169" s="90">
        <v>72957</v>
      </c>
      <c r="M169" s="90">
        <v>73194</v>
      </c>
      <c r="N169" s="90">
        <v>73271</v>
      </c>
      <c r="O169" s="90">
        <v>73533</v>
      </c>
      <c r="P169" s="90">
        <v>72850</v>
      </c>
      <c r="Q169" s="90">
        <v>73046</v>
      </c>
      <c r="R169" s="91">
        <v>73324</v>
      </c>
      <c r="S169" s="90">
        <v>73617</v>
      </c>
      <c r="T169" s="90">
        <v>73195</v>
      </c>
      <c r="U169" s="90">
        <v>73344</v>
      </c>
      <c r="V169" s="90">
        <v>73383</v>
      </c>
      <c r="W169" s="90">
        <v>72999</v>
      </c>
      <c r="X169" s="90">
        <v>73121</v>
      </c>
      <c r="Y169" s="90">
        <v>72959</v>
      </c>
      <c r="Z169" s="90">
        <v>72883</v>
      </c>
      <c r="AA169" s="90">
        <v>72984</v>
      </c>
      <c r="AB169" s="90">
        <v>72612</v>
      </c>
      <c r="AC169" s="90">
        <v>72443</v>
      </c>
      <c r="AD169" s="91">
        <v>72215</v>
      </c>
      <c r="AE169" s="90">
        <v>71814</v>
      </c>
      <c r="AF169" s="90">
        <v>70723</v>
      </c>
      <c r="AG169" s="90">
        <v>69720</v>
      </c>
      <c r="AH169" s="90">
        <v>70883</v>
      </c>
      <c r="AI169" s="90">
        <v>71055</v>
      </c>
      <c r="AJ169" s="90">
        <v>70885</v>
      </c>
      <c r="AK169" s="90">
        <v>70968</v>
      </c>
      <c r="AL169" s="90">
        <v>71116</v>
      </c>
      <c r="AM169" s="90">
        <v>70957</v>
      </c>
      <c r="AN169" s="90">
        <v>71123</v>
      </c>
      <c r="AO169" s="90">
        <v>71117</v>
      </c>
      <c r="AP169" s="91">
        <v>70642</v>
      </c>
      <c r="AQ169" s="90">
        <v>70257</v>
      </c>
      <c r="AR169" s="90">
        <v>70027</v>
      </c>
      <c r="AS169" s="90">
        <v>70334</v>
      </c>
      <c r="AT169" s="90">
        <v>69817</v>
      </c>
      <c r="AU169" s="90">
        <v>70334</v>
      </c>
      <c r="AV169" s="90">
        <v>70654</v>
      </c>
      <c r="AW169" s="90">
        <v>71407</v>
      </c>
      <c r="AX169" s="90">
        <v>71418</v>
      </c>
      <c r="AY169" s="90">
        <v>70543</v>
      </c>
      <c r="AZ169" s="90">
        <v>70694</v>
      </c>
      <c r="BA169" s="90">
        <v>70990</v>
      </c>
      <c r="BB169" s="91">
        <v>71171</v>
      </c>
      <c r="BC169" s="89">
        <v>72926</v>
      </c>
      <c r="BD169" s="90">
        <v>73532</v>
      </c>
      <c r="BE169" s="90">
        <v>74477</v>
      </c>
      <c r="BF169" s="90">
        <v>76373</v>
      </c>
      <c r="BG169" s="90">
        <v>76955</v>
      </c>
      <c r="BH169" s="90">
        <v>77225</v>
      </c>
      <c r="BI169" s="90">
        <v>77902</v>
      </c>
      <c r="BJ169" s="90">
        <v>78344</v>
      </c>
      <c r="BK169" s="90">
        <v>78078</v>
      </c>
      <c r="BL169" s="90">
        <v>79597</v>
      </c>
      <c r="BM169" s="90">
        <v>80057</v>
      </c>
      <c r="BN169" s="91">
        <v>80414</v>
      </c>
      <c r="BO169" s="90">
        <v>80719</v>
      </c>
      <c r="BP169" s="90">
        <v>80776</v>
      </c>
      <c r="BQ169" s="90">
        <v>82009</v>
      </c>
      <c r="BR169" s="90">
        <v>82399</v>
      </c>
      <c r="BS169" s="90">
        <v>83137</v>
      </c>
      <c r="BT169" s="90">
        <v>83430</v>
      </c>
      <c r="BU169" s="90">
        <v>83905</v>
      </c>
      <c r="BV169" s="90">
        <v>84117</v>
      </c>
      <c r="BW169" s="90">
        <v>84040</v>
      </c>
      <c r="BX169" s="90">
        <v>84242</v>
      </c>
      <c r="BY169" s="90">
        <v>84634</v>
      </c>
      <c r="BZ169" s="91">
        <v>85053</v>
      </c>
    </row>
    <row r="170" spans="1:78" x14ac:dyDescent="0.2">
      <c r="A170" s="2"/>
      <c r="B170" s="88"/>
      <c r="C170" s="88" t="s">
        <v>283</v>
      </c>
      <c r="D170" s="91">
        <v>203</v>
      </c>
      <c r="E170" s="91">
        <v>191</v>
      </c>
      <c r="F170" s="91">
        <v>178</v>
      </c>
      <c r="G170" s="90">
        <v>171</v>
      </c>
      <c r="H170" s="90">
        <v>167</v>
      </c>
      <c r="I170" s="90">
        <v>169</v>
      </c>
      <c r="J170" s="90">
        <v>166</v>
      </c>
      <c r="K170" s="90">
        <v>165</v>
      </c>
      <c r="L170" s="90">
        <v>163</v>
      </c>
      <c r="M170" s="90">
        <v>160</v>
      </c>
      <c r="N170" s="90">
        <v>157</v>
      </c>
      <c r="O170" s="90">
        <v>157</v>
      </c>
      <c r="P170" s="90">
        <v>158</v>
      </c>
      <c r="Q170" s="90">
        <v>154</v>
      </c>
      <c r="R170" s="91">
        <v>151</v>
      </c>
      <c r="S170" s="90">
        <v>153</v>
      </c>
      <c r="T170" s="90">
        <v>151</v>
      </c>
      <c r="U170" s="90">
        <v>150</v>
      </c>
      <c r="V170" s="90">
        <v>149</v>
      </c>
      <c r="W170" s="90">
        <v>148</v>
      </c>
      <c r="X170" s="90">
        <v>148</v>
      </c>
      <c r="Y170" s="90">
        <v>147</v>
      </c>
      <c r="Z170" s="90">
        <v>144</v>
      </c>
      <c r="AA170" s="90">
        <v>142</v>
      </c>
      <c r="AB170" s="90">
        <v>142</v>
      </c>
      <c r="AC170" s="90">
        <v>140</v>
      </c>
      <c r="AD170" s="91">
        <v>143</v>
      </c>
      <c r="AE170" s="90">
        <v>141</v>
      </c>
      <c r="AF170" s="90">
        <v>142</v>
      </c>
      <c r="AG170" s="90">
        <v>138</v>
      </c>
      <c r="AH170" s="90">
        <v>137</v>
      </c>
      <c r="AI170" s="90">
        <v>137</v>
      </c>
      <c r="AJ170" s="90">
        <v>138</v>
      </c>
      <c r="AK170" s="90">
        <v>137</v>
      </c>
      <c r="AL170" s="90">
        <v>137</v>
      </c>
      <c r="AM170" s="90">
        <v>140</v>
      </c>
      <c r="AN170" s="90">
        <v>139</v>
      </c>
      <c r="AO170" s="90">
        <v>139</v>
      </c>
      <c r="AP170" s="91">
        <v>137</v>
      </c>
      <c r="AQ170" s="90">
        <v>138</v>
      </c>
      <c r="AR170" s="90">
        <v>136</v>
      </c>
      <c r="AS170" s="90">
        <v>135</v>
      </c>
      <c r="AT170" s="90">
        <v>134</v>
      </c>
      <c r="AU170" s="90">
        <v>133</v>
      </c>
      <c r="AV170" s="90">
        <v>130</v>
      </c>
      <c r="AW170" s="90">
        <v>155</v>
      </c>
      <c r="AX170" s="90">
        <v>166</v>
      </c>
      <c r="AY170" s="90">
        <v>168</v>
      </c>
      <c r="AZ170" s="90">
        <v>166</v>
      </c>
      <c r="BA170" s="90">
        <v>165</v>
      </c>
      <c r="BB170" s="91">
        <v>162</v>
      </c>
      <c r="BC170" s="89">
        <v>158</v>
      </c>
      <c r="BD170" s="90">
        <v>156</v>
      </c>
      <c r="BE170" s="90">
        <v>146</v>
      </c>
      <c r="BF170" s="90">
        <v>143</v>
      </c>
      <c r="BG170" s="90">
        <v>143</v>
      </c>
      <c r="BH170" s="90">
        <v>138</v>
      </c>
      <c r="BI170" s="90">
        <v>139</v>
      </c>
      <c r="BJ170" s="90">
        <v>138</v>
      </c>
      <c r="BK170" s="90">
        <v>136</v>
      </c>
      <c r="BL170" s="90">
        <v>135</v>
      </c>
      <c r="BM170" s="90">
        <v>134</v>
      </c>
      <c r="BN170" s="91">
        <v>137</v>
      </c>
      <c r="BO170" s="90">
        <v>140</v>
      </c>
      <c r="BP170" s="90">
        <v>139</v>
      </c>
      <c r="BQ170" s="90">
        <v>144</v>
      </c>
      <c r="BR170" s="90">
        <v>137</v>
      </c>
      <c r="BS170" s="90">
        <v>139</v>
      </c>
      <c r="BT170" s="90">
        <v>136</v>
      </c>
      <c r="BU170" s="90">
        <v>138</v>
      </c>
      <c r="BV170" s="90">
        <v>132</v>
      </c>
      <c r="BW170" s="90">
        <v>137</v>
      </c>
      <c r="BX170" s="90">
        <v>134</v>
      </c>
      <c r="BY170" s="90">
        <v>133</v>
      </c>
      <c r="BZ170" s="91">
        <v>134</v>
      </c>
    </row>
    <row r="171" spans="1:78" x14ac:dyDescent="0.2">
      <c r="A171" s="2"/>
      <c r="B171" s="88"/>
      <c r="C171" s="88" t="s">
        <v>284</v>
      </c>
      <c r="D171" s="91">
        <v>14834</v>
      </c>
      <c r="E171" s="91">
        <v>13469</v>
      </c>
      <c r="F171" s="91">
        <v>12427</v>
      </c>
      <c r="G171" s="90">
        <v>12359</v>
      </c>
      <c r="H171" s="90">
        <v>12229</v>
      </c>
      <c r="I171" s="90">
        <v>12010</v>
      </c>
      <c r="J171" s="90">
        <v>11938</v>
      </c>
      <c r="K171" s="90">
        <v>11942</v>
      </c>
      <c r="L171" s="90">
        <v>11415</v>
      </c>
      <c r="M171" s="90">
        <v>11430</v>
      </c>
      <c r="N171" s="90">
        <v>11464</v>
      </c>
      <c r="O171" s="90">
        <v>11559</v>
      </c>
      <c r="P171" s="90">
        <v>11532</v>
      </c>
      <c r="Q171" s="90">
        <v>11513</v>
      </c>
      <c r="R171" s="91">
        <v>11412</v>
      </c>
      <c r="S171" s="90">
        <v>11299</v>
      </c>
      <c r="T171" s="90">
        <v>11137</v>
      </c>
      <c r="U171" s="90">
        <v>11082</v>
      </c>
      <c r="V171" s="90">
        <v>10865</v>
      </c>
      <c r="W171" s="90">
        <v>10653</v>
      </c>
      <c r="X171" s="90">
        <v>10529</v>
      </c>
      <c r="Y171" s="90">
        <v>10404</v>
      </c>
      <c r="Z171" s="90">
        <v>10320</v>
      </c>
      <c r="AA171" s="90">
        <v>10218</v>
      </c>
      <c r="AB171" s="90">
        <v>10159</v>
      </c>
      <c r="AC171" s="90">
        <v>10084</v>
      </c>
      <c r="AD171" s="91">
        <v>10121</v>
      </c>
      <c r="AE171" s="90">
        <v>10021</v>
      </c>
      <c r="AF171" s="90">
        <v>9974</v>
      </c>
      <c r="AG171" s="90">
        <v>9981</v>
      </c>
      <c r="AH171" s="90">
        <v>9918</v>
      </c>
      <c r="AI171" s="90">
        <v>9805</v>
      </c>
      <c r="AJ171" s="90">
        <v>9684</v>
      </c>
      <c r="AK171" s="90">
        <v>9629</v>
      </c>
      <c r="AL171" s="90">
        <v>9552</v>
      </c>
      <c r="AM171" s="90">
        <v>9524</v>
      </c>
      <c r="AN171" s="90">
        <v>9546</v>
      </c>
      <c r="AO171" s="90">
        <v>9531</v>
      </c>
      <c r="AP171" s="91">
        <v>9531</v>
      </c>
      <c r="AQ171" s="90">
        <v>9444</v>
      </c>
      <c r="AR171" s="90">
        <v>9405</v>
      </c>
      <c r="AS171" s="90">
        <v>9400</v>
      </c>
      <c r="AT171" s="90">
        <v>9404</v>
      </c>
      <c r="AU171" s="90">
        <v>9426</v>
      </c>
      <c r="AV171" s="90">
        <v>9343</v>
      </c>
      <c r="AW171" s="90">
        <v>9859</v>
      </c>
      <c r="AX171" s="90">
        <v>9862</v>
      </c>
      <c r="AY171" s="90">
        <v>9778</v>
      </c>
      <c r="AZ171" s="90">
        <v>9745</v>
      </c>
      <c r="BA171" s="90">
        <v>9639</v>
      </c>
      <c r="BB171" s="91">
        <v>9478</v>
      </c>
      <c r="BC171" s="89">
        <v>9328</v>
      </c>
      <c r="BD171" s="90">
        <v>9241</v>
      </c>
      <c r="BE171" s="90">
        <v>9238</v>
      </c>
      <c r="BF171" s="90">
        <v>9188</v>
      </c>
      <c r="BG171" s="90">
        <v>9149</v>
      </c>
      <c r="BH171" s="90">
        <v>9175</v>
      </c>
      <c r="BI171" s="90">
        <v>9185</v>
      </c>
      <c r="BJ171" s="90">
        <v>9119</v>
      </c>
      <c r="BK171" s="90">
        <v>9149</v>
      </c>
      <c r="BL171" s="90">
        <v>9181</v>
      </c>
      <c r="BM171" s="90">
        <v>9329</v>
      </c>
      <c r="BN171" s="91">
        <v>9366</v>
      </c>
      <c r="BO171" s="90">
        <v>9296</v>
      </c>
      <c r="BP171" s="90">
        <v>9293</v>
      </c>
      <c r="BQ171" s="90">
        <v>9260</v>
      </c>
      <c r="BR171" s="90">
        <v>9176</v>
      </c>
      <c r="BS171" s="90">
        <v>9067</v>
      </c>
      <c r="BT171" s="90">
        <v>8945</v>
      </c>
      <c r="BU171" s="90">
        <v>8860</v>
      </c>
      <c r="BV171" s="90">
        <v>8752</v>
      </c>
      <c r="BW171" s="90">
        <v>8712</v>
      </c>
      <c r="BX171" s="90">
        <v>8618</v>
      </c>
      <c r="BY171" s="90">
        <v>8527</v>
      </c>
      <c r="BZ171" s="91">
        <v>8361</v>
      </c>
    </row>
    <row r="172" spans="1:78" x14ac:dyDescent="0.2">
      <c r="A172" s="2"/>
      <c r="B172" s="88"/>
      <c r="C172" s="88" t="s">
        <v>285</v>
      </c>
      <c r="D172" s="91">
        <v>2882</v>
      </c>
      <c r="E172" s="91">
        <v>2804</v>
      </c>
      <c r="F172" s="91">
        <v>2765</v>
      </c>
      <c r="G172" s="90">
        <v>2766</v>
      </c>
      <c r="H172" s="90">
        <v>2755</v>
      </c>
      <c r="I172" s="90">
        <v>2714</v>
      </c>
      <c r="J172" s="90">
        <v>2708</v>
      </c>
      <c r="K172" s="90">
        <v>2699</v>
      </c>
      <c r="L172" s="90">
        <v>2578</v>
      </c>
      <c r="M172" s="90">
        <v>2565</v>
      </c>
      <c r="N172" s="90">
        <v>2595</v>
      </c>
      <c r="O172" s="90">
        <v>2603</v>
      </c>
      <c r="P172" s="90">
        <v>2606</v>
      </c>
      <c r="Q172" s="90">
        <v>2586</v>
      </c>
      <c r="R172" s="91">
        <v>2579</v>
      </c>
      <c r="S172" s="90">
        <v>2565</v>
      </c>
      <c r="T172" s="90">
        <v>2535</v>
      </c>
      <c r="U172" s="90">
        <v>2518</v>
      </c>
      <c r="V172" s="90">
        <v>2516</v>
      </c>
      <c r="W172" s="90">
        <v>2502</v>
      </c>
      <c r="X172" s="90">
        <v>2479</v>
      </c>
      <c r="Y172" s="90">
        <v>2460</v>
      </c>
      <c r="Z172" s="90">
        <v>2481</v>
      </c>
      <c r="AA172" s="90">
        <v>2472</v>
      </c>
      <c r="AB172" s="90">
        <v>2467</v>
      </c>
      <c r="AC172" s="90">
        <v>2452</v>
      </c>
      <c r="AD172" s="91">
        <v>2444</v>
      </c>
      <c r="AE172" s="90">
        <v>2425</v>
      </c>
      <c r="AF172" s="90">
        <v>2413</v>
      </c>
      <c r="AG172" s="90">
        <v>2422</v>
      </c>
      <c r="AH172" s="90">
        <v>2417</v>
      </c>
      <c r="AI172" s="90">
        <v>2399</v>
      </c>
      <c r="AJ172" s="90">
        <v>2390</v>
      </c>
      <c r="AK172" s="90">
        <v>2364</v>
      </c>
      <c r="AL172" s="90">
        <v>2364</v>
      </c>
      <c r="AM172" s="90">
        <v>2368</v>
      </c>
      <c r="AN172" s="90">
        <v>2367</v>
      </c>
      <c r="AO172" s="90">
        <v>2354</v>
      </c>
      <c r="AP172" s="91">
        <v>2344</v>
      </c>
      <c r="AQ172" s="90">
        <v>2337</v>
      </c>
      <c r="AR172" s="90">
        <v>2324</v>
      </c>
      <c r="AS172" s="90">
        <v>2318</v>
      </c>
      <c r="AT172" s="90">
        <v>2317</v>
      </c>
      <c r="AU172" s="90">
        <v>2251</v>
      </c>
      <c r="AV172" s="90">
        <v>2217</v>
      </c>
      <c r="AW172" s="90">
        <v>2270</v>
      </c>
      <c r="AX172" s="90">
        <v>2252</v>
      </c>
      <c r="AY172" s="90">
        <v>2259</v>
      </c>
      <c r="AZ172" s="90">
        <v>2269</v>
      </c>
      <c r="BA172" s="90">
        <v>2266</v>
      </c>
      <c r="BB172" s="91">
        <v>2267</v>
      </c>
      <c r="BC172" s="89">
        <v>2236</v>
      </c>
      <c r="BD172" s="90">
        <v>2202</v>
      </c>
      <c r="BE172" s="90">
        <v>2159</v>
      </c>
      <c r="BF172" s="90">
        <v>2118</v>
      </c>
      <c r="BG172" s="90">
        <v>2064</v>
      </c>
      <c r="BH172" s="90">
        <v>2100</v>
      </c>
      <c r="BI172" s="90">
        <v>2079</v>
      </c>
      <c r="BJ172" s="90">
        <v>2003</v>
      </c>
      <c r="BK172" s="90">
        <v>1990</v>
      </c>
      <c r="BL172" s="90">
        <v>1976</v>
      </c>
      <c r="BM172" s="90">
        <v>1960</v>
      </c>
      <c r="BN172" s="91">
        <v>1945</v>
      </c>
      <c r="BO172" s="90">
        <v>1927</v>
      </c>
      <c r="BP172" s="90">
        <v>1912</v>
      </c>
      <c r="BQ172" s="90">
        <v>1904</v>
      </c>
      <c r="BR172" s="90">
        <v>1911</v>
      </c>
      <c r="BS172" s="90">
        <v>1892</v>
      </c>
      <c r="BT172" s="90">
        <v>1872</v>
      </c>
      <c r="BU172" s="90">
        <v>1862</v>
      </c>
      <c r="BV172" s="90">
        <v>1818</v>
      </c>
      <c r="BW172" s="90">
        <v>1813</v>
      </c>
      <c r="BX172" s="90">
        <v>1781</v>
      </c>
      <c r="BY172" s="90">
        <v>1775</v>
      </c>
      <c r="BZ172" s="91">
        <v>1744</v>
      </c>
    </row>
    <row r="173" spans="1:78" x14ac:dyDescent="0.2">
      <c r="A173" s="2"/>
      <c r="B173" s="88"/>
      <c r="C173" s="88" t="s">
        <v>286</v>
      </c>
      <c r="D173" s="91">
        <v>342</v>
      </c>
      <c r="E173" s="91">
        <v>396</v>
      </c>
      <c r="F173" s="91">
        <v>359</v>
      </c>
      <c r="G173" s="90">
        <v>361</v>
      </c>
      <c r="H173" s="90">
        <v>360</v>
      </c>
      <c r="I173" s="90">
        <v>358</v>
      </c>
      <c r="J173" s="90">
        <v>358</v>
      </c>
      <c r="K173" s="90">
        <v>362</v>
      </c>
      <c r="L173" s="90">
        <v>361</v>
      </c>
      <c r="M173" s="90">
        <v>360</v>
      </c>
      <c r="N173" s="90">
        <v>364</v>
      </c>
      <c r="O173" s="90">
        <v>364</v>
      </c>
      <c r="P173" s="90">
        <v>360</v>
      </c>
      <c r="Q173" s="90">
        <v>359</v>
      </c>
      <c r="R173" s="91">
        <v>359</v>
      </c>
      <c r="S173" s="90">
        <v>360</v>
      </c>
      <c r="T173" s="90">
        <v>361</v>
      </c>
      <c r="U173" s="90">
        <v>347</v>
      </c>
      <c r="V173" s="90">
        <v>353</v>
      </c>
      <c r="W173" s="90">
        <v>361</v>
      </c>
      <c r="X173" s="90">
        <v>360</v>
      </c>
      <c r="Y173" s="90">
        <v>360</v>
      </c>
      <c r="Z173" s="90">
        <v>382</v>
      </c>
      <c r="AA173" s="90">
        <v>380</v>
      </c>
      <c r="AB173" s="90">
        <v>375</v>
      </c>
      <c r="AC173" s="90">
        <v>373</v>
      </c>
      <c r="AD173" s="91">
        <v>372</v>
      </c>
      <c r="AE173" s="90">
        <v>369</v>
      </c>
      <c r="AF173" s="90">
        <v>369</v>
      </c>
      <c r="AG173" s="90">
        <v>368</v>
      </c>
      <c r="AH173" s="90">
        <v>364</v>
      </c>
      <c r="AI173" s="90">
        <v>364</v>
      </c>
      <c r="AJ173" s="90">
        <v>363</v>
      </c>
      <c r="AK173" s="90">
        <v>362</v>
      </c>
      <c r="AL173" s="90">
        <v>364</v>
      </c>
      <c r="AM173" s="90">
        <v>364</v>
      </c>
      <c r="AN173" s="90">
        <v>366</v>
      </c>
      <c r="AO173" s="90">
        <v>365</v>
      </c>
      <c r="AP173" s="91">
        <v>363</v>
      </c>
      <c r="AQ173" s="90">
        <v>319</v>
      </c>
      <c r="AR173" s="90">
        <v>320</v>
      </c>
      <c r="AS173" s="90">
        <v>315</v>
      </c>
      <c r="AT173" s="90">
        <v>314</v>
      </c>
      <c r="AU173" s="90">
        <v>313</v>
      </c>
      <c r="AV173" s="90">
        <v>249</v>
      </c>
      <c r="AW173" s="90">
        <v>256</v>
      </c>
      <c r="AX173" s="90">
        <v>256</v>
      </c>
      <c r="AY173" s="90">
        <v>252</v>
      </c>
      <c r="AZ173" s="90">
        <v>253</v>
      </c>
      <c r="BA173" s="90">
        <v>229</v>
      </c>
      <c r="BB173" s="91">
        <v>228</v>
      </c>
      <c r="BC173" s="89">
        <v>223</v>
      </c>
      <c r="BD173" s="90">
        <v>221</v>
      </c>
      <c r="BE173" s="90">
        <v>221</v>
      </c>
      <c r="BF173" s="90">
        <v>221</v>
      </c>
      <c r="BG173" s="90">
        <v>221</v>
      </c>
      <c r="BH173" s="90">
        <v>220</v>
      </c>
      <c r="BI173" s="90">
        <v>219</v>
      </c>
      <c r="BJ173" s="90">
        <v>220</v>
      </c>
      <c r="BK173" s="90">
        <v>219</v>
      </c>
      <c r="BL173" s="90">
        <v>315</v>
      </c>
      <c r="BM173" s="90">
        <v>312</v>
      </c>
      <c r="BN173" s="91">
        <v>309</v>
      </c>
      <c r="BO173" s="90">
        <v>312</v>
      </c>
      <c r="BP173" s="90">
        <v>313</v>
      </c>
      <c r="BQ173" s="90">
        <v>309</v>
      </c>
      <c r="BR173" s="90">
        <v>215</v>
      </c>
      <c r="BS173" s="90">
        <v>216</v>
      </c>
      <c r="BT173" s="90">
        <v>219</v>
      </c>
      <c r="BU173" s="90">
        <v>229</v>
      </c>
      <c r="BV173" s="90">
        <v>229</v>
      </c>
      <c r="BW173" s="90">
        <v>227</v>
      </c>
      <c r="BX173" s="90">
        <v>219</v>
      </c>
      <c r="BY173" s="90">
        <v>224</v>
      </c>
      <c r="BZ173" s="91">
        <v>225</v>
      </c>
    </row>
    <row r="174" spans="1:78" x14ac:dyDescent="0.2">
      <c r="A174" s="2"/>
      <c r="B174" s="88"/>
      <c r="C174" s="88" t="s">
        <v>287</v>
      </c>
      <c r="D174" s="91">
        <v>460</v>
      </c>
      <c r="E174" s="91">
        <v>428</v>
      </c>
      <c r="F174" s="91">
        <v>436</v>
      </c>
      <c r="G174" s="90">
        <v>435</v>
      </c>
      <c r="H174" s="90">
        <v>426</v>
      </c>
      <c r="I174" s="90">
        <v>424</v>
      </c>
      <c r="J174" s="90">
        <v>422</v>
      </c>
      <c r="K174" s="90">
        <v>410</v>
      </c>
      <c r="L174" s="90">
        <v>398</v>
      </c>
      <c r="M174" s="90">
        <v>396</v>
      </c>
      <c r="N174" s="90">
        <v>395</v>
      </c>
      <c r="O174" s="90">
        <v>390</v>
      </c>
      <c r="P174" s="90">
        <v>387</v>
      </c>
      <c r="Q174" s="90">
        <v>387</v>
      </c>
      <c r="R174" s="91">
        <v>380</v>
      </c>
      <c r="S174" s="90">
        <v>377</v>
      </c>
      <c r="T174" s="90">
        <v>378</v>
      </c>
      <c r="U174" s="90">
        <v>374</v>
      </c>
      <c r="V174" s="90">
        <v>376</v>
      </c>
      <c r="W174" s="90">
        <v>378</v>
      </c>
      <c r="X174" s="90">
        <v>381</v>
      </c>
      <c r="Y174" s="90">
        <v>380</v>
      </c>
      <c r="Z174" s="90">
        <v>376</v>
      </c>
      <c r="AA174" s="90">
        <v>372</v>
      </c>
      <c r="AB174" s="90">
        <v>369</v>
      </c>
      <c r="AC174" s="90">
        <v>370</v>
      </c>
      <c r="AD174" s="91">
        <v>364</v>
      </c>
      <c r="AE174" s="90">
        <v>357</v>
      </c>
      <c r="AF174" s="90">
        <v>352</v>
      </c>
      <c r="AG174" s="90">
        <v>351</v>
      </c>
      <c r="AH174" s="90">
        <v>349</v>
      </c>
      <c r="AI174" s="90">
        <v>348</v>
      </c>
      <c r="AJ174" s="90">
        <v>347</v>
      </c>
      <c r="AK174" s="90">
        <v>345</v>
      </c>
      <c r="AL174" s="90">
        <v>343</v>
      </c>
      <c r="AM174" s="90">
        <v>345</v>
      </c>
      <c r="AN174" s="90">
        <v>345</v>
      </c>
      <c r="AO174" s="90">
        <v>350</v>
      </c>
      <c r="AP174" s="91">
        <v>352</v>
      </c>
      <c r="AQ174" s="90">
        <v>342</v>
      </c>
      <c r="AR174" s="90">
        <v>341</v>
      </c>
      <c r="AS174" s="90">
        <v>337</v>
      </c>
      <c r="AT174" s="90">
        <v>337</v>
      </c>
      <c r="AU174" s="90">
        <v>343</v>
      </c>
      <c r="AV174" s="90">
        <v>340</v>
      </c>
      <c r="AW174" s="90">
        <v>374</v>
      </c>
      <c r="AX174" s="90">
        <v>387</v>
      </c>
      <c r="AY174" s="90">
        <v>398</v>
      </c>
      <c r="AZ174" s="90">
        <v>402</v>
      </c>
      <c r="BA174" s="90">
        <v>412</v>
      </c>
      <c r="BB174" s="91">
        <v>406</v>
      </c>
      <c r="BC174" s="89">
        <v>398</v>
      </c>
      <c r="BD174" s="90">
        <v>398</v>
      </c>
      <c r="BE174" s="90">
        <v>394</v>
      </c>
      <c r="BF174" s="90">
        <v>392</v>
      </c>
      <c r="BG174" s="90">
        <v>381</v>
      </c>
      <c r="BH174" s="90">
        <v>377</v>
      </c>
      <c r="BI174" s="90">
        <v>372</v>
      </c>
      <c r="BJ174" s="90">
        <v>361</v>
      </c>
      <c r="BK174" s="90">
        <v>359</v>
      </c>
      <c r="BL174" s="90">
        <v>360</v>
      </c>
      <c r="BM174" s="90">
        <v>360</v>
      </c>
      <c r="BN174" s="91">
        <v>364</v>
      </c>
      <c r="BO174" s="90">
        <v>359</v>
      </c>
      <c r="BP174" s="90">
        <v>358</v>
      </c>
      <c r="BQ174" s="90">
        <v>364</v>
      </c>
      <c r="BR174" s="90">
        <v>374</v>
      </c>
      <c r="BS174" s="90">
        <v>375</v>
      </c>
      <c r="BT174" s="90">
        <v>368</v>
      </c>
      <c r="BU174" s="90">
        <v>369</v>
      </c>
      <c r="BV174" s="90">
        <v>367</v>
      </c>
      <c r="BW174" s="90">
        <v>369</v>
      </c>
      <c r="BX174" s="90">
        <v>376</v>
      </c>
      <c r="BY174" s="90">
        <v>373</v>
      </c>
      <c r="BZ174" s="91">
        <v>372</v>
      </c>
    </row>
    <row r="175" spans="1:78" x14ac:dyDescent="0.2">
      <c r="A175" s="2"/>
      <c r="B175" s="88"/>
      <c r="C175" s="88" t="s">
        <v>288</v>
      </c>
      <c r="D175" s="91">
        <v>6264</v>
      </c>
      <c r="E175" s="91">
        <v>5556</v>
      </c>
      <c r="F175" s="91">
        <v>7381</v>
      </c>
      <c r="G175" s="90">
        <v>7530</v>
      </c>
      <c r="H175" s="90">
        <v>7743</v>
      </c>
      <c r="I175" s="90">
        <v>7786</v>
      </c>
      <c r="J175" s="90">
        <v>7926</v>
      </c>
      <c r="K175" s="90">
        <v>7938</v>
      </c>
      <c r="L175" s="90">
        <v>7448</v>
      </c>
      <c r="M175" s="90">
        <v>7613</v>
      </c>
      <c r="N175" s="90">
        <v>7654</v>
      </c>
      <c r="O175" s="90">
        <v>7716</v>
      </c>
      <c r="P175" s="90">
        <v>4353</v>
      </c>
      <c r="Q175" s="90">
        <v>4386</v>
      </c>
      <c r="R175" s="91">
        <v>4387</v>
      </c>
      <c r="S175" s="90">
        <v>4366</v>
      </c>
      <c r="T175" s="90">
        <v>4347</v>
      </c>
      <c r="U175" s="90">
        <v>4349</v>
      </c>
      <c r="V175" s="90">
        <v>4341</v>
      </c>
      <c r="W175" s="90">
        <v>4351</v>
      </c>
      <c r="X175" s="90">
        <v>4345</v>
      </c>
      <c r="Y175" s="90">
        <v>4286</v>
      </c>
      <c r="Z175" s="90">
        <v>4279</v>
      </c>
      <c r="AA175" s="90">
        <v>4326</v>
      </c>
      <c r="AB175" s="90">
        <v>4389</v>
      </c>
      <c r="AC175" s="90">
        <v>4323</v>
      </c>
      <c r="AD175" s="91">
        <v>4226</v>
      </c>
      <c r="AE175" s="90">
        <v>4134</v>
      </c>
      <c r="AF175" s="90">
        <v>3985</v>
      </c>
      <c r="AG175" s="90">
        <v>3904</v>
      </c>
      <c r="AH175" s="90">
        <v>3869</v>
      </c>
      <c r="AI175" s="90">
        <v>3815</v>
      </c>
      <c r="AJ175" s="90">
        <v>3760</v>
      </c>
      <c r="AK175" s="90">
        <v>3715</v>
      </c>
      <c r="AL175" s="90">
        <v>3655</v>
      </c>
      <c r="AM175" s="90">
        <v>3601</v>
      </c>
      <c r="AN175" s="90">
        <v>3567</v>
      </c>
      <c r="AO175" s="90">
        <v>3568</v>
      </c>
      <c r="AP175" s="91">
        <v>3563</v>
      </c>
      <c r="AQ175" s="90">
        <v>3521</v>
      </c>
      <c r="AR175" s="90">
        <v>3505</v>
      </c>
      <c r="AS175" s="90">
        <v>3496</v>
      </c>
      <c r="AT175" s="90">
        <v>3442</v>
      </c>
      <c r="AU175" s="90">
        <v>3500</v>
      </c>
      <c r="AV175" s="90">
        <v>3444</v>
      </c>
      <c r="AW175" s="90">
        <v>3618</v>
      </c>
      <c r="AX175" s="90">
        <v>3718</v>
      </c>
      <c r="AY175" s="90">
        <v>3683</v>
      </c>
      <c r="AZ175" s="90">
        <v>3663</v>
      </c>
      <c r="BA175" s="90">
        <v>3654</v>
      </c>
      <c r="BB175" s="91">
        <v>3619</v>
      </c>
      <c r="BC175" s="89">
        <v>3574</v>
      </c>
      <c r="BD175" s="90">
        <v>3510</v>
      </c>
      <c r="BE175" s="90">
        <v>3525</v>
      </c>
      <c r="BF175" s="90">
        <v>3549</v>
      </c>
      <c r="BG175" s="90">
        <v>3494</v>
      </c>
      <c r="BH175" s="90">
        <v>3434</v>
      </c>
      <c r="BI175" s="90">
        <v>3411</v>
      </c>
      <c r="BJ175" s="90">
        <v>3377</v>
      </c>
      <c r="BK175" s="90">
        <v>3344</v>
      </c>
      <c r="BL175" s="90">
        <v>3324</v>
      </c>
      <c r="BM175" s="90">
        <v>3300</v>
      </c>
      <c r="BN175" s="91">
        <v>3283</v>
      </c>
      <c r="BO175" s="90">
        <v>3216</v>
      </c>
      <c r="BP175" s="90">
        <v>3179</v>
      </c>
      <c r="BQ175" s="90">
        <v>3173</v>
      </c>
      <c r="BR175" s="90">
        <v>3098</v>
      </c>
      <c r="BS175" s="90">
        <v>3151</v>
      </c>
      <c r="BT175" s="90">
        <v>3102</v>
      </c>
      <c r="BU175" s="90">
        <v>3099</v>
      </c>
      <c r="BV175" s="90">
        <v>3128</v>
      </c>
      <c r="BW175" s="90">
        <v>3236</v>
      </c>
      <c r="BX175" s="90">
        <v>3227</v>
      </c>
      <c r="BY175" s="90">
        <v>3195</v>
      </c>
      <c r="BZ175" s="91">
        <v>3060</v>
      </c>
    </row>
    <row r="176" spans="1:78" x14ac:dyDescent="0.2">
      <c r="A176" s="2"/>
      <c r="B176" s="88"/>
      <c r="C176" s="88" t="s">
        <v>289</v>
      </c>
      <c r="D176" s="91">
        <v>1582</v>
      </c>
      <c r="E176" s="91">
        <v>1573</v>
      </c>
      <c r="F176" s="91">
        <v>1576</v>
      </c>
      <c r="G176" s="90">
        <v>1571</v>
      </c>
      <c r="H176" s="90">
        <v>1571</v>
      </c>
      <c r="I176" s="90">
        <v>1548</v>
      </c>
      <c r="J176" s="90">
        <v>1546</v>
      </c>
      <c r="K176" s="90">
        <v>1548</v>
      </c>
      <c r="L176" s="90">
        <v>1489</v>
      </c>
      <c r="M176" s="90">
        <v>1502</v>
      </c>
      <c r="N176" s="90">
        <v>1530</v>
      </c>
      <c r="O176" s="90">
        <v>1551</v>
      </c>
      <c r="P176" s="90">
        <v>1556</v>
      </c>
      <c r="Q176" s="90">
        <v>1551</v>
      </c>
      <c r="R176" s="91">
        <v>1546</v>
      </c>
      <c r="S176" s="90">
        <v>1543</v>
      </c>
      <c r="T176" s="90">
        <v>1526</v>
      </c>
      <c r="U176" s="90">
        <v>1575</v>
      </c>
      <c r="V176" s="90">
        <v>1584</v>
      </c>
      <c r="W176" s="90">
        <v>1576</v>
      </c>
      <c r="X176" s="90">
        <v>1565</v>
      </c>
      <c r="Y176" s="90">
        <v>1554</v>
      </c>
      <c r="Z176" s="90">
        <v>1557</v>
      </c>
      <c r="AA176" s="90">
        <v>1579</v>
      </c>
      <c r="AB176" s="90">
        <v>1597</v>
      </c>
      <c r="AC176" s="90">
        <v>1601</v>
      </c>
      <c r="AD176" s="91">
        <v>1612</v>
      </c>
      <c r="AE176" s="90">
        <v>1601</v>
      </c>
      <c r="AF176" s="90">
        <v>1608</v>
      </c>
      <c r="AG176" s="90">
        <v>1622</v>
      </c>
      <c r="AH176" s="90">
        <v>1629</v>
      </c>
      <c r="AI176" s="90">
        <v>1623</v>
      </c>
      <c r="AJ176" s="90">
        <v>1618</v>
      </c>
      <c r="AK176" s="90">
        <v>1624</v>
      </c>
      <c r="AL176" s="90">
        <v>1602</v>
      </c>
      <c r="AM176" s="90">
        <v>1592</v>
      </c>
      <c r="AN176" s="90">
        <v>1599</v>
      </c>
      <c r="AO176" s="90">
        <v>1597</v>
      </c>
      <c r="AP176" s="91">
        <v>1589</v>
      </c>
      <c r="AQ176" s="90">
        <v>1583</v>
      </c>
      <c r="AR176" s="90">
        <v>1576</v>
      </c>
      <c r="AS176" s="90">
        <v>1571</v>
      </c>
      <c r="AT176" s="90">
        <v>1574</v>
      </c>
      <c r="AU176" s="90">
        <v>1588</v>
      </c>
      <c r="AV176" s="90">
        <v>1586</v>
      </c>
      <c r="AW176" s="90">
        <v>1771</v>
      </c>
      <c r="AX176" s="90">
        <v>1784</v>
      </c>
      <c r="AY176" s="90">
        <v>1798</v>
      </c>
      <c r="AZ176" s="90">
        <v>1820</v>
      </c>
      <c r="BA176" s="90">
        <v>1851</v>
      </c>
      <c r="BB176" s="91">
        <v>1834</v>
      </c>
      <c r="BC176" s="89">
        <v>1812</v>
      </c>
      <c r="BD176" s="90">
        <v>1801</v>
      </c>
      <c r="BE176" s="90">
        <v>1791</v>
      </c>
      <c r="BF176" s="90">
        <v>1800</v>
      </c>
      <c r="BG176" s="90">
        <v>1790</v>
      </c>
      <c r="BH176" s="90">
        <v>1766</v>
      </c>
      <c r="BI176" s="90">
        <v>1758</v>
      </c>
      <c r="BJ176" s="90">
        <v>1762</v>
      </c>
      <c r="BK176" s="90">
        <v>1763</v>
      </c>
      <c r="BL176" s="90">
        <v>1758</v>
      </c>
      <c r="BM176" s="90">
        <v>1755</v>
      </c>
      <c r="BN176" s="91">
        <v>1765</v>
      </c>
      <c r="BO176" s="90">
        <v>1770</v>
      </c>
      <c r="BP176" s="90">
        <v>1769</v>
      </c>
      <c r="BQ176" s="90">
        <v>1767</v>
      </c>
      <c r="BR176" s="90">
        <v>1771</v>
      </c>
      <c r="BS176" s="90">
        <v>1752</v>
      </c>
      <c r="BT176" s="90">
        <v>1743</v>
      </c>
      <c r="BU176" s="90">
        <v>1713</v>
      </c>
      <c r="BV176" s="90">
        <v>1701</v>
      </c>
      <c r="BW176" s="90">
        <v>1698</v>
      </c>
      <c r="BX176" s="90">
        <v>1670</v>
      </c>
      <c r="BY176" s="90">
        <v>1618</v>
      </c>
      <c r="BZ176" s="91">
        <v>1562</v>
      </c>
    </row>
    <row r="177" spans="1:78" x14ac:dyDescent="0.2">
      <c r="A177" s="2"/>
      <c r="B177" s="88"/>
      <c r="C177" s="88" t="s">
        <v>290</v>
      </c>
      <c r="D177" s="91">
        <v>514</v>
      </c>
      <c r="E177" s="91">
        <v>338</v>
      </c>
      <c r="F177" s="91">
        <v>288</v>
      </c>
      <c r="G177" s="90">
        <v>289</v>
      </c>
      <c r="H177" s="90">
        <v>287</v>
      </c>
      <c r="I177" s="90">
        <v>283</v>
      </c>
      <c r="J177" s="90">
        <v>286</v>
      </c>
      <c r="K177" s="90">
        <v>287</v>
      </c>
      <c r="L177" s="90">
        <v>284</v>
      </c>
      <c r="M177" s="90">
        <v>285</v>
      </c>
      <c r="N177" s="90">
        <v>281</v>
      </c>
      <c r="O177" s="90">
        <v>280</v>
      </c>
      <c r="P177" s="90">
        <v>282</v>
      </c>
      <c r="Q177" s="90">
        <v>285</v>
      </c>
      <c r="R177" s="91">
        <v>282</v>
      </c>
      <c r="S177" s="90">
        <v>287</v>
      </c>
      <c r="T177" s="90">
        <v>286</v>
      </c>
      <c r="U177" s="90">
        <v>300</v>
      </c>
      <c r="V177" s="90">
        <v>300</v>
      </c>
      <c r="W177" s="90">
        <v>302</v>
      </c>
      <c r="X177" s="90">
        <v>303</v>
      </c>
      <c r="Y177" s="90">
        <v>304</v>
      </c>
      <c r="Z177" s="90">
        <v>301</v>
      </c>
      <c r="AA177" s="90">
        <v>301</v>
      </c>
      <c r="AB177" s="90">
        <v>302</v>
      </c>
      <c r="AC177" s="90">
        <v>300</v>
      </c>
      <c r="AD177" s="91">
        <v>303</v>
      </c>
      <c r="AE177" s="90">
        <v>303</v>
      </c>
      <c r="AF177" s="90">
        <v>303</v>
      </c>
      <c r="AG177" s="90">
        <v>298</v>
      </c>
      <c r="AH177" s="90">
        <v>303</v>
      </c>
      <c r="AI177" s="90">
        <v>298</v>
      </c>
      <c r="AJ177" s="90">
        <v>299</v>
      </c>
      <c r="AK177" s="90">
        <v>292</v>
      </c>
      <c r="AL177" s="90">
        <v>299</v>
      </c>
      <c r="AM177" s="90">
        <v>295</v>
      </c>
      <c r="AN177" s="90">
        <v>293</v>
      </c>
      <c r="AO177" s="90">
        <v>284</v>
      </c>
      <c r="AP177" s="91">
        <v>285</v>
      </c>
      <c r="AQ177" s="90">
        <v>280</v>
      </c>
      <c r="AR177" s="90">
        <v>278</v>
      </c>
      <c r="AS177" s="90">
        <v>276</v>
      </c>
      <c r="AT177" s="90">
        <v>275</v>
      </c>
      <c r="AU177" s="90">
        <v>274</v>
      </c>
      <c r="AV177" s="90">
        <v>262</v>
      </c>
      <c r="AW177" s="90">
        <v>391</v>
      </c>
      <c r="AX177" s="90">
        <v>399</v>
      </c>
      <c r="AY177" s="90">
        <v>399</v>
      </c>
      <c r="AZ177" s="90">
        <v>399</v>
      </c>
      <c r="BA177" s="90">
        <v>417</v>
      </c>
      <c r="BB177" s="91">
        <v>408</v>
      </c>
      <c r="BC177" s="89">
        <v>383</v>
      </c>
      <c r="BD177" s="90">
        <v>373</v>
      </c>
      <c r="BE177" s="90">
        <v>368</v>
      </c>
      <c r="BF177" s="90">
        <v>365</v>
      </c>
      <c r="BG177" s="90">
        <v>353</v>
      </c>
      <c r="BH177" s="90">
        <v>343</v>
      </c>
      <c r="BI177" s="90">
        <v>341</v>
      </c>
      <c r="BJ177" s="90">
        <v>340</v>
      </c>
      <c r="BK177" s="90">
        <v>337</v>
      </c>
      <c r="BL177" s="90">
        <v>343</v>
      </c>
      <c r="BM177" s="90">
        <v>344</v>
      </c>
      <c r="BN177" s="91">
        <v>353</v>
      </c>
      <c r="BO177" s="90">
        <v>349</v>
      </c>
      <c r="BP177" s="90">
        <v>354</v>
      </c>
      <c r="BQ177" s="90">
        <v>396</v>
      </c>
      <c r="BR177" s="90">
        <v>385</v>
      </c>
      <c r="BS177" s="90">
        <v>374</v>
      </c>
      <c r="BT177" s="90">
        <v>345</v>
      </c>
      <c r="BU177" s="90">
        <v>334</v>
      </c>
      <c r="BV177" s="90">
        <v>334</v>
      </c>
      <c r="BW177" s="90">
        <v>300</v>
      </c>
      <c r="BX177" s="90">
        <v>282</v>
      </c>
      <c r="BY177" s="90">
        <v>282</v>
      </c>
      <c r="BZ177" s="91">
        <v>287</v>
      </c>
    </row>
    <row r="178" spans="1:78" x14ac:dyDescent="0.2">
      <c r="A178" s="2"/>
      <c r="B178" s="88"/>
      <c r="C178" s="88" t="s">
        <v>291</v>
      </c>
      <c r="D178" s="91">
        <v>2166</v>
      </c>
      <c r="E178" s="91">
        <v>2161</v>
      </c>
      <c r="F178" s="91">
        <v>2170</v>
      </c>
      <c r="G178" s="90">
        <v>2165</v>
      </c>
      <c r="H178" s="90">
        <v>2157</v>
      </c>
      <c r="I178" s="90">
        <v>2126</v>
      </c>
      <c r="J178" s="90">
        <v>2105</v>
      </c>
      <c r="K178" s="90">
        <v>2111</v>
      </c>
      <c r="L178" s="90">
        <v>2029</v>
      </c>
      <c r="M178" s="90">
        <v>1979</v>
      </c>
      <c r="N178" s="90">
        <v>2012</v>
      </c>
      <c r="O178" s="90">
        <v>2013</v>
      </c>
      <c r="P178" s="90">
        <v>1985</v>
      </c>
      <c r="Q178" s="90">
        <v>1962</v>
      </c>
      <c r="R178" s="91">
        <v>1951</v>
      </c>
      <c r="S178" s="90">
        <v>1943</v>
      </c>
      <c r="T178" s="90">
        <v>1942</v>
      </c>
      <c r="U178" s="90">
        <v>1972</v>
      </c>
      <c r="V178" s="90">
        <v>1941</v>
      </c>
      <c r="W178" s="90">
        <v>1965</v>
      </c>
      <c r="X178" s="90">
        <v>1953</v>
      </c>
      <c r="Y178" s="90">
        <v>1937</v>
      </c>
      <c r="Z178" s="90">
        <v>1920</v>
      </c>
      <c r="AA178" s="90">
        <v>1890</v>
      </c>
      <c r="AB178" s="90">
        <v>1889</v>
      </c>
      <c r="AC178" s="90">
        <v>1874</v>
      </c>
      <c r="AD178" s="91">
        <v>1846</v>
      </c>
      <c r="AE178" s="90">
        <v>1837</v>
      </c>
      <c r="AF178" s="90">
        <v>1822</v>
      </c>
      <c r="AG178" s="90">
        <v>1819</v>
      </c>
      <c r="AH178" s="90">
        <v>1802</v>
      </c>
      <c r="AI178" s="90">
        <v>1762</v>
      </c>
      <c r="AJ178" s="90">
        <v>1762</v>
      </c>
      <c r="AK178" s="90">
        <v>1746</v>
      </c>
      <c r="AL178" s="90">
        <v>1727</v>
      </c>
      <c r="AM178" s="90">
        <v>1725</v>
      </c>
      <c r="AN178" s="90">
        <v>1718</v>
      </c>
      <c r="AO178" s="90">
        <v>1705</v>
      </c>
      <c r="AP178" s="91">
        <v>1696</v>
      </c>
      <c r="AQ178" s="90">
        <v>1698</v>
      </c>
      <c r="AR178" s="90">
        <v>1697</v>
      </c>
      <c r="AS178" s="90">
        <v>1694</v>
      </c>
      <c r="AT178" s="90">
        <v>1709</v>
      </c>
      <c r="AU178" s="90">
        <v>1691</v>
      </c>
      <c r="AV178" s="90">
        <v>1682</v>
      </c>
      <c r="AW178" s="90">
        <v>1684</v>
      </c>
      <c r="AX178" s="90">
        <v>1666</v>
      </c>
      <c r="AY178" s="90">
        <v>1669</v>
      </c>
      <c r="AZ178" s="90">
        <v>1647</v>
      </c>
      <c r="BA178" s="90">
        <v>1659</v>
      </c>
      <c r="BB178" s="91">
        <v>1633</v>
      </c>
      <c r="BC178" s="89">
        <v>1613</v>
      </c>
      <c r="BD178" s="90">
        <v>1590</v>
      </c>
      <c r="BE178" s="90">
        <v>1553</v>
      </c>
      <c r="BF178" s="90">
        <v>1530</v>
      </c>
      <c r="BG178" s="90">
        <v>1497</v>
      </c>
      <c r="BH178" s="90">
        <v>1479</v>
      </c>
      <c r="BI178" s="90">
        <v>1466</v>
      </c>
      <c r="BJ178" s="90">
        <v>1466</v>
      </c>
      <c r="BK178" s="90">
        <v>1443</v>
      </c>
      <c r="BL178" s="90">
        <v>1445</v>
      </c>
      <c r="BM178" s="90">
        <v>1445</v>
      </c>
      <c r="BN178" s="91">
        <v>1445</v>
      </c>
      <c r="BO178" s="90">
        <v>1447</v>
      </c>
      <c r="BP178" s="90">
        <v>1424</v>
      </c>
      <c r="BQ178" s="90">
        <v>1409</v>
      </c>
      <c r="BR178" s="90">
        <v>1410</v>
      </c>
      <c r="BS178" s="90">
        <v>1415</v>
      </c>
      <c r="BT178" s="90">
        <v>1376</v>
      </c>
      <c r="BU178" s="90">
        <v>1360</v>
      </c>
      <c r="BV178" s="90">
        <v>1385</v>
      </c>
      <c r="BW178" s="90">
        <v>1379</v>
      </c>
      <c r="BX178" s="90">
        <v>1360</v>
      </c>
      <c r="BY178" s="90">
        <v>1335</v>
      </c>
      <c r="BZ178" s="91">
        <v>1341</v>
      </c>
    </row>
    <row r="179" spans="1:78" x14ac:dyDescent="0.2">
      <c r="A179" s="2"/>
      <c r="B179" s="88"/>
      <c r="C179" s="88" t="s">
        <v>292</v>
      </c>
      <c r="D179" s="91">
        <v>1100</v>
      </c>
      <c r="E179" s="91">
        <v>1039</v>
      </c>
      <c r="F179" s="91">
        <v>989</v>
      </c>
      <c r="G179" s="90">
        <v>985</v>
      </c>
      <c r="H179" s="90">
        <v>978</v>
      </c>
      <c r="I179" s="90">
        <v>970</v>
      </c>
      <c r="J179" s="90">
        <v>963</v>
      </c>
      <c r="K179" s="90">
        <v>943</v>
      </c>
      <c r="L179" s="90">
        <v>917</v>
      </c>
      <c r="M179" s="90">
        <v>913</v>
      </c>
      <c r="N179" s="90">
        <v>912</v>
      </c>
      <c r="O179" s="90">
        <v>908</v>
      </c>
      <c r="P179" s="90">
        <v>903</v>
      </c>
      <c r="Q179" s="90">
        <v>898</v>
      </c>
      <c r="R179" s="91">
        <v>896</v>
      </c>
      <c r="S179" s="90">
        <v>889</v>
      </c>
      <c r="T179" s="90">
        <v>879</v>
      </c>
      <c r="U179" s="90">
        <v>881</v>
      </c>
      <c r="V179" s="90">
        <v>877</v>
      </c>
      <c r="W179" s="90">
        <v>869</v>
      </c>
      <c r="X179" s="90">
        <v>867</v>
      </c>
      <c r="Y179" s="90">
        <v>863</v>
      </c>
      <c r="Z179" s="90">
        <v>864</v>
      </c>
      <c r="AA179" s="90">
        <v>844</v>
      </c>
      <c r="AB179" s="90">
        <v>844</v>
      </c>
      <c r="AC179" s="90">
        <v>831</v>
      </c>
      <c r="AD179" s="91">
        <v>825</v>
      </c>
      <c r="AE179" s="90">
        <v>820</v>
      </c>
      <c r="AF179" s="90">
        <v>814</v>
      </c>
      <c r="AG179" s="90">
        <v>803</v>
      </c>
      <c r="AH179" s="90">
        <v>803</v>
      </c>
      <c r="AI179" s="90">
        <v>796</v>
      </c>
      <c r="AJ179" s="90">
        <v>784</v>
      </c>
      <c r="AK179" s="90">
        <v>784</v>
      </c>
      <c r="AL179" s="90">
        <v>775</v>
      </c>
      <c r="AM179" s="90">
        <v>775</v>
      </c>
      <c r="AN179" s="90">
        <v>774</v>
      </c>
      <c r="AO179" s="90">
        <v>770</v>
      </c>
      <c r="AP179" s="91">
        <v>765</v>
      </c>
      <c r="AQ179" s="90">
        <v>763</v>
      </c>
      <c r="AR179" s="90">
        <v>759</v>
      </c>
      <c r="AS179" s="90">
        <v>758</v>
      </c>
      <c r="AT179" s="90">
        <v>756</v>
      </c>
      <c r="AU179" s="90">
        <v>747</v>
      </c>
      <c r="AV179" s="90">
        <v>745</v>
      </c>
      <c r="AW179" s="90">
        <v>875</v>
      </c>
      <c r="AX179" s="90">
        <v>860</v>
      </c>
      <c r="AY179" s="90">
        <v>862</v>
      </c>
      <c r="AZ179" s="90">
        <v>853</v>
      </c>
      <c r="BA179" s="90">
        <v>847</v>
      </c>
      <c r="BB179" s="91">
        <v>839</v>
      </c>
      <c r="BC179" s="89">
        <v>821</v>
      </c>
      <c r="BD179" s="90">
        <v>804</v>
      </c>
      <c r="BE179" s="90">
        <v>782</v>
      </c>
      <c r="BF179" s="90">
        <v>756</v>
      </c>
      <c r="BG179" s="90">
        <v>747</v>
      </c>
      <c r="BH179" s="90">
        <v>729</v>
      </c>
      <c r="BI179" s="90">
        <v>709</v>
      </c>
      <c r="BJ179" s="90">
        <v>708</v>
      </c>
      <c r="BK179" s="90">
        <v>693</v>
      </c>
      <c r="BL179" s="90">
        <v>694</v>
      </c>
      <c r="BM179" s="90">
        <v>691</v>
      </c>
      <c r="BN179" s="91">
        <v>693</v>
      </c>
      <c r="BO179" s="90">
        <v>706</v>
      </c>
      <c r="BP179" s="90">
        <v>699</v>
      </c>
      <c r="BQ179" s="90">
        <v>694</v>
      </c>
      <c r="BR179" s="90">
        <v>695</v>
      </c>
      <c r="BS179" s="90">
        <v>679</v>
      </c>
      <c r="BT179" s="90">
        <v>667</v>
      </c>
      <c r="BU179" s="90">
        <v>657</v>
      </c>
      <c r="BV179" s="90">
        <v>663</v>
      </c>
      <c r="BW179" s="90">
        <v>660</v>
      </c>
      <c r="BX179" s="90">
        <v>648</v>
      </c>
      <c r="BY179" s="90">
        <v>646</v>
      </c>
      <c r="BZ179" s="91">
        <v>653</v>
      </c>
    </row>
    <row r="180" spans="1:78" x14ac:dyDescent="0.2">
      <c r="A180" s="2"/>
      <c r="B180" s="88"/>
      <c r="C180" s="88" t="s">
        <v>42</v>
      </c>
      <c r="D180" s="91">
        <v>27046</v>
      </c>
      <c r="E180" s="91">
        <v>26680</v>
      </c>
      <c r="F180" s="91">
        <v>25721</v>
      </c>
      <c r="G180" s="90">
        <v>25756</v>
      </c>
      <c r="H180" s="90">
        <v>25687</v>
      </c>
      <c r="I180" s="90">
        <v>25332</v>
      </c>
      <c r="J180" s="90">
        <v>25365</v>
      </c>
      <c r="K180" s="90">
        <v>25309</v>
      </c>
      <c r="L180" s="90">
        <v>24895</v>
      </c>
      <c r="M180" s="90">
        <v>25013</v>
      </c>
      <c r="N180" s="90">
        <v>24989</v>
      </c>
      <c r="O180" s="90">
        <v>24992</v>
      </c>
      <c r="P180" s="90">
        <v>25016</v>
      </c>
      <c r="Q180" s="90">
        <v>25197</v>
      </c>
      <c r="R180" s="91">
        <v>25208</v>
      </c>
      <c r="S180" s="90">
        <v>25169</v>
      </c>
      <c r="T180" s="90">
        <v>25076</v>
      </c>
      <c r="U180" s="90">
        <v>25087</v>
      </c>
      <c r="V180" s="90">
        <v>25265</v>
      </c>
      <c r="W180" s="90">
        <v>25369</v>
      </c>
      <c r="X180" s="90">
        <v>25373</v>
      </c>
      <c r="Y180" s="90">
        <v>25346</v>
      </c>
      <c r="Z180" s="90">
        <v>25403</v>
      </c>
      <c r="AA180" s="90">
        <v>25376</v>
      </c>
      <c r="AB180" s="90">
        <v>25567</v>
      </c>
      <c r="AC180" s="90">
        <v>25529</v>
      </c>
      <c r="AD180" s="91">
        <v>25585</v>
      </c>
      <c r="AE180" s="90">
        <v>25590</v>
      </c>
      <c r="AF180" s="90">
        <v>25932</v>
      </c>
      <c r="AG180" s="90">
        <v>26021</v>
      </c>
      <c r="AH180" s="90">
        <v>26063</v>
      </c>
      <c r="AI180" s="90">
        <v>25871</v>
      </c>
      <c r="AJ180" s="90">
        <v>25974</v>
      </c>
      <c r="AK180" s="90">
        <v>25868</v>
      </c>
      <c r="AL180" s="90">
        <v>25649</v>
      </c>
      <c r="AM180" s="90">
        <v>25622</v>
      </c>
      <c r="AN180" s="90">
        <v>25514</v>
      </c>
      <c r="AO180" s="90">
        <v>25503</v>
      </c>
      <c r="AP180" s="91">
        <v>25430</v>
      </c>
      <c r="AQ180" s="90">
        <v>25083</v>
      </c>
      <c r="AR180" s="90">
        <v>25025</v>
      </c>
      <c r="AS180" s="90">
        <v>25106</v>
      </c>
      <c r="AT180" s="90">
        <v>25210</v>
      </c>
      <c r="AU180" s="90">
        <v>25008</v>
      </c>
      <c r="AV180" s="90">
        <v>24442</v>
      </c>
      <c r="AW180" s="90">
        <v>25366</v>
      </c>
      <c r="AX180" s="90">
        <v>25212</v>
      </c>
      <c r="AY180" s="90">
        <v>25085</v>
      </c>
      <c r="AZ180" s="90">
        <v>25126</v>
      </c>
      <c r="BA180" s="90">
        <v>25240</v>
      </c>
      <c r="BB180" s="91">
        <v>25302</v>
      </c>
      <c r="BC180" s="89">
        <v>25404</v>
      </c>
      <c r="BD180" s="90">
        <v>25545</v>
      </c>
      <c r="BE180" s="90">
        <v>25786</v>
      </c>
      <c r="BF180" s="90">
        <v>26059</v>
      </c>
      <c r="BG180" s="90">
        <v>26293</v>
      </c>
      <c r="BH180" s="90">
        <v>26315</v>
      </c>
      <c r="BI180" s="90">
        <v>26547</v>
      </c>
      <c r="BJ180" s="90">
        <v>26743</v>
      </c>
      <c r="BK180" s="90">
        <v>26647</v>
      </c>
      <c r="BL180" s="90">
        <v>26930</v>
      </c>
      <c r="BM180" s="90">
        <v>27227</v>
      </c>
      <c r="BN180" s="91">
        <v>27452</v>
      </c>
      <c r="BO180" s="90">
        <v>27554</v>
      </c>
      <c r="BP180" s="90">
        <v>27721</v>
      </c>
      <c r="BQ180" s="90">
        <v>28123</v>
      </c>
      <c r="BR180" s="90">
        <v>28646</v>
      </c>
      <c r="BS180" s="90">
        <v>29126</v>
      </c>
      <c r="BT180" s="90">
        <v>29361</v>
      </c>
      <c r="BU180" s="90">
        <v>29672</v>
      </c>
      <c r="BV180" s="90">
        <v>29706</v>
      </c>
      <c r="BW180" s="90">
        <v>30073</v>
      </c>
      <c r="BX180" s="90">
        <v>30254</v>
      </c>
      <c r="BY180" s="90">
        <v>30585</v>
      </c>
      <c r="BZ180" s="91">
        <v>30780</v>
      </c>
    </row>
    <row r="181" spans="1:78" x14ac:dyDescent="0.2">
      <c r="A181" s="2"/>
      <c r="B181" s="88"/>
      <c r="C181" s="88" t="s">
        <v>293</v>
      </c>
      <c r="D181" s="91">
        <v>7124</v>
      </c>
      <c r="E181" s="91">
        <v>8250</v>
      </c>
      <c r="F181" s="91">
        <v>7382</v>
      </c>
      <c r="G181" s="90">
        <v>7395</v>
      </c>
      <c r="H181" s="90">
        <v>7349</v>
      </c>
      <c r="I181" s="90">
        <v>7288</v>
      </c>
      <c r="J181" s="90">
        <v>7173</v>
      </c>
      <c r="K181" s="90">
        <v>7131</v>
      </c>
      <c r="L181" s="90">
        <v>6972</v>
      </c>
      <c r="M181" s="90">
        <v>6922</v>
      </c>
      <c r="N181" s="90">
        <v>6858</v>
      </c>
      <c r="O181" s="90">
        <v>6788</v>
      </c>
      <c r="P181" s="90">
        <v>6766</v>
      </c>
      <c r="Q181" s="90">
        <v>6804</v>
      </c>
      <c r="R181" s="91">
        <v>6874</v>
      </c>
      <c r="S181" s="90">
        <v>6820</v>
      </c>
      <c r="T181" s="90">
        <v>6758</v>
      </c>
      <c r="U181" s="90">
        <v>6758</v>
      </c>
      <c r="V181" s="90">
        <v>6699</v>
      </c>
      <c r="W181" s="90">
        <v>6707</v>
      </c>
      <c r="X181" s="90">
        <v>6668</v>
      </c>
      <c r="Y181" s="90">
        <v>6659</v>
      </c>
      <c r="Z181" s="90">
        <v>6620</v>
      </c>
      <c r="AA181" s="90">
        <v>6567</v>
      </c>
      <c r="AB181" s="90">
        <v>6551</v>
      </c>
      <c r="AC181" s="90">
        <v>6525</v>
      </c>
      <c r="AD181" s="91">
        <v>6600</v>
      </c>
      <c r="AE181" s="90">
        <v>6508</v>
      </c>
      <c r="AF181" s="90">
        <v>6456</v>
      </c>
      <c r="AG181" s="90">
        <v>6445</v>
      </c>
      <c r="AH181" s="90">
        <v>6396</v>
      </c>
      <c r="AI181" s="90">
        <v>6144</v>
      </c>
      <c r="AJ181" s="90">
        <v>6077</v>
      </c>
      <c r="AK181" s="90">
        <v>6005</v>
      </c>
      <c r="AL181" s="90">
        <v>5954</v>
      </c>
      <c r="AM181" s="90">
        <v>5930</v>
      </c>
      <c r="AN181" s="90">
        <v>5889</v>
      </c>
      <c r="AO181" s="90">
        <v>5826</v>
      </c>
      <c r="AP181" s="91">
        <v>5816</v>
      </c>
      <c r="AQ181" s="90">
        <v>5856</v>
      </c>
      <c r="AR181" s="90">
        <v>5823</v>
      </c>
      <c r="AS181" s="90">
        <v>5816</v>
      </c>
      <c r="AT181" s="90">
        <v>5833</v>
      </c>
      <c r="AU181" s="90">
        <v>5749</v>
      </c>
      <c r="AV181" s="90">
        <v>5705</v>
      </c>
      <c r="AW181" s="90">
        <v>5824</v>
      </c>
      <c r="AX181" s="90">
        <v>5783</v>
      </c>
      <c r="AY181" s="90">
        <v>5736</v>
      </c>
      <c r="AZ181" s="90">
        <v>5716</v>
      </c>
      <c r="BA181" s="90">
        <v>5713</v>
      </c>
      <c r="BB181" s="91">
        <v>5711</v>
      </c>
      <c r="BC181" s="89">
        <v>5622</v>
      </c>
      <c r="BD181" s="90">
        <v>5704</v>
      </c>
      <c r="BE181" s="90">
        <v>5619</v>
      </c>
      <c r="BF181" s="90">
        <v>5582</v>
      </c>
      <c r="BG181" s="90">
        <v>5566</v>
      </c>
      <c r="BH181" s="90">
        <v>5583</v>
      </c>
      <c r="BI181" s="90">
        <v>5636</v>
      </c>
      <c r="BJ181" s="90">
        <v>5666</v>
      </c>
      <c r="BK181" s="90">
        <v>5654</v>
      </c>
      <c r="BL181" s="90">
        <v>5706</v>
      </c>
      <c r="BM181" s="90">
        <v>5683</v>
      </c>
      <c r="BN181" s="91">
        <v>5719</v>
      </c>
      <c r="BO181" s="90">
        <v>5733</v>
      </c>
      <c r="BP181" s="90">
        <v>5731</v>
      </c>
      <c r="BQ181" s="90">
        <v>5744</v>
      </c>
      <c r="BR181" s="90">
        <v>5727</v>
      </c>
      <c r="BS181" s="90">
        <v>5689</v>
      </c>
      <c r="BT181" s="90">
        <v>5681</v>
      </c>
      <c r="BU181" s="90">
        <v>5623</v>
      </c>
      <c r="BV181" s="90">
        <v>5637</v>
      </c>
      <c r="BW181" s="90">
        <v>5609</v>
      </c>
      <c r="BX181" s="90">
        <v>5591</v>
      </c>
      <c r="BY181" s="90">
        <v>5623</v>
      </c>
      <c r="BZ181" s="91">
        <v>5617</v>
      </c>
    </row>
    <row r="182" spans="1:78" x14ac:dyDescent="0.2">
      <c r="A182" s="2"/>
      <c r="B182" s="88"/>
      <c r="C182" s="88" t="s">
        <v>294</v>
      </c>
      <c r="D182" s="91">
        <v>1551</v>
      </c>
      <c r="E182" s="91">
        <v>1572</v>
      </c>
      <c r="F182" s="91">
        <v>1654</v>
      </c>
      <c r="G182" s="90">
        <v>1653</v>
      </c>
      <c r="H182" s="90">
        <v>1661</v>
      </c>
      <c r="I182" s="90">
        <v>1619</v>
      </c>
      <c r="J182" s="90">
        <v>1617</v>
      </c>
      <c r="K182" s="90">
        <v>1620</v>
      </c>
      <c r="L182" s="90">
        <v>1555</v>
      </c>
      <c r="M182" s="90">
        <v>1598</v>
      </c>
      <c r="N182" s="90">
        <v>1622</v>
      </c>
      <c r="O182" s="90">
        <v>1615</v>
      </c>
      <c r="P182" s="90">
        <v>1628</v>
      </c>
      <c r="Q182" s="90">
        <v>1631</v>
      </c>
      <c r="R182" s="91">
        <v>1613</v>
      </c>
      <c r="S182" s="90">
        <v>1613</v>
      </c>
      <c r="T182" s="90">
        <v>1598</v>
      </c>
      <c r="U182" s="90">
        <v>1598</v>
      </c>
      <c r="V182" s="90">
        <v>1588</v>
      </c>
      <c r="W182" s="90">
        <v>1578</v>
      </c>
      <c r="X182" s="90">
        <v>1561</v>
      </c>
      <c r="Y182" s="90">
        <v>1538</v>
      </c>
      <c r="Z182" s="90">
        <v>1536</v>
      </c>
      <c r="AA182" s="90">
        <v>1525</v>
      </c>
      <c r="AB182" s="90">
        <v>1506</v>
      </c>
      <c r="AC182" s="90">
        <v>1495</v>
      </c>
      <c r="AD182" s="91">
        <v>1483</v>
      </c>
      <c r="AE182" s="90">
        <v>1467</v>
      </c>
      <c r="AF182" s="90">
        <v>1461</v>
      </c>
      <c r="AG182" s="90">
        <v>1455</v>
      </c>
      <c r="AH182" s="90">
        <v>1468</v>
      </c>
      <c r="AI182" s="90">
        <v>1454</v>
      </c>
      <c r="AJ182" s="90">
        <v>1437</v>
      </c>
      <c r="AK182" s="90">
        <v>1423</v>
      </c>
      <c r="AL182" s="90">
        <v>1399</v>
      </c>
      <c r="AM182" s="90">
        <v>1388</v>
      </c>
      <c r="AN182" s="90">
        <v>1378</v>
      </c>
      <c r="AO182" s="90">
        <v>1361</v>
      </c>
      <c r="AP182" s="91">
        <v>1353</v>
      </c>
      <c r="AQ182" s="90">
        <v>1359</v>
      </c>
      <c r="AR182" s="90">
        <v>1351</v>
      </c>
      <c r="AS182" s="90">
        <v>1348</v>
      </c>
      <c r="AT182" s="90">
        <v>1349</v>
      </c>
      <c r="AU182" s="90">
        <v>1305</v>
      </c>
      <c r="AV182" s="90">
        <v>1285</v>
      </c>
      <c r="AW182" s="90">
        <v>1317</v>
      </c>
      <c r="AX182" s="90">
        <v>1313</v>
      </c>
      <c r="AY182" s="90">
        <v>1317</v>
      </c>
      <c r="AZ182" s="90">
        <v>1307</v>
      </c>
      <c r="BA182" s="90">
        <v>1305</v>
      </c>
      <c r="BB182" s="91">
        <v>1292</v>
      </c>
      <c r="BC182" s="89">
        <v>1276</v>
      </c>
      <c r="BD182" s="90">
        <v>1261</v>
      </c>
      <c r="BE182" s="90">
        <v>1244</v>
      </c>
      <c r="BF182" s="90">
        <v>1221</v>
      </c>
      <c r="BG182" s="90">
        <v>1200</v>
      </c>
      <c r="BH182" s="90">
        <v>1192</v>
      </c>
      <c r="BI182" s="90">
        <v>1184</v>
      </c>
      <c r="BJ182" s="90">
        <v>1187</v>
      </c>
      <c r="BK182" s="90">
        <v>1183</v>
      </c>
      <c r="BL182" s="90">
        <v>1176</v>
      </c>
      <c r="BM182" s="90">
        <v>1162</v>
      </c>
      <c r="BN182" s="91">
        <v>1160</v>
      </c>
      <c r="BO182" s="90">
        <v>1156</v>
      </c>
      <c r="BP182" s="90">
        <v>1159</v>
      </c>
      <c r="BQ182" s="90">
        <v>1147</v>
      </c>
      <c r="BR182" s="90">
        <v>1140</v>
      </c>
      <c r="BS182" s="90">
        <v>1135</v>
      </c>
      <c r="BT182" s="90">
        <v>1124</v>
      </c>
      <c r="BU182" s="90">
        <v>1130</v>
      </c>
      <c r="BV182" s="90">
        <v>1128</v>
      </c>
      <c r="BW182" s="90">
        <v>1120</v>
      </c>
      <c r="BX182" s="90">
        <v>1129</v>
      </c>
      <c r="BY182" s="90">
        <v>1128</v>
      </c>
      <c r="BZ182" s="91">
        <v>1115</v>
      </c>
    </row>
    <row r="183" spans="1:78" x14ac:dyDescent="0.2">
      <c r="A183" s="2"/>
      <c r="B183" s="88"/>
      <c r="C183" s="88" t="s">
        <v>295</v>
      </c>
      <c r="D183" s="91">
        <v>1931</v>
      </c>
      <c r="E183" s="91">
        <v>1945</v>
      </c>
      <c r="F183" s="91">
        <v>1969</v>
      </c>
      <c r="G183" s="90">
        <v>1962</v>
      </c>
      <c r="H183" s="90">
        <v>1954</v>
      </c>
      <c r="I183" s="90">
        <v>1915</v>
      </c>
      <c r="J183" s="90">
        <v>1929</v>
      </c>
      <c r="K183" s="90">
        <v>1925</v>
      </c>
      <c r="L183" s="90">
        <v>1881</v>
      </c>
      <c r="M183" s="90">
        <v>1880</v>
      </c>
      <c r="N183" s="90">
        <v>1880</v>
      </c>
      <c r="O183" s="90">
        <v>1885</v>
      </c>
      <c r="P183" s="90">
        <v>1877</v>
      </c>
      <c r="Q183" s="90">
        <v>1855</v>
      </c>
      <c r="R183" s="91">
        <v>1843</v>
      </c>
      <c r="S183" s="90">
        <v>1839</v>
      </c>
      <c r="T183" s="90">
        <v>1831</v>
      </c>
      <c r="U183" s="90">
        <v>1847</v>
      </c>
      <c r="V183" s="90">
        <v>1857</v>
      </c>
      <c r="W183" s="90">
        <v>1850</v>
      </c>
      <c r="X183" s="90">
        <v>1841</v>
      </c>
      <c r="Y183" s="90">
        <v>1832</v>
      </c>
      <c r="Z183" s="90">
        <v>1820</v>
      </c>
      <c r="AA183" s="90">
        <v>1814</v>
      </c>
      <c r="AB183" s="90">
        <v>1806</v>
      </c>
      <c r="AC183" s="90">
        <v>1799</v>
      </c>
      <c r="AD183" s="91">
        <v>1795</v>
      </c>
      <c r="AE183" s="90">
        <v>1789</v>
      </c>
      <c r="AF183" s="90">
        <v>1780</v>
      </c>
      <c r="AG183" s="90">
        <v>1770</v>
      </c>
      <c r="AH183" s="90">
        <v>1770</v>
      </c>
      <c r="AI183" s="90">
        <v>1769</v>
      </c>
      <c r="AJ183" s="90">
        <v>1764</v>
      </c>
      <c r="AK183" s="90">
        <v>1746</v>
      </c>
      <c r="AL183" s="90">
        <v>1739</v>
      </c>
      <c r="AM183" s="90">
        <v>1724</v>
      </c>
      <c r="AN183" s="90">
        <v>1710</v>
      </c>
      <c r="AO183" s="90">
        <v>1701</v>
      </c>
      <c r="AP183" s="91">
        <v>1698</v>
      </c>
      <c r="AQ183" s="90">
        <v>1683</v>
      </c>
      <c r="AR183" s="90">
        <v>1685</v>
      </c>
      <c r="AS183" s="90">
        <v>1686</v>
      </c>
      <c r="AT183" s="90">
        <v>1688</v>
      </c>
      <c r="AU183" s="90">
        <v>1686</v>
      </c>
      <c r="AV183" s="90">
        <v>1701</v>
      </c>
      <c r="AW183" s="90">
        <v>1744</v>
      </c>
      <c r="AX183" s="90">
        <v>1744</v>
      </c>
      <c r="AY183" s="90">
        <v>1745</v>
      </c>
      <c r="AZ183" s="90">
        <v>1734</v>
      </c>
      <c r="BA183" s="90">
        <v>1741</v>
      </c>
      <c r="BB183" s="91">
        <v>1735</v>
      </c>
      <c r="BC183" s="89">
        <v>1723</v>
      </c>
      <c r="BD183" s="90">
        <v>1714</v>
      </c>
      <c r="BE183" s="90">
        <v>1697</v>
      </c>
      <c r="BF183" s="90">
        <v>1685</v>
      </c>
      <c r="BG183" s="90">
        <v>1666</v>
      </c>
      <c r="BH183" s="90">
        <v>1657</v>
      </c>
      <c r="BI183" s="90">
        <v>1651</v>
      </c>
      <c r="BJ183" s="90">
        <v>1651</v>
      </c>
      <c r="BK183" s="90">
        <v>1605</v>
      </c>
      <c r="BL183" s="90">
        <v>1620</v>
      </c>
      <c r="BM183" s="90">
        <v>1613</v>
      </c>
      <c r="BN183" s="91">
        <v>1622</v>
      </c>
      <c r="BO183" s="90">
        <v>1617</v>
      </c>
      <c r="BP183" s="90">
        <v>1609</v>
      </c>
      <c r="BQ183" s="90">
        <v>1614</v>
      </c>
      <c r="BR183" s="90">
        <v>1537</v>
      </c>
      <c r="BS183" s="90">
        <v>1551</v>
      </c>
      <c r="BT183" s="90">
        <v>1540</v>
      </c>
      <c r="BU183" s="90">
        <v>1545</v>
      </c>
      <c r="BV183" s="90">
        <v>1548</v>
      </c>
      <c r="BW183" s="90">
        <v>1553</v>
      </c>
      <c r="BX183" s="90">
        <v>1531</v>
      </c>
      <c r="BY183" s="90">
        <v>1535</v>
      </c>
      <c r="BZ183" s="91">
        <v>1519</v>
      </c>
    </row>
    <row r="184" spans="1:78" x14ac:dyDescent="0.2">
      <c r="A184" s="2"/>
      <c r="B184" s="88"/>
      <c r="C184" s="88" t="s">
        <v>296</v>
      </c>
      <c r="D184" s="91">
        <v>406</v>
      </c>
      <c r="E184" s="91">
        <v>395</v>
      </c>
      <c r="F184" s="91">
        <v>364</v>
      </c>
      <c r="G184" s="90">
        <v>359</v>
      </c>
      <c r="H184" s="90">
        <v>358</v>
      </c>
      <c r="I184" s="90">
        <v>349</v>
      </c>
      <c r="J184" s="90">
        <v>348</v>
      </c>
      <c r="K184" s="90">
        <v>345</v>
      </c>
      <c r="L184" s="90">
        <v>334</v>
      </c>
      <c r="M184" s="90">
        <v>334</v>
      </c>
      <c r="N184" s="90">
        <v>332</v>
      </c>
      <c r="O184" s="90">
        <v>334</v>
      </c>
      <c r="P184" s="90">
        <v>331</v>
      </c>
      <c r="Q184" s="90">
        <v>332</v>
      </c>
      <c r="R184" s="91">
        <v>330</v>
      </c>
      <c r="S184" s="90">
        <v>330</v>
      </c>
      <c r="T184" s="90">
        <v>325</v>
      </c>
      <c r="U184" s="90">
        <v>321</v>
      </c>
      <c r="V184" s="90">
        <v>318</v>
      </c>
      <c r="W184" s="90">
        <v>314</v>
      </c>
      <c r="X184" s="90">
        <v>317</v>
      </c>
      <c r="Y184" s="90">
        <v>316</v>
      </c>
      <c r="Z184" s="90">
        <v>313</v>
      </c>
      <c r="AA184" s="90">
        <v>311</v>
      </c>
      <c r="AB184" s="90">
        <v>311</v>
      </c>
      <c r="AC184" s="90">
        <v>306</v>
      </c>
      <c r="AD184" s="91">
        <v>307</v>
      </c>
      <c r="AE184" s="90">
        <v>304</v>
      </c>
      <c r="AF184" s="90">
        <v>300</v>
      </c>
      <c r="AG184" s="90">
        <v>297</v>
      </c>
      <c r="AH184" s="90">
        <v>292</v>
      </c>
      <c r="AI184" s="90">
        <v>289</v>
      </c>
      <c r="AJ184" s="90">
        <v>289</v>
      </c>
      <c r="AK184" s="90">
        <v>288</v>
      </c>
      <c r="AL184" s="90">
        <v>289</v>
      </c>
      <c r="AM184" s="90">
        <v>285</v>
      </c>
      <c r="AN184" s="90">
        <v>275</v>
      </c>
      <c r="AO184" s="90">
        <v>292</v>
      </c>
      <c r="AP184" s="91">
        <v>293</v>
      </c>
      <c r="AQ184" s="90">
        <v>284</v>
      </c>
      <c r="AR184" s="90">
        <v>282</v>
      </c>
      <c r="AS184" s="90">
        <v>282</v>
      </c>
      <c r="AT184" s="90">
        <v>281</v>
      </c>
      <c r="AU184" s="90">
        <v>290</v>
      </c>
      <c r="AV184" s="90">
        <v>277</v>
      </c>
      <c r="AW184" s="90">
        <v>321</v>
      </c>
      <c r="AX184" s="90">
        <v>319</v>
      </c>
      <c r="AY184" s="90">
        <v>317</v>
      </c>
      <c r="AZ184" s="90">
        <v>322</v>
      </c>
      <c r="BA184" s="90">
        <v>320</v>
      </c>
      <c r="BB184" s="91">
        <v>315</v>
      </c>
      <c r="BC184" s="89">
        <v>302</v>
      </c>
      <c r="BD184" s="90">
        <v>300</v>
      </c>
      <c r="BE184" s="90">
        <v>293</v>
      </c>
      <c r="BF184" s="90">
        <v>285</v>
      </c>
      <c r="BG184" s="90">
        <v>276</v>
      </c>
      <c r="BH184" s="90">
        <v>270</v>
      </c>
      <c r="BI184" s="90">
        <v>270</v>
      </c>
      <c r="BJ184" s="90">
        <v>267</v>
      </c>
      <c r="BK184" s="90">
        <v>270</v>
      </c>
      <c r="BL184" s="90">
        <v>267</v>
      </c>
      <c r="BM184" s="90">
        <v>267</v>
      </c>
      <c r="BN184" s="91">
        <v>271</v>
      </c>
      <c r="BO184" s="90">
        <v>266</v>
      </c>
      <c r="BP184" s="90">
        <v>269</v>
      </c>
      <c r="BQ184" s="90">
        <v>273</v>
      </c>
      <c r="BR184" s="90">
        <v>270</v>
      </c>
      <c r="BS184" s="90">
        <v>268</v>
      </c>
      <c r="BT184" s="90">
        <v>264</v>
      </c>
      <c r="BU184" s="90">
        <v>264</v>
      </c>
      <c r="BV184" s="90">
        <v>258</v>
      </c>
      <c r="BW184" s="90">
        <v>263</v>
      </c>
      <c r="BX184" s="90">
        <v>259</v>
      </c>
      <c r="BY184" s="90">
        <v>258</v>
      </c>
      <c r="BZ184" s="91">
        <v>259</v>
      </c>
    </row>
    <row r="185" spans="1:78" x14ac:dyDescent="0.2">
      <c r="A185" s="2"/>
      <c r="B185" s="88"/>
      <c r="C185" s="88" t="s">
        <v>297</v>
      </c>
      <c r="D185" s="91">
        <v>153</v>
      </c>
      <c r="E185" s="91">
        <v>153</v>
      </c>
      <c r="F185" s="91">
        <v>139</v>
      </c>
      <c r="G185" s="90">
        <v>139</v>
      </c>
      <c r="H185" s="90">
        <v>138</v>
      </c>
      <c r="I185" s="90">
        <v>137</v>
      </c>
      <c r="J185" s="90">
        <v>139</v>
      </c>
      <c r="K185" s="90">
        <v>137</v>
      </c>
      <c r="L185" s="90">
        <v>137</v>
      </c>
      <c r="M185" s="90">
        <v>133</v>
      </c>
      <c r="N185" s="90">
        <v>129</v>
      </c>
      <c r="O185" s="90">
        <v>146</v>
      </c>
      <c r="P185" s="90">
        <v>146</v>
      </c>
      <c r="Q185" s="90">
        <v>144</v>
      </c>
      <c r="R185" s="91">
        <v>145</v>
      </c>
      <c r="S185" s="90">
        <v>145</v>
      </c>
      <c r="T185" s="90">
        <v>168</v>
      </c>
      <c r="U185" s="90">
        <v>159</v>
      </c>
      <c r="V185" s="90">
        <v>159</v>
      </c>
      <c r="W185" s="90">
        <v>158</v>
      </c>
      <c r="X185" s="90">
        <v>155</v>
      </c>
      <c r="Y185" s="90">
        <v>156</v>
      </c>
      <c r="Z185" s="90">
        <v>154</v>
      </c>
      <c r="AA185" s="90">
        <v>154</v>
      </c>
      <c r="AB185" s="90">
        <v>154</v>
      </c>
      <c r="AC185" s="90">
        <v>154</v>
      </c>
      <c r="AD185" s="91">
        <v>153</v>
      </c>
      <c r="AE185" s="90">
        <v>137</v>
      </c>
      <c r="AF185" s="90">
        <v>152</v>
      </c>
      <c r="AG185" s="90">
        <v>204</v>
      </c>
      <c r="AH185" s="90">
        <v>150</v>
      </c>
      <c r="AI185" s="90">
        <v>150</v>
      </c>
      <c r="AJ185" s="90">
        <v>150</v>
      </c>
      <c r="AK185" s="90">
        <v>149</v>
      </c>
      <c r="AL185" s="90">
        <v>149</v>
      </c>
      <c r="AM185" s="90">
        <v>149</v>
      </c>
      <c r="AN185" s="90">
        <v>150</v>
      </c>
      <c r="AO185" s="90">
        <v>185</v>
      </c>
      <c r="AP185" s="91">
        <v>185</v>
      </c>
      <c r="AQ185" s="90">
        <v>179</v>
      </c>
      <c r="AR185" s="90">
        <v>179</v>
      </c>
      <c r="AS185" s="90">
        <v>179</v>
      </c>
      <c r="AT185" s="90">
        <v>179</v>
      </c>
      <c r="AU185" s="90">
        <v>179</v>
      </c>
      <c r="AV185" s="90">
        <v>139</v>
      </c>
      <c r="AW185" s="90">
        <v>142</v>
      </c>
      <c r="AX185" s="90">
        <v>146</v>
      </c>
      <c r="AY185" s="90">
        <v>145</v>
      </c>
      <c r="AZ185" s="90">
        <v>144</v>
      </c>
      <c r="BA185" s="90">
        <v>142</v>
      </c>
      <c r="BB185" s="91">
        <v>140</v>
      </c>
      <c r="BC185" s="89">
        <v>137</v>
      </c>
      <c r="BD185" s="90">
        <v>134</v>
      </c>
      <c r="BE185" s="90">
        <v>130</v>
      </c>
      <c r="BF185" s="90">
        <v>130</v>
      </c>
      <c r="BG185" s="90">
        <v>128</v>
      </c>
      <c r="BH185" s="90">
        <v>125</v>
      </c>
      <c r="BI185" s="90">
        <v>124</v>
      </c>
      <c r="BJ185" s="90">
        <v>124</v>
      </c>
      <c r="BK185" s="90">
        <v>124</v>
      </c>
      <c r="BL185" s="90">
        <v>123</v>
      </c>
      <c r="BM185" s="90">
        <v>123</v>
      </c>
      <c r="BN185" s="91">
        <v>122</v>
      </c>
      <c r="BO185" s="90">
        <v>134</v>
      </c>
      <c r="BP185" s="90">
        <v>132</v>
      </c>
      <c r="BQ185" s="90">
        <v>131</v>
      </c>
      <c r="BR185" s="90">
        <v>119</v>
      </c>
      <c r="BS185" s="90">
        <v>123</v>
      </c>
      <c r="BT185" s="90">
        <v>123</v>
      </c>
      <c r="BU185" s="90">
        <v>123</v>
      </c>
      <c r="BV185" s="90">
        <v>123</v>
      </c>
      <c r="BW185" s="90">
        <v>123</v>
      </c>
      <c r="BX185" s="90">
        <v>121</v>
      </c>
      <c r="BY185" s="90">
        <v>124</v>
      </c>
      <c r="BZ185" s="91">
        <v>124</v>
      </c>
    </row>
    <row r="186" spans="1:78" x14ac:dyDescent="0.2">
      <c r="A186" s="2"/>
      <c r="B186" s="88"/>
      <c r="C186" s="88" t="s">
        <v>298</v>
      </c>
      <c r="D186" s="91">
        <v>137</v>
      </c>
      <c r="E186" s="91">
        <v>131</v>
      </c>
      <c r="F186" s="91">
        <v>123</v>
      </c>
      <c r="G186" s="90">
        <v>124</v>
      </c>
      <c r="H186" s="90">
        <v>124</v>
      </c>
      <c r="I186" s="90">
        <v>123</v>
      </c>
      <c r="J186" s="90">
        <v>123</v>
      </c>
      <c r="K186" s="90">
        <v>125</v>
      </c>
      <c r="L186" s="90">
        <v>126</v>
      </c>
      <c r="M186" s="90">
        <v>123</v>
      </c>
      <c r="N186" s="90">
        <v>123</v>
      </c>
      <c r="O186" s="90">
        <v>119</v>
      </c>
      <c r="P186" s="90">
        <v>124</v>
      </c>
      <c r="Q186" s="90">
        <v>123</v>
      </c>
      <c r="R186" s="91">
        <v>123</v>
      </c>
      <c r="S186" s="90">
        <v>123</v>
      </c>
      <c r="T186" s="90">
        <v>123</v>
      </c>
      <c r="U186" s="90">
        <v>123</v>
      </c>
      <c r="V186" s="90">
        <v>123</v>
      </c>
      <c r="W186" s="90">
        <v>124</v>
      </c>
      <c r="X186" s="90">
        <v>123</v>
      </c>
      <c r="Y186" s="90">
        <v>126</v>
      </c>
      <c r="Z186" s="90">
        <v>127</v>
      </c>
      <c r="AA186" s="90">
        <v>126</v>
      </c>
      <c r="AB186" s="90">
        <v>126</v>
      </c>
      <c r="AC186" s="90">
        <v>126</v>
      </c>
      <c r="AD186" s="91">
        <v>126</v>
      </c>
      <c r="AE186" s="90">
        <v>126</v>
      </c>
      <c r="AF186" s="90">
        <v>126</v>
      </c>
      <c r="AG186" s="90">
        <v>126</v>
      </c>
      <c r="AH186" s="90">
        <v>125</v>
      </c>
      <c r="AI186" s="90">
        <v>125</v>
      </c>
      <c r="AJ186" s="90">
        <v>125</v>
      </c>
      <c r="AK186" s="90">
        <v>125</v>
      </c>
      <c r="AL186" s="90">
        <v>125</v>
      </c>
      <c r="AM186" s="90">
        <v>128</v>
      </c>
      <c r="AN186" s="90">
        <v>132</v>
      </c>
      <c r="AO186" s="90">
        <v>132</v>
      </c>
      <c r="AP186" s="91">
        <v>131</v>
      </c>
      <c r="AQ186" s="90">
        <v>116</v>
      </c>
      <c r="AR186" s="90">
        <v>116</v>
      </c>
      <c r="AS186" s="90">
        <v>116</v>
      </c>
      <c r="AT186" s="90">
        <v>116</v>
      </c>
      <c r="AU186" s="90">
        <v>116</v>
      </c>
      <c r="AV186" s="90">
        <v>99</v>
      </c>
      <c r="AW186" s="90">
        <v>101</v>
      </c>
      <c r="AX186" s="90">
        <v>104</v>
      </c>
      <c r="AY186" s="90">
        <v>104</v>
      </c>
      <c r="AZ186" s="90">
        <v>107</v>
      </c>
      <c r="BA186" s="90">
        <v>95</v>
      </c>
      <c r="BB186" s="91">
        <v>99</v>
      </c>
      <c r="BC186" s="89">
        <v>98</v>
      </c>
      <c r="BD186" s="90">
        <v>97</v>
      </c>
      <c r="BE186" s="90">
        <v>94</v>
      </c>
      <c r="BF186" s="90">
        <v>90</v>
      </c>
      <c r="BG186" s="90">
        <v>89</v>
      </c>
      <c r="BH186" s="90">
        <v>87</v>
      </c>
      <c r="BI186" s="90">
        <v>87</v>
      </c>
      <c r="BJ186" s="90">
        <v>87</v>
      </c>
      <c r="BK186" s="90">
        <v>87</v>
      </c>
      <c r="BL186" s="90">
        <v>86</v>
      </c>
      <c r="BM186" s="90">
        <v>85</v>
      </c>
      <c r="BN186" s="91">
        <v>85</v>
      </c>
      <c r="BO186" s="90">
        <v>87</v>
      </c>
      <c r="BP186" s="90">
        <v>85</v>
      </c>
      <c r="BQ186" s="90">
        <v>87</v>
      </c>
      <c r="BR186" s="90">
        <v>87</v>
      </c>
      <c r="BS186" s="90">
        <v>88</v>
      </c>
      <c r="BT186" s="90">
        <v>95</v>
      </c>
      <c r="BU186" s="90">
        <v>95</v>
      </c>
      <c r="BV186" s="90">
        <v>95</v>
      </c>
      <c r="BW186" s="90">
        <v>94</v>
      </c>
      <c r="BX186" s="90">
        <v>94</v>
      </c>
      <c r="BY186" s="90">
        <v>90</v>
      </c>
      <c r="BZ186" s="91">
        <v>91</v>
      </c>
    </row>
    <row r="187" spans="1:78" x14ac:dyDescent="0.2">
      <c r="A187" s="2"/>
      <c r="B187" s="88"/>
      <c r="C187" s="88" t="s">
        <v>299</v>
      </c>
      <c r="D187" s="91">
        <v>182</v>
      </c>
      <c r="E187" s="91">
        <v>195</v>
      </c>
      <c r="F187" s="91">
        <v>188</v>
      </c>
      <c r="G187" s="90">
        <v>188</v>
      </c>
      <c r="H187" s="90">
        <v>188</v>
      </c>
      <c r="I187" s="90">
        <v>188</v>
      </c>
      <c r="J187" s="90">
        <v>188</v>
      </c>
      <c r="K187" s="90">
        <v>186</v>
      </c>
      <c r="L187" s="90">
        <v>186</v>
      </c>
      <c r="M187" s="90">
        <v>185</v>
      </c>
      <c r="N187" s="90">
        <v>184</v>
      </c>
      <c r="O187" s="90">
        <v>182</v>
      </c>
      <c r="P187" s="90">
        <v>182</v>
      </c>
      <c r="Q187" s="90">
        <v>194</v>
      </c>
      <c r="R187" s="91">
        <v>193</v>
      </c>
      <c r="S187" s="90">
        <v>205</v>
      </c>
      <c r="T187" s="90">
        <v>209</v>
      </c>
      <c r="U187" s="90">
        <v>208</v>
      </c>
      <c r="V187" s="90">
        <v>207</v>
      </c>
      <c r="W187" s="90">
        <v>206</v>
      </c>
      <c r="X187" s="90">
        <v>207</v>
      </c>
      <c r="Y187" s="90">
        <v>206</v>
      </c>
      <c r="Z187" s="90">
        <v>199</v>
      </c>
      <c r="AA187" s="90">
        <v>199</v>
      </c>
      <c r="AB187" s="90">
        <v>197</v>
      </c>
      <c r="AC187" s="90">
        <v>197</v>
      </c>
      <c r="AD187" s="91">
        <v>199</v>
      </c>
      <c r="AE187" s="90">
        <v>199</v>
      </c>
      <c r="AF187" s="90">
        <v>199</v>
      </c>
      <c r="AG187" s="90">
        <v>196</v>
      </c>
      <c r="AH187" s="90">
        <v>195</v>
      </c>
      <c r="AI187" s="90">
        <v>195</v>
      </c>
      <c r="AJ187" s="90">
        <v>197</v>
      </c>
      <c r="AK187" s="90">
        <v>197</v>
      </c>
      <c r="AL187" s="90">
        <v>200</v>
      </c>
      <c r="AM187" s="90">
        <v>202</v>
      </c>
      <c r="AN187" s="90">
        <v>202</v>
      </c>
      <c r="AO187" s="90">
        <v>188</v>
      </c>
      <c r="AP187" s="91">
        <v>189</v>
      </c>
      <c r="AQ187" s="90">
        <v>176</v>
      </c>
      <c r="AR187" s="90">
        <v>176</v>
      </c>
      <c r="AS187" s="90">
        <v>176</v>
      </c>
      <c r="AT187" s="90">
        <v>176</v>
      </c>
      <c r="AU187" s="90">
        <v>161</v>
      </c>
      <c r="AV187" s="90">
        <v>127</v>
      </c>
      <c r="AW187" s="90">
        <v>136</v>
      </c>
      <c r="AX187" s="90">
        <v>137</v>
      </c>
      <c r="AY187" s="90">
        <v>135</v>
      </c>
      <c r="AZ187" s="90">
        <v>144</v>
      </c>
      <c r="BA187" s="90">
        <v>140</v>
      </c>
      <c r="BB187" s="91">
        <v>138</v>
      </c>
      <c r="BC187" s="89">
        <v>136</v>
      </c>
      <c r="BD187" s="90">
        <v>134</v>
      </c>
      <c r="BE187" s="90">
        <v>131</v>
      </c>
      <c r="BF187" s="90">
        <v>129</v>
      </c>
      <c r="BG187" s="90">
        <v>124</v>
      </c>
      <c r="BH187" s="90">
        <v>117</v>
      </c>
      <c r="BI187" s="90">
        <v>117</v>
      </c>
      <c r="BJ187" s="90">
        <v>115</v>
      </c>
      <c r="BK187" s="90">
        <v>116</v>
      </c>
      <c r="BL187" s="90">
        <v>118</v>
      </c>
      <c r="BM187" s="90">
        <v>116</v>
      </c>
      <c r="BN187" s="91">
        <v>173</v>
      </c>
      <c r="BO187" s="90">
        <v>91</v>
      </c>
      <c r="BP187" s="90">
        <v>88</v>
      </c>
      <c r="BQ187" s="90">
        <v>87</v>
      </c>
      <c r="BR187" s="90">
        <v>86</v>
      </c>
      <c r="BS187" s="90">
        <v>87</v>
      </c>
      <c r="BT187" s="90">
        <v>93</v>
      </c>
      <c r="BU187" s="90">
        <v>92</v>
      </c>
      <c r="BV187" s="90">
        <v>94</v>
      </c>
      <c r="BW187" s="90">
        <v>95</v>
      </c>
      <c r="BX187" s="90">
        <v>95</v>
      </c>
      <c r="BY187" s="90">
        <v>93</v>
      </c>
      <c r="BZ187" s="91">
        <v>98</v>
      </c>
    </row>
    <row r="188" spans="1:78" x14ac:dyDescent="0.2">
      <c r="A188" s="2"/>
      <c r="B188" s="88"/>
      <c r="C188" s="88" t="s">
        <v>300</v>
      </c>
      <c r="D188" s="91">
        <v>6741</v>
      </c>
      <c r="E188" s="91">
        <v>7287</v>
      </c>
      <c r="F188" s="91">
        <v>6826</v>
      </c>
      <c r="G188" s="90">
        <v>6818</v>
      </c>
      <c r="H188" s="90">
        <v>6780</v>
      </c>
      <c r="I188" s="90">
        <v>6601</v>
      </c>
      <c r="J188" s="90">
        <v>6544</v>
      </c>
      <c r="K188" s="90">
        <v>6513</v>
      </c>
      <c r="L188" s="90">
        <v>6222</v>
      </c>
      <c r="M188" s="90">
        <v>6219</v>
      </c>
      <c r="N188" s="90">
        <v>6189</v>
      </c>
      <c r="O188" s="90">
        <v>6200</v>
      </c>
      <c r="P188" s="90">
        <v>6244</v>
      </c>
      <c r="Q188" s="90">
        <v>6252</v>
      </c>
      <c r="R188" s="91">
        <v>6243</v>
      </c>
      <c r="S188" s="90">
        <v>6255</v>
      </c>
      <c r="T188" s="90">
        <v>6235</v>
      </c>
      <c r="U188" s="90">
        <v>6257</v>
      </c>
      <c r="V188" s="90">
        <v>6262</v>
      </c>
      <c r="W188" s="90">
        <v>6233</v>
      </c>
      <c r="X188" s="90">
        <v>6215</v>
      </c>
      <c r="Y188" s="90">
        <v>6141</v>
      </c>
      <c r="Z188" s="90">
        <v>6068</v>
      </c>
      <c r="AA188" s="90">
        <v>5992</v>
      </c>
      <c r="AB188" s="90">
        <v>5968</v>
      </c>
      <c r="AC188" s="90">
        <v>5949</v>
      </c>
      <c r="AD188" s="91">
        <v>5971</v>
      </c>
      <c r="AE188" s="90">
        <v>5975</v>
      </c>
      <c r="AF188" s="90">
        <v>5924</v>
      </c>
      <c r="AG188" s="90">
        <v>5965</v>
      </c>
      <c r="AH188" s="90">
        <v>5897</v>
      </c>
      <c r="AI188" s="90">
        <v>5859</v>
      </c>
      <c r="AJ188" s="90">
        <v>5800</v>
      </c>
      <c r="AK188" s="90">
        <v>5808</v>
      </c>
      <c r="AL188" s="90">
        <v>5783</v>
      </c>
      <c r="AM188" s="90">
        <v>5751</v>
      </c>
      <c r="AN188" s="90">
        <v>5752</v>
      </c>
      <c r="AO188" s="90">
        <v>5725</v>
      </c>
      <c r="AP188" s="91">
        <v>5712</v>
      </c>
      <c r="AQ188" s="90">
        <v>5668</v>
      </c>
      <c r="AR188" s="90">
        <v>5628</v>
      </c>
      <c r="AS188" s="90">
        <v>5629</v>
      </c>
      <c r="AT188" s="90">
        <v>5653</v>
      </c>
      <c r="AU188" s="90">
        <v>5725</v>
      </c>
      <c r="AV188" s="90">
        <v>5714</v>
      </c>
      <c r="AW188" s="90">
        <v>5847</v>
      </c>
      <c r="AX188" s="90">
        <v>5872</v>
      </c>
      <c r="AY188" s="90">
        <v>5899</v>
      </c>
      <c r="AZ188" s="90">
        <v>5896</v>
      </c>
      <c r="BA188" s="90">
        <v>5890</v>
      </c>
      <c r="BB188" s="91">
        <v>5832</v>
      </c>
      <c r="BC188" s="89">
        <v>5802</v>
      </c>
      <c r="BD188" s="90">
        <v>5758</v>
      </c>
      <c r="BE188" s="90">
        <v>5778</v>
      </c>
      <c r="BF188" s="90">
        <v>5748</v>
      </c>
      <c r="BG188" s="90">
        <v>5711</v>
      </c>
      <c r="BH188" s="90">
        <v>5663</v>
      </c>
      <c r="BI188" s="90">
        <v>5626</v>
      </c>
      <c r="BJ188" s="90">
        <v>5646</v>
      </c>
      <c r="BK188" s="90">
        <v>5632</v>
      </c>
      <c r="BL188" s="90">
        <v>5636</v>
      </c>
      <c r="BM188" s="90">
        <v>5651</v>
      </c>
      <c r="BN188" s="91">
        <v>5618</v>
      </c>
      <c r="BO188" s="90">
        <v>5623</v>
      </c>
      <c r="BP188" s="90">
        <v>5646</v>
      </c>
      <c r="BQ188" s="90">
        <v>5716</v>
      </c>
      <c r="BR188" s="90">
        <v>5757</v>
      </c>
      <c r="BS188" s="90">
        <v>5776</v>
      </c>
      <c r="BT188" s="90">
        <v>5753</v>
      </c>
      <c r="BU188" s="90">
        <v>5752</v>
      </c>
      <c r="BV188" s="90">
        <v>5734</v>
      </c>
      <c r="BW188" s="90">
        <v>5803</v>
      </c>
      <c r="BX188" s="90">
        <v>5759</v>
      </c>
      <c r="BY188" s="90">
        <v>5748</v>
      </c>
      <c r="BZ188" s="91">
        <v>5797</v>
      </c>
    </row>
    <row r="189" spans="1:78" x14ac:dyDescent="0.2">
      <c r="A189" s="2"/>
      <c r="B189" s="88"/>
      <c r="C189" s="88" t="s">
        <v>301</v>
      </c>
      <c r="D189" s="91">
        <v>380</v>
      </c>
      <c r="E189" s="91">
        <v>420</v>
      </c>
      <c r="F189" s="91">
        <v>371</v>
      </c>
      <c r="G189" s="90">
        <v>373</v>
      </c>
      <c r="H189" s="90">
        <v>372</v>
      </c>
      <c r="I189" s="90">
        <v>374</v>
      </c>
      <c r="J189" s="90">
        <v>374</v>
      </c>
      <c r="K189" s="90">
        <v>374</v>
      </c>
      <c r="L189" s="90">
        <v>376</v>
      </c>
      <c r="M189" s="90">
        <v>377</v>
      </c>
      <c r="N189" s="90">
        <v>376</v>
      </c>
      <c r="O189" s="90">
        <v>374</v>
      </c>
      <c r="P189" s="90">
        <v>383</v>
      </c>
      <c r="Q189" s="90">
        <v>388</v>
      </c>
      <c r="R189" s="91">
        <v>388</v>
      </c>
      <c r="S189" s="90">
        <v>397</v>
      </c>
      <c r="T189" s="90">
        <v>394</v>
      </c>
      <c r="U189" s="90">
        <v>390</v>
      </c>
      <c r="V189" s="90">
        <v>393</v>
      </c>
      <c r="W189" s="90">
        <v>394</v>
      </c>
      <c r="X189" s="90">
        <v>427</v>
      </c>
      <c r="Y189" s="90">
        <v>427</v>
      </c>
      <c r="Z189" s="90">
        <v>415</v>
      </c>
      <c r="AA189" s="90">
        <v>420</v>
      </c>
      <c r="AB189" s="90">
        <v>414</v>
      </c>
      <c r="AC189" s="90">
        <v>417</v>
      </c>
      <c r="AD189" s="91">
        <v>419</v>
      </c>
      <c r="AE189" s="90">
        <v>416</v>
      </c>
      <c r="AF189" s="90">
        <v>417</v>
      </c>
      <c r="AG189" s="90">
        <v>414</v>
      </c>
      <c r="AH189" s="90">
        <v>412</v>
      </c>
      <c r="AI189" s="90">
        <v>412</v>
      </c>
      <c r="AJ189" s="90">
        <v>413</v>
      </c>
      <c r="AK189" s="90">
        <v>414</v>
      </c>
      <c r="AL189" s="90">
        <v>415</v>
      </c>
      <c r="AM189" s="90">
        <v>416</v>
      </c>
      <c r="AN189" s="90">
        <v>416</v>
      </c>
      <c r="AO189" s="90">
        <v>416</v>
      </c>
      <c r="AP189" s="91">
        <v>415</v>
      </c>
      <c r="AQ189" s="90">
        <v>375</v>
      </c>
      <c r="AR189" s="90">
        <v>376</v>
      </c>
      <c r="AS189" s="90">
        <v>376</v>
      </c>
      <c r="AT189" s="90">
        <v>377</v>
      </c>
      <c r="AU189" s="90">
        <v>377</v>
      </c>
      <c r="AV189" s="90">
        <v>317</v>
      </c>
      <c r="AW189" s="90">
        <v>336</v>
      </c>
      <c r="AX189" s="90">
        <v>340</v>
      </c>
      <c r="AY189" s="90">
        <v>336</v>
      </c>
      <c r="AZ189" s="90">
        <v>337</v>
      </c>
      <c r="BA189" s="90">
        <v>323</v>
      </c>
      <c r="BB189" s="91">
        <v>319</v>
      </c>
      <c r="BC189" s="89">
        <v>318</v>
      </c>
      <c r="BD189" s="90">
        <v>314</v>
      </c>
      <c r="BE189" s="90">
        <v>323</v>
      </c>
      <c r="BF189" s="90">
        <v>325</v>
      </c>
      <c r="BG189" s="90">
        <v>318</v>
      </c>
      <c r="BH189" s="90">
        <v>313</v>
      </c>
      <c r="BI189" s="90">
        <v>313</v>
      </c>
      <c r="BJ189" s="90">
        <v>311</v>
      </c>
      <c r="BK189" s="90">
        <v>311</v>
      </c>
      <c r="BL189" s="90">
        <v>310</v>
      </c>
      <c r="BM189" s="90">
        <v>302</v>
      </c>
      <c r="BN189" s="91">
        <v>310</v>
      </c>
      <c r="BO189" s="90">
        <v>405</v>
      </c>
      <c r="BP189" s="90">
        <v>406</v>
      </c>
      <c r="BQ189" s="90">
        <v>398</v>
      </c>
      <c r="BR189" s="90">
        <v>310</v>
      </c>
      <c r="BS189" s="90">
        <v>311</v>
      </c>
      <c r="BT189" s="90">
        <v>310</v>
      </c>
      <c r="BU189" s="90">
        <v>306</v>
      </c>
      <c r="BV189" s="90">
        <v>301</v>
      </c>
      <c r="BW189" s="90">
        <v>308</v>
      </c>
      <c r="BX189" s="90">
        <v>308</v>
      </c>
      <c r="BY189" s="90">
        <v>312</v>
      </c>
      <c r="BZ189" s="91">
        <v>312</v>
      </c>
    </row>
    <row r="190" spans="1:78" x14ac:dyDescent="0.2">
      <c r="A190" s="2"/>
      <c r="B190" s="88"/>
      <c r="C190" s="88" t="s">
        <v>302</v>
      </c>
      <c r="D190" s="91">
        <v>231</v>
      </c>
      <c r="E190" s="91">
        <v>225</v>
      </c>
      <c r="F190" s="91">
        <v>236</v>
      </c>
      <c r="G190" s="90">
        <v>236</v>
      </c>
      <c r="H190" s="90">
        <v>231</v>
      </c>
      <c r="I190" s="90">
        <v>228</v>
      </c>
      <c r="J190" s="90">
        <v>223</v>
      </c>
      <c r="K190" s="90">
        <v>221</v>
      </c>
      <c r="L190" s="90">
        <v>216</v>
      </c>
      <c r="M190" s="90">
        <v>221</v>
      </c>
      <c r="N190" s="90">
        <v>221</v>
      </c>
      <c r="O190" s="90">
        <v>215</v>
      </c>
      <c r="P190" s="90">
        <v>217</v>
      </c>
      <c r="Q190" s="90">
        <v>215</v>
      </c>
      <c r="R190" s="91">
        <v>214</v>
      </c>
      <c r="S190" s="90">
        <v>213</v>
      </c>
      <c r="T190" s="90">
        <v>213</v>
      </c>
      <c r="U190" s="90">
        <v>211</v>
      </c>
      <c r="V190" s="90">
        <v>212</v>
      </c>
      <c r="W190" s="90">
        <v>210</v>
      </c>
      <c r="X190" s="90">
        <v>208</v>
      </c>
      <c r="Y190" s="90">
        <v>211</v>
      </c>
      <c r="Z190" s="90">
        <v>210</v>
      </c>
      <c r="AA190" s="90">
        <v>209</v>
      </c>
      <c r="AB190" s="90">
        <v>206</v>
      </c>
      <c r="AC190" s="90">
        <v>203</v>
      </c>
      <c r="AD190" s="91">
        <v>199</v>
      </c>
      <c r="AE190" s="90">
        <v>199</v>
      </c>
      <c r="AF190" s="90">
        <v>200</v>
      </c>
      <c r="AG190" s="90">
        <v>195</v>
      </c>
      <c r="AH190" s="90">
        <v>192</v>
      </c>
      <c r="AI190" s="90">
        <v>191</v>
      </c>
      <c r="AJ190" s="90">
        <v>189</v>
      </c>
      <c r="AK190" s="90">
        <v>186</v>
      </c>
      <c r="AL190" s="90">
        <v>186</v>
      </c>
      <c r="AM190" s="90">
        <v>186</v>
      </c>
      <c r="AN190" s="90">
        <v>184</v>
      </c>
      <c r="AO190" s="90">
        <v>183</v>
      </c>
      <c r="AP190" s="91">
        <v>181</v>
      </c>
      <c r="AQ190" s="90">
        <v>180</v>
      </c>
      <c r="AR190" s="90">
        <v>180</v>
      </c>
      <c r="AS190" s="90">
        <v>179</v>
      </c>
      <c r="AT190" s="90">
        <v>179</v>
      </c>
      <c r="AU190" s="90">
        <v>177</v>
      </c>
      <c r="AV190" s="90">
        <v>170</v>
      </c>
      <c r="AW190" s="90">
        <v>174</v>
      </c>
      <c r="AX190" s="90">
        <v>175</v>
      </c>
      <c r="AY190" s="90">
        <v>173</v>
      </c>
      <c r="AZ190" s="90">
        <v>172</v>
      </c>
      <c r="BA190" s="90">
        <v>173</v>
      </c>
      <c r="BB190" s="91">
        <v>168</v>
      </c>
      <c r="BC190" s="89">
        <v>164</v>
      </c>
      <c r="BD190" s="90">
        <v>158</v>
      </c>
      <c r="BE190" s="90">
        <v>155</v>
      </c>
      <c r="BF190" s="90">
        <v>151</v>
      </c>
      <c r="BG190" s="90">
        <v>152</v>
      </c>
      <c r="BH190" s="90">
        <v>150</v>
      </c>
      <c r="BI190" s="90">
        <v>152</v>
      </c>
      <c r="BJ190" s="90">
        <v>151</v>
      </c>
      <c r="BK190" s="90">
        <v>154</v>
      </c>
      <c r="BL190" s="90">
        <v>156</v>
      </c>
      <c r="BM190" s="90">
        <v>154</v>
      </c>
      <c r="BN190" s="91">
        <v>152</v>
      </c>
      <c r="BO190" s="90">
        <v>149</v>
      </c>
      <c r="BP190" s="90">
        <v>151</v>
      </c>
      <c r="BQ190" s="90">
        <v>152</v>
      </c>
      <c r="BR190" s="90">
        <v>152</v>
      </c>
      <c r="BS190" s="90">
        <v>151</v>
      </c>
      <c r="BT190" s="90">
        <v>151</v>
      </c>
      <c r="BU190" s="90">
        <v>152</v>
      </c>
      <c r="BV190" s="90">
        <v>152</v>
      </c>
      <c r="BW190" s="90">
        <v>153</v>
      </c>
      <c r="BX190" s="90">
        <v>152</v>
      </c>
      <c r="BY190" s="90">
        <v>152</v>
      </c>
      <c r="BZ190" s="91">
        <v>152</v>
      </c>
    </row>
    <row r="191" spans="1:78" x14ac:dyDescent="0.2">
      <c r="A191" s="2"/>
      <c r="B191" s="88"/>
      <c r="C191" s="88" t="s">
        <v>303</v>
      </c>
      <c r="D191" s="91">
        <v>53</v>
      </c>
      <c r="E191" s="91">
        <v>53</v>
      </c>
      <c r="F191" s="91">
        <v>47</v>
      </c>
      <c r="G191" s="90">
        <v>48</v>
      </c>
      <c r="H191" s="90">
        <v>48</v>
      </c>
      <c r="I191" s="90">
        <v>48</v>
      </c>
      <c r="J191" s="90">
        <v>48</v>
      </c>
      <c r="K191" s="90">
        <v>50</v>
      </c>
      <c r="L191" s="90">
        <v>50</v>
      </c>
      <c r="M191" s="90">
        <v>50</v>
      </c>
      <c r="N191" s="90">
        <v>50</v>
      </c>
      <c r="O191" s="90">
        <v>49</v>
      </c>
      <c r="P191" s="90">
        <v>49</v>
      </c>
      <c r="Q191" s="90">
        <v>49</v>
      </c>
      <c r="R191" s="91">
        <v>49</v>
      </c>
      <c r="S191" s="90">
        <v>49</v>
      </c>
      <c r="T191" s="90">
        <v>48</v>
      </c>
      <c r="U191" s="90">
        <v>48</v>
      </c>
      <c r="V191" s="90">
        <v>48</v>
      </c>
      <c r="W191" s="90">
        <v>48</v>
      </c>
      <c r="X191" s="90">
        <v>48</v>
      </c>
      <c r="Y191" s="90">
        <v>48</v>
      </c>
      <c r="Z191" s="90">
        <v>46</v>
      </c>
      <c r="AA191" s="90">
        <v>46</v>
      </c>
      <c r="AB191" s="90">
        <v>47</v>
      </c>
      <c r="AC191" s="90">
        <v>47</v>
      </c>
      <c r="AD191" s="91">
        <v>47</v>
      </c>
      <c r="AE191" s="90">
        <v>48</v>
      </c>
      <c r="AF191" s="90">
        <v>48</v>
      </c>
      <c r="AG191" s="90">
        <v>48</v>
      </c>
      <c r="AH191" s="90">
        <v>48</v>
      </c>
      <c r="AI191" s="90">
        <v>48</v>
      </c>
      <c r="AJ191" s="90">
        <v>48</v>
      </c>
      <c r="AK191" s="90">
        <v>48</v>
      </c>
      <c r="AL191" s="90">
        <v>48</v>
      </c>
      <c r="AM191" s="90">
        <v>48</v>
      </c>
      <c r="AN191" s="90">
        <v>48</v>
      </c>
      <c r="AO191" s="90">
        <v>48</v>
      </c>
      <c r="AP191" s="91">
        <v>48</v>
      </c>
      <c r="AQ191" s="90">
        <v>44</v>
      </c>
      <c r="AR191" s="90">
        <v>44</v>
      </c>
      <c r="AS191" s="90">
        <v>44</v>
      </c>
      <c r="AT191" s="90">
        <v>45</v>
      </c>
      <c r="AU191" s="90">
        <v>45</v>
      </c>
      <c r="AV191" s="90">
        <v>34</v>
      </c>
      <c r="AW191" s="90">
        <v>51</v>
      </c>
      <c r="AX191" s="90">
        <v>49</v>
      </c>
      <c r="AY191" s="90">
        <v>50</v>
      </c>
      <c r="AZ191" s="90">
        <v>49</v>
      </c>
      <c r="BA191" s="90">
        <v>56</v>
      </c>
      <c r="BB191" s="91">
        <v>56</v>
      </c>
      <c r="BC191" s="89">
        <v>50</v>
      </c>
      <c r="BD191" s="90">
        <v>49</v>
      </c>
      <c r="BE191" s="90">
        <v>47</v>
      </c>
      <c r="BF191" s="90">
        <v>45</v>
      </c>
      <c r="BG191" s="90">
        <v>44</v>
      </c>
      <c r="BH191" s="90">
        <v>42</v>
      </c>
      <c r="BI191" s="90">
        <v>41</v>
      </c>
      <c r="BJ191" s="90">
        <v>40</v>
      </c>
      <c r="BK191" s="90">
        <v>40</v>
      </c>
      <c r="BL191" s="90">
        <v>40</v>
      </c>
      <c r="BM191" s="90">
        <v>38</v>
      </c>
      <c r="BN191" s="91">
        <v>38</v>
      </c>
      <c r="BO191" s="90">
        <v>36</v>
      </c>
      <c r="BP191" s="90">
        <v>37</v>
      </c>
      <c r="BQ191" s="90">
        <v>42</v>
      </c>
      <c r="BR191" s="90">
        <v>41</v>
      </c>
      <c r="BS191" s="90">
        <v>38</v>
      </c>
      <c r="BT191" s="90">
        <v>38</v>
      </c>
      <c r="BU191" s="90">
        <v>40</v>
      </c>
      <c r="BV191" s="90">
        <v>40</v>
      </c>
      <c r="BW191" s="90">
        <v>38</v>
      </c>
      <c r="BX191" s="90">
        <v>37</v>
      </c>
      <c r="BY191" s="90">
        <v>36</v>
      </c>
      <c r="BZ191" s="91">
        <v>39</v>
      </c>
    </row>
    <row r="192" spans="1:78" x14ac:dyDescent="0.2">
      <c r="A192" s="2"/>
      <c r="B192" s="88"/>
      <c r="C192" s="88" t="s">
        <v>304</v>
      </c>
      <c r="D192" s="91">
        <v>533</v>
      </c>
      <c r="E192" s="91">
        <v>579</v>
      </c>
      <c r="F192" s="91">
        <v>548</v>
      </c>
      <c r="G192" s="90">
        <v>549</v>
      </c>
      <c r="H192" s="90">
        <v>547</v>
      </c>
      <c r="I192" s="90">
        <v>546</v>
      </c>
      <c r="J192" s="90">
        <v>547</v>
      </c>
      <c r="K192" s="90">
        <v>542</v>
      </c>
      <c r="L192" s="90">
        <v>540</v>
      </c>
      <c r="M192" s="90">
        <v>542</v>
      </c>
      <c r="N192" s="90">
        <v>547</v>
      </c>
      <c r="O192" s="90">
        <v>539</v>
      </c>
      <c r="P192" s="90">
        <v>539</v>
      </c>
      <c r="Q192" s="90">
        <v>546</v>
      </c>
      <c r="R192" s="91">
        <v>543</v>
      </c>
      <c r="S192" s="90">
        <v>544</v>
      </c>
      <c r="T192" s="90">
        <v>548</v>
      </c>
      <c r="U192" s="90">
        <v>552</v>
      </c>
      <c r="V192" s="90">
        <v>557</v>
      </c>
      <c r="W192" s="90">
        <v>553</v>
      </c>
      <c r="X192" s="90">
        <v>552</v>
      </c>
      <c r="Y192" s="90">
        <v>558</v>
      </c>
      <c r="Z192" s="90">
        <v>545</v>
      </c>
      <c r="AA192" s="90">
        <v>543</v>
      </c>
      <c r="AB192" s="90">
        <v>544</v>
      </c>
      <c r="AC192" s="90">
        <v>540</v>
      </c>
      <c r="AD192" s="91">
        <v>538</v>
      </c>
      <c r="AE192" s="90">
        <v>539</v>
      </c>
      <c r="AF192" s="90">
        <v>542</v>
      </c>
      <c r="AG192" s="90">
        <v>544</v>
      </c>
      <c r="AH192" s="90">
        <v>546</v>
      </c>
      <c r="AI192" s="90">
        <v>547</v>
      </c>
      <c r="AJ192" s="90">
        <v>547</v>
      </c>
      <c r="AK192" s="90">
        <v>546</v>
      </c>
      <c r="AL192" s="90">
        <v>544</v>
      </c>
      <c r="AM192" s="90">
        <v>547</v>
      </c>
      <c r="AN192" s="90">
        <v>549</v>
      </c>
      <c r="AO192" s="90">
        <v>548</v>
      </c>
      <c r="AP192" s="91">
        <v>546</v>
      </c>
      <c r="AQ192" s="90">
        <v>516</v>
      </c>
      <c r="AR192" s="90">
        <v>519</v>
      </c>
      <c r="AS192" s="90">
        <v>521</v>
      </c>
      <c r="AT192" s="90">
        <v>517</v>
      </c>
      <c r="AU192" s="90">
        <v>515</v>
      </c>
      <c r="AV192" s="90">
        <v>479</v>
      </c>
      <c r="AW192" s="90">
        <v>512</v>
      </c>
      <c r="AX192" s="90">
        <v>511</v>
      </c>
      <c r="AY192" s="90">
        <v>507</v>
      </c>
      <c r="AZ192" s="90">
        <v>515</v>
      </c>
      <c r="BA192" s="90">
        <v>500</v>
      </c>
      <c r="BB192" s="91">
        <v>493</v>
      </c>
      <c r="BC192" s="89">
        <v>517</v>
      </c>
      <c r="BD192" s="90">
        <v>513</v>
      </c>
      <c r="BE192" s="90">
        <v>509</v>
      </c>
      <c r="BF192" s="90">
        <v>509</v>
      </c>
      <c r="BG192" s="90">
        <v>507</v>
      </c>
      <c r="BH192" s="90">
        <v>505</v>
      </c>
      <c r="BI192" s="90">
        <v>504</v>
      </c>
      <c r="BJ192" s="90">
        <v>505</v>
      </c>
      <c r="BK192" s="90">
        <v>503</v>
      </c>
      <c r="BL192" s="90">
        <v>469</v>
      </c>
      <c r="BM192" s="90">
        <v>581</v>
      </c>
      <c r="BN192" s="91">
        <v>469</v>
      </c>
      <c r="BO192" s="90">
        <v>464</v>
      </c>
      <c r="BP192" s="90">
        <v>459</v>
      </c>
      <c r="BQ192" s="90">
        <v>458</v>
      </c>
      <c r="BR192" s="90">
        <v>459</v>
      </c>
      <c r="BS192" s="90">
        <v>459</v>
      </c>
      <c r="BT192" s="90">
        <v>455</v>
      </c>
      <c r="BU192" s="90">
        <v>457</v>
      </c>
      <c r="BV192" s="90">
        <v>454</v>
      </c>
      <c r="BW192" s="90">
        <v>450</v>
      </c>
      <c r="BX192" s="90">
        <v>447</v>
      </c>
      <c r="BY192" s="90">
        <v>447</v>
      </c>
      <c r="BZ192" s="91">
        <v>450</v>
      </c>
    </row>
    <row r="193" spans="1:78" x14ac:dyDescent="0.2">
      <c r="A193" s="2"/>
      <c r="B193" s="88"/>
      <c r="C193" s="88" t="s">
        <v>305</v>
      </c>
      <c r="D193" s="91">
        <v>734</v>
      </c>
      <c r="E193" s="91">
        <v>711</v>
      </c>
      <c r="F193" s="91">
        <v>687</v>
      </c>
      <c r="G193" s="90">
        <v>699</v>
      </c>
      <c r="H193" s="90">
        <v>696</v>
      </c>
      <c r="I193" s="90">
        <v>692</v>
      </c>
      <c r="J193" s="90">
        <v>703</v>
      </c>
      <c r="K193" s="90">
        <v>701</v>
      </c>
      <c r="L193" s="90">
        <v>681</v>
      </c>
      <c r="M193" s="90">
        <v>691</v>
      </c>
      <c r="N193" s="90">
        <v>698</v>
      </c>
      <c r="O193" s="90">
        <v>694</v>
      </c>
      <c r="P193" s="90">
        <v>689</v>
      </c>
      <c r="Q193" s="90">
        <v>683</v>
      </c>
      <c r="R193" s="91">
        <v>675</v>
      </c>
      <c r="S193" s="90">
        <v>677</v>
      </c>
      <c r="T193" s="90">
        <v>676</v>
      </c>
      <c r="U193" s="90">
        <v>672</v>
      </c>
      <c r="V193" s="90">
        <v>679</v>
      </c>
      <c r="W193" s="90">
        <v>681</v>
      </c>
      <c r="X193" s="90">
        <v>678</v>
      </c>
      <c r="Y193" s="90">
        <v>672</v>
      </c>
      <c r="Z193" s="90">
        <v>663</v>
      </c>
      <c r="AA193" s="90">
        <v>663</v>
      </c>
      <c r="AB193" s="90">
        <v>665</v>
      </c>
      <c r="AC193" s="90">
        <v>668</v>
      </c>
      <c r="AD193" s="91">
        <v>668</v>
      </c>
      <c r="AE193" s="90">
        <v>668</v>
      </c>
      <c r="AF193" s="90">
        <v>670</v>
      </c>
      <c r="AG193" s="90">
        <v>661</v>
      </c>
      <c r="AH193" s="90">
        <v>656</v>
      </c>
      <c r="AI193" s="90">
        <v>652</v>
      </c>
      <c r="AJ193" s="90">
        <v>646</v>
      </c>
      <c r="AK193" s="90">
        <v>639</v>
      </c>
      <c r="AL193" s="90">
        <v>648</v>
      </c>
      <c r="AM193" s="90">
        <v>639</v>
      </c>
      <c r="AN193" s="90">
        <v>638</v>
      </c>
      <c r="AO193" s="90">
        <v>630</v>
      </c>
      <c r="AP193" s="91">
        <v>626</v>
      </c>
      <c r="AQ193" s="90">
        <v>626</v>
      </c>
      <c r="AR193" s="90">
        <v>622</v>
      </c>
      <c r="AS193" s="90">
        <v>620</v>
      </c>
      <c r="AT193" s="90">
        <v>619</v>
      </c>
      <c r="AU193" s="90">
        <v>615</v>
      </c>
      <c r="AV193" s="90">
        <v>605</v>
      </c>
      <c r="AW193" s="90">
        <v>645</v>
      </c>
      <c r="AX193" s="90">
        <v>654</v>
      </c>
      <c r="AY193" s="90">
        <v>651</v>
      </c>
      <c r="AZ193" s="90">
        <v>648</v>
      </c>
      <c r="BA193" s="90">
        <v>658</v>
      </c>
      <c r="BB193" s="91">
        <v>657</v>
      </c>
      <c r="BC193" s="89">
        <v>646</v>
      </c>
      <c r="BD193" s="90">
        <v>634</v>
      </c>
      <c r="BE193" s="90">
        <v>623</v>
      </c>
      <c r="BF193" s="90">
        <v>618</v>
      </c>
      <c r="BG193" s="90">
        <v>616</v>
      </c>
      <c r="BH193" s="90">
        <v>609</v>
      </c>
      <c r="BI193" s="90">
        <v>603</v>
      </c>
      <c r="BJ193" s="90">
        <v>595</v>
      </c>
      <c r="BK193" s="90">
        <v>590</v>
      </c>
      <c r="BL193" s="90">
        <v>583</v>
      </c>
      <c r="BM193" s="90">
        <v>573</v>
      </c>
      <c r="BN193" s="91">
        <v>572</v>
      </c>
      <c r="BO193" s="90">
        <v>570</v>
      </c>
      <c r="BP193" s="90">
        <v>564</v>
      </c>
      <c r="BQ193" s="90">
        <v>560</v>
      </c>
      <c r="BR193" s="90">
        <v>560</v>
      </c>
      <c r="BS193" s="90">
        <v>562</v>
      </c>
      <c r="BT193" s="90">
        <v>558</v>
      </c>
      <c r="BU193" s="90">
        <v>557</v>
      </c>
      <c r="BV193" s="90">
        <v>565</v>
      </c>
      <c r="BW193" s="90">
        <v>569</v>
      </c>
      <c r="BX193" s="90">
        <v>572</v>
      </c>
      <c r="BY193" s="90">
        <v>577</v>
      </c>
      <c r="BZ193" s="91">
        <v>575</v>
      </c>
    </row>
    <row r="194" spans="1:78" x14ac:dyDescent="0.2">
      <c r="A194" s="2"/>
      <c r="B194" s="88"/>
      <c r="C194" s="88" t="s">
        <v>306</v>
      </c>
      <c r="D194" s="91">
        <v>758</v>
      </c>
      <c r="E194" s="91">
        <v>783</v>
      </c>
      <c r="F194" s="91">
        <v>738</v>
      </c>
      <c r="G194" s="90">
        <v>746</v>
      </c>
      <c r="H194" s="90">
        <v>748</v>
      </c>
      <c r="I194" s="90">
        <v>729</v>
      </c>
      <c r="J194" s="90">
        <v>717</v>
      </c>
      <c r="K194" s="90">
        <v>708</v>
      </c>
      <c r="L194" s="90">
        <v>669</v>
      </c>
      <c r="M194" s="90">
        <v>680</v>
      </c>
      <c r="N194" s="90">
        <v>679</v>
      </c>
      <c r="O194" s="90">
        <v>680</v>
      </c>
      <c r="P194" s="90">
        <v>668</v>
      </c>
      <c r="Q194" s="90">
        <v>656</v>
      </c>
      <c r="R194" s="91">
        <v>641</v>
      </c>
      <c r="S194" s="90">
        <v>642</v>
      </c>
      <c r="T194" s="90">
        <v>639</v>
      </c>
      <c r="U194" s="90">
        <v>645</v>
      </c>
      <c r="V194" s="90">
        <v>647</v>
      </c>
      <c r="W194" s="90">
        <v>648</v>
      </c>
      <c r="X194" s="90">
        <v>648</v>
      </c>
      <c r="Y194" s="90">
        <v>649</v>
      </c>
      <c r="Z194" s="90">
        <v>641</v>
      </c>
      <c r="AA194" s="90">
        <v>638</v>
      </c>
      <c r="AB194" s="90">
        <v>637</v>
      </c>
      <c r="AC194" s="90">
        <v>640</v>
      </c>
      <c r="AD194" s="91">
        <v>637</v>
      </c>
      <c r="AE194" s="90">
        <v>629</v>
      </c>
      <c r="AF194" s="90">
        <v>627</v>
      </c>
      <c r="AG194" s="90">
        <v>621</v>
      </c>
      <c r="AH194" s="90">
        <v>618</v>
      </c>
      <c r="AI194" s="90">
        <v>616</v>
      </c>
      <c r="AJ194" s="90">
        <v>622</v>
      </c>
      <c r="AK194" s="90">
        <v>616</v>
      </c>
      <c r="AL194" s="90">
        <v>608</v>
      </c>
      <c r="AM194" s="90">
        <v>604</v>
      </c>
      <c r="AN194" s="90">
        <v>603</v>
      </c>
      <c r="AO194" s="90">
        <v>602</v>
      </c>
      <c r="AP194" s="91">
        <v>598</v>
      </c>
      <c r="AQ194" s="90">
        <v>571</v>
      </c>
      <c r="AR194" s="90">
        <v>568</v>
      </c>
      <c r="AS194" s="90">
        <v>568</v>
      </c>
      <c r="AT194" s="90">
        <v>568</v>
      </c>
      <c r="AU194" s="90">
        <v>568</v>
      </c>
      <c r="AV194" s="90">
        <v>560</v>
      </c>
      <c r="AW194" s="90">
        <v>566</v>
      </c>
      <c r="AX194" s="90">
        <v>563</v>
      </c>
      <c r="AY194" s="90">
        <v>559</v>
      </c>
      <c r="AZ194" s="90">
        <v>566</v>
      </c>
      <c r="BA194" s="90">
        <v>573</v>
      </c>
      <c r="BB194" s="91">
        <v>563</v>
      </c>
      <c r="BC194" s="89">
        <v>561</v>
      </c>
      <c r="BD194" s="90">
        <v>553</v>
      </c>
      <c r="BE194" s="90">
        <v>543</v>
      </c>
      <c r="BF194" s="90">
        <v>542</v>
      </c>
      <c r="BG194" s="90">
        <v>529</v>
      </c>
      <c r="BH194" s="90">
        <v>522</v>
      </c>
      <c r="BI194" s="90">
        <v>517</v>
      </c>
      <c r="BJ194" s="90">
        <v>516</v>
      </c>
      <c r="BK194" s="90">
        <v>515</v>
      </c>
      <c r="BL194" s="90">
        <v>509</v>
      </c>
      <c r="BM194" s="90">
        <v>504</v>
      </c>
      <c r="BN194" s="91">
        <v>510</v>
      </c>
      <c r="BO194" s="90">
        <v>510</v>
      </c>
      <c r="BP194" s="90">
        <v>510</v>
      </c>
      <c r="BQ194" s="90">
        <v>507</v>
      </c>
      <c r="BR194" s="90">
        <v>505</v>
      </c>
      <c r="BS194" s="90">
        <v>508</v>
      </c>
      <c r="BT194" s="90">
        <v>506</v>
      </c>
      <c r="BU194" s="90">
        <v>499</v>
      </c>
      <c r="BV194" s="90">
        <v>490</v>
      </c>
      <c r="BW194" s="90">
        <v>486</v>
      </c>
      <c r="BX194" s="90">
        <v>483</v>
      </c>
      <c r="BY194" s="90">
        <v>483</v>
      </c>
      <c r="BZ194" s="91">
        <v>485</v>
      </c>
    </row>
    <row r="195" spans="1:78" x14ac:dyDescent="0.2">
      <c r="A195" s="2"/>
      <c r="B195" s="88"/>
      <c r="C195" s="88" t="s">
        <v>307</v>
      </c>
      <c r="D195" s="91">
        <v>201</v>
      </c>
      <c r="E195" s="91">
        <v>214</v>
      </c>
      <c r="F195" s="91">
        <v>213</v>
      </c>
      <c r="G195" s="90">
        <v>213</v>
      </c>
      <c r="H195" s="90">
        <v>213</v>
      </c>
      <c r="I195" s="90">
        <v>213</v>
      </c>
      <c r="J195" s="90">
        <v>195</v>
      </c>
      <c r="K195" s="90">
        <v>192</v>
      </c>
      <c r="L195" s="90">
        <v>195</v>
      </c>
      <c r="M195" s="90">
        <v>195</v>
      </c>
      <c r="N195" s="90">
        <v>193</v>
      </c>
      <c r="O195" s="90">
        <v>193</v>
      </c>
      <c r="P195" s="90">
        <v>193</v>
      </c>
      <c r="Q195" s="90">
        <v>189</v>
      </c>
      <c r="R195" s="91">
        <v>190</v>
      </c>
      <c r="S195" s="90">
        <v>190</v>
      </c>
      <c r="T195" s="90">
        <v>189</v>
      </c>
      <c r="U195" s="90">
        <v>189</v>
      </c>
      <c r="V195" s="90">
        <v>189</v>
      </c>
      <c r="W195" s="90">
        <v>188</v>
      </c>
      <c r="X195" s="90">
        <v>190</v>
      </c>
      <c r="Y195" s="90">
        <v>190</v>
      </c>
      <c r="Z195" s="90">
        <v>187</v>
      </c>
      <c r="AA195" s="90">
        <v>186</v>
      </c>
      <c r="AB195" s="90">
        <v>186</v>
      </c>
      <c r="AC195" s="90">
        <v>185</v>
      </c>
      <c r="AD195" s="91">
        <v>185</v>
      </c>
      <c r="AE195" s="90">
        <v>185</v>
      </c>
      <c r="AF195" s="90">
        <v>184</v>
      </c>
      <c r="AG195" s="90">
        <v>182</v>
      </c>
      <c r="AH195" s="90">
        <v>182</v>
      </c>
      <c r="AI195" s="90">
        <v>183</v>
      </c>
      <c r="AJ195" s="90">
        <v>183</v>
      </c>
      <c r="AK195" s="90">
        <v>183</v>
      </c>
      <c r="AL195" s="90">
        <v>184</v>
      </c>
      <c r="AM195" s="90">
        <v>184</v>
      </c>
      <c r="AN195" s="90">
        <v>184</v>
      </c>
      <c r="AO195" s="90">
        <v>182</v>
      </c>
      <c r="AP195" s="91">
        <v>181</v>
      </c>
      <c r="AQ195" s="90">
        <v>156</v>
      </c>
      <c r="AR195" s="90">
        <v>155</v>
      </c>
      <c r="AS195" s="90">
        <v>154</v>
      </c>
      <c r="AT195" s="90">
        <v>143</v>
      </c>
      <c r="AU195" s="90">
        <v>142</v>
      </c>
      <c r="AV195" s="90">
        <v>117</v>
      </c>
      <c r="AW195" s="90">
        <v>128</v>
      </c>
      <c r="AX195" s="90">
        <v>128</v>
      </c>
      <c r="AY195" s="90">
        <v>126</v>
      </c>
      <c r="AZ195" s="90">
        <v>130</v>
      </c>
      <c r="BA195" s="90">
        <v>119</v>
      </c>
      <c r="BB195" s="91">
        <v>143</v>
      </c>
      <c r="BC195" s="89">
        <v>142</v>
      </c>
      <c r="BD195" s="90">
        <v>141</v>
      </c>
      <c r="BE195" s="90">
        <v>141</v>
      </c>
      <c r="BF195" s="90">
        <v>141</v>
      </c>
      <c r="BG195" s="90">
        <v>137</v>
      </c>
      <c r="BH195" s="90">
        <v>136</v>
      </c>
      <c r="BI195" s="90">
        <v>136</v>
      </c>
      <c r="BJ195" s="90">
        <v>135</v>
      </c>
      <c r="BK195" s="90">
        <v>132</v>
      </c>
      <c r="BL195" s="90">
        <v>132</v>
      </c>
      <c r="BM195" s="90">
        <v>124</v>
      </c>
      <c r="BN195" s="91">
        <v>128</v>
      </c>
      <c r="BO195" s="90">
        <v>127</v>
      </c>
      <c r="BP195" s="90">
        <v>126</v>
      </c>
      <c r="BQ195" s="90">
        <v>125</v>
      </c>
      <c r="BR195" s="90">
        <v>131</v>
      </c>
      <c r="BS195" s="90">
        <v>128</v>
      </c>
      <c r="BT195" s="90">
        <v>128</v>
      </c>
      <c r="BU195" s="90">
        <v>128</v>
      </c>
      <c r="BV195" s="90">
        <v>132</v>
      </c>
      <c r="BW195" s="90">
        <v>128</v>
      </c>
      <c r="BX195" s="90">
        <v>132</v>
      </c>
      <c r="BY195" s="90">
        <v>131</v>
      </c>
      <c r="BZ195" s="91">
        <v>131</v>
      </c>
    </row>
    <row r="196" spans="1:78" x14ac:dyDescent="0.2">
      <c r="A196" s="2"/>
      <c r="B196" s="88"/>
      <c r="C196" s="88" t="s">
        <v>308</v>
      </c>
      <c r="D196" s="91">
        <v>3829</v>
      </c>
      <c r="E196" s="91">
        <v>3900</v>
      </c>
      <c r="F196" s="91">
        <v>3503</v>
      </c>
      <c r="G196" s="90">
        <v>3487</v>
      </c>
      <c r="H196" s="90">
        <v>3476</v>
      </c>
      <c r="I196" s="90">
        <v>3434</v>
      </c>
      <c r="J196" s="90">
        <v>3426</v>
      </c>
      <c r="K196" s="90">
        <v>3422</v>
      </c>
      <c r="L196" s="90">
        <v>3292</v>
      </c>
      <c r="M196" s="90">
        <v>3262</v>
      </c>
      <c r="N196" s="90">
        <v>3277</v>
      </c>
      <c r="O196" s="90">
        <v>3270</v>
      </c>
      <c r="P196" s="90">
        <v>3277</v>
      </c>
      <c r="Q196" s="90">
        <v>3261</v>
      </c>
      <c r="R196" s="91">
        <v>3213</v>
      </c>
      <c r="S196" s="90">
        <v>3211</v>
      </c>
      <c r="T196" s="90">
        <v>3209</v>
      </c>
      <c r="U196" s="90">
        <v>3597</v>
      </c>
      <c r="V196" s="90">
        <v>3597</v>
      </c>
      <c r="W196" s="90">
        <v>3596</v>
      </c>
      <c r="X196" s="90">
        <v>3586</v>
      </c>
      <c r="Y196" s="90">
        <v>3548</v>
      </c>
      <c r="Z196" s="90">
        <v>3499</v>
      </c>
      <c r="AA196" s="90">
        <v>3473</v>
      </c>
      <c r="AB196" s="90">
        <v>3472</v>
      </c>
      <c r="AC196" s="90">
        <v>3464</v>
      </c>
      <c r="AD196" s="91">
        <v>3468</v>
      </c>
      <c r="AE196" s="90">
        <v>3481</v>
      </c>
      <c r="AF196" s="90">
        <v>3462</v>
      </c>
      <c r="AG196" s="90">
        <v>3455</v>
      </c>
      <c r="AH196" s="90">
        <v>3451</v>
      </c>
      <c r="AI196" s="90">
        <v>3428</v>
      </c>
      <c r="AJ196" s="90">
        <v>3410</v>
      </c>
      <c r="AK196" s="90">
        <v>3380</v>
      </c>
      <c r="AL196" s="90">
        <v>3362</v>
      </c>
      <c r="AM196" s="90">
        <v>3343</v>
      </c>
      <c r="AN196" s="90">
        <v>3312</v>
      </c>
      <c r="AO196" s="90">
        <v>3303</v>
      </c>
      <c r="AP196" s="91">
        <v>3300</v>
      </c>
      <c r="AQ196" s="90">
        <v>3216</v>
      </c>
      <c r="AR196" s="90">
        <v>3196</v>
      </c>
      <c r="AS196" s="90">
        <v>3206</v>
      </c>
      <c r="AT196" s="90">
        <v>3201</v>
      </c>
      <c r="AU196" s="90">
        <v>3223</v>
      </c>
      <c r="AV196" s="90">
        <v>3184</v>
      </c>
      <c r="AW196" s="90">
        <v>3361</v>
      </c>
      <c r="AX196" s="90">
        <v>3398</v>
      </c>
      <c r="AY196" s="90">
        <v>3422</v>
      </c>
      <c r="AZ196" s="90">
        <v>3420</v>
      </c>
      <c r="BA196" s="90">
        <v>3473</v>
      </c>
      <c r="BB196" s="91">
        <v>3441</v>
      </c>
      <c r="BC196" s="89">
        <v>3389</v>
      </c>
      <c r="BD196" s="90">
        <v>3349</v>
      </c>
      <c r="BE196" s="90">
        <v>3339</v>
      </c>
      <c r="BF196" s="90">
        <v>3299</v>
      </c>
      <c r="BG196" s="90">
        <v>3268</v>
      </c>
      <c r="BH196" s="90">
        <v>3228</v>
      </c>
      <c r="BI196" s="90">
        <v>3167</v>
      </c>
      <c r="BJ196" s="90">
        <v>3202</v>
      </c>
      <c r="BK196" s="90">
        <v>3183</v>
      </c>
      <c r="BL196" s="90">
        <v>3165</v>
      </c>
      <c r="BM196" s="90">
        <v>3182</v>
      </c>
      <c r="BN196" s="91">
        <v>3221</v>
      </c>
      <c r="BO196" s="90">
        <v>3243</v>
      </c>
      <c r="BP196" s="90">
        <v>3250</v>
      </c>
      <c r="BQ196" s="90">
        <v>3259</v>
      </c>
      <c r="BR196" s="90">
        <v>3272</v>
      </c>
      <c r="BS196" s="90">
        <v>3308</v>
      </c>
      <c r="BT196" s="90">
        <v>3309</v>
      </c>
      <c r="BU196" s="90">
        <v>3285</v>
      </c>
      <c r="BV196" s="90">
        <v>3261</v>
      </c>
      <c r="BW196" s="90">
        <v>3271</v>
      </c>
      <c r="BX196" s="90">
        <v>3262</v>
      </c>
      <c r="BY196" s="90">
        <v>3251</v>
      </c>
      <c r="BZ196" s="91">
        <v>3218</v>
      </c>
    </row>
    <row r="197" spans="1:78" x14ac:dyDescent="0.2">
      <c r="A197" s="2"/>
      <c r="B197" s="88"/>
      <c r="C197" s="88" t="s">
        <v>309</v>
      </c>
      <c r="D197" s="91">
        <v>152</v>
      </c>
      <c r="E197" s="91">
        <v>144</v>
      </c>
      <c r="F197" s="91">
        <v>136</v>
      </c>
      <c r="G197" s="90">
        <v>138</v>
      </c>
      <c r="H197" s="90">
        <v>136</v>
      </c>
      <c r="I197" s="90">
        <v>136</v>
      </c>
      <c r="J197" s="90">
        <v>136</v>
      </c>
      <c r="K197" s="90">
        <v>136</v>
      </c>
      <c r="L197" s="90">
        <v>132</v>
      </c>
      <c r="M197" s="90">
        <v>133</v>
      </c>
      <c r="N197" s="90">
        <v>133</v>
      </c>
      <c r="O197" s="90">
        <v>134</v>
      </c>
      <c r="P197" s="90">
        <v>134</v>
      </c>
      <c r="Q197" s="90">
        <v>132</v>
      </c>
      <c r="R197" s="91">
        <v>132</v>
      </c>
      <c r="S197" s="90">
        <v>132</v>
      </c>
      <c r="T197" s="90">
        <v>132</v>
      </c>
      <c r="U197" s="90">
        <v>133</v>
      </c>
      <c r="V197" s="90">
        <v>134</v>
      </c>
      <c r="W197" s="90">
        <v>134</v>
      </c>
      <c r="X197" s="90">
        <v>136</v>
      </c>
      <c r="Y197" s="90">
        <v>137</v>
      </c>
      <c r="Z197" s="90">
        <v>136</v>
      </c>
      <c r="AA197" s="90">
        <v>134</v>
      </c>
      <c r="AB197" s="90">
        <v>134</v>
      </c>
      <c r="AC197" s="90">
        <v>134</v>
      </c>
      <c r="AD197" s="91">
        <v>133</v>
      </c>
      <c r="AE197" s="90">
        <v>133</v>
      </c>
      <c r="AF197" s="90">
        <v>133</v>
      </c>
      <c r="AG197" s="90">
        <v>133</v>
      </c>
      <c r="AH197" s="90">
        <v>133</v>
      </c>
      <c r="AI197" s="90">
        <v>132</v>
      </c>
      <c r="AJ197" s="90">
        <v>132</v>
      </c>
      <c r="AK197" s="90">
        <v>132</v>
      </c>
      <c r="AL197" s="90">
        <v>133</v>
      </c>
      <c r="AM197" s="90">
        <v>132</v>
      </c>
      <c r="AN197" s="90">
        <v>131</v>
      </c>
      <c r="AO197" s="90">
        <v>132</v>
      </c>
      <c r="AP197" s="91">
        <v>133</v>
      </c>
      <c r="AQ197" s="90">
        <v>123</v>
      </c>
      <c r="AR197" s="90">
        <v>122</v>
      </c>
      <c r="AS197" s="90">
        <v>122</v>
      </c>
      <c r="AT197" s="90">
        <v>122</v>
      </c>
      <c r="AU197" s="90">
        <v>123</v>
      </c>
      <c r="AV197" s="90">
        <v>102</v>
      </c>
      <c r="AW197" s="90">
        <v>112</v>
      </c>
      <c r="AX197" s="90">
        <v>114</v>
      </c>
      <c r="AY197" s="90">
        <v>112</v>
      </c>
      <c r="AZ197" s="90">
        <v>110</v>
      </c>
      <c r="BA197" s="90">
        <v>94</v>
      </c>
      <c r="BB197" s="91">
        <v>93</v>
      </c>
      <c r="BC197" s="89">
        <v>90</v>
      </c>
      <c r="BD197" s="90">
        <v>88</v>
      </c>
      <c r="BE197" s="90">
        <v>87</v>
      </c>
      <c r="BF197" s="90">
        <v>87</v>
      </c>
      <c r="BG197" s="90">
        <v>85</v>
      </c>
      <c r="BH197" s="90">
        <v>85</v>
      </c>
      <c r="BI197" s="90">
        <v>84</v>
      </c>
      <c r="BJ197" s="90">
        <v>85</v>
      </c>
      <c r="BK197" s="90">
        <v>85</v>
      </c>
      <c r="BL197" s="90">
        <v>85</v>
      </c>
      <c r="BM197" s="90">
        <v>85</v>
      </c>
      <c r="BN197" s="91">
        <v>86</v>
      </c>
      <c r="BO197" s="90">
        <v>86</v>
      </c>
      <c r="BP197" s="90">
        <v>85</v>
      </c>
      <c r="BQ197" s="90">
        <v>85</v>
      </c>
      <c r="BR197" s="90">
        <v>92</v>
      </c>
      <c r="BS197" s="90">
        <v>92</v>
      </c>
      <c r="BT197" s="90">
        <v>89</v>
      </c>
      <c r="BU197" s="90">
        <v>83</v>
      </c>
      <c r="BV197" s="90">
        <v>84</v>
      </c>
      <c r="BW197" s="90">
        <v>85</v>
      </c>
      <c r="BX197" s="90">
        <v>86</v>
      </c>
      <c r="BY197" s="90">
        <v>87</v>
      </c>
      <c r="BZ197" s="91">
        <v>86</v>
      </c>
    </row>
    <row r="198" spans="1:78" x14ac:dyDescent="0.2">
      <c r="A198" s="2"/>
      <c r="B198" s="88"/>
      <c r="C198" s="88" t="s">
        <v>310</v>
      </c>
      <c r="D198" s="91">
        <v>360</v>
      </c>
      <c r="E198" s="91">
        <v>403</v>
      </c>
      <c r="F198" s="91">
        <v>404</v>
      </c>
      <c r="G198" s="90">
        <v>406</v>
      </c>
      <c r="H198" s="90">
        <v>405</v>
      </c>
      <c r="I198" s="90">
        <v>407</v>
      </c>
      <c r="J198" s="90">
        <v>414</v>
      </c>
      <c r="K198" s="90">
        <v>426</v>
      </c>
      <c r="L198" s="90">
        <v>430</v>
      </c>
      <c r="M198" s="90">
        <v>428</v>
      </c>
      <c r="N198" s="90">
        <v>428</v>
      </c>
      <c r="O198" s="90">
        <v>425</v>
      </c>
      <c r="P198" s="90">
        <v>426</v>
      </c>
      <c r="Q198" s="90">
        <v>422</v>
      </c>
      <c r="R198" s="91">
        <v>424</v>
      </c>
      <c r="S198" s="90">
        <v>425</v>
      </c>
      <c r="T198" s="90">
        <v>425</v>
      </c>
      <c r="U198" s="90">
        <v>423</v>
      </c>
      <c r="V198" s="90">
        <v>423</v>
      </c>
      <c r="W198" s="90">
        <v>422</v>
      </c>
      <c r="X198" s="90">
        <v>421</v>
      </c>
      <c r="Y198" s="90">
        <v>422</v>
      </c>
      <c r="Z198" s="90">
        <v>415</v>
      </c>
      <c r="AA198" s="90">
        <v>410</v>
      </c>
      <c r="AB198" s="90">
        <v>411</v>
      </c>
      <c r="AC198" s="90">
        <v>411</v>
      </c>
      <c r="AD198" s="91">
        <v>411</v>
      </c>
      <c r="AE198" s="90">
        <v>410</v>
      </c>
      <c r="AF198" s="90">
        <v>410</v>
      </c>
      <c r="AG198" s="90">
        <v>410</v>
      </c>
      <c r="AH198" s="90">
        <v>408</v>
      </c>
      <c r="AI198" s="90">
        <v>408</v>
      </c>
      <c r="AJ198" s="90">
        <v>408</v>
      </c>
      <c r="AK198" s="90">
        <v>409</v>
      </c>
      <c r="AL198" s="90">
        <v>408</v>
      </c>
      <c r="AM198" s="90">
        <v>410</v>
      </c>
      <c r="AN198" s="90">
        <v>410</v>
      </c>
      <c r="AO198" s="90">
        <v>410</v>
      </c>
      <c r="AP198" s="91">
        <v>410</v>
      </c>
      <c r="AQ198" s="90">
        <v>358</v>
      </c>
      <c r="AR198" s="90">
        <v>358</v>
      </c>
      <c r="AS198" s="90">
        <v>358</v>
      </c>
      <c r="AT198" s="90">
        <v>359</v>
      </c>
      <c r="AU198" s="90">
        <v>360</v>
      </c>
      <c r="AV198" s="90">
        <v>310</v>
      </c>
      <c r="AW198" s="90">
        <v>356</v>
      </c>
      <c r="AX198" s="90">
        <v>371</v>
      </c>
      <c r="AY198" s="90">
        <v>379</v>
      </c>
      <c r="AZ198" s="90">
        <v>381</v>
      </c>
      <c r="BA198" s="90">
        <v>374</v>
      </c>
      <c r="BB198" s="91">
        <v>367</v>
      </c>
      <c r="BC198" s="89">
        <v>356</v>
      </c>
      <c r="BD198" s="90">
        <v>350</v>
      </c>
      <c r="BE198" s="90">
        <v>337</v>
      </c>
      <c r="BF198" s="90">
        <v>334</v>
      </c>
      <c r="BG198" s="90">
        <v>328</v>
      </c>
      <c r="BH198" s="90">
        <v>321</v>
      </c>
      <c r="BI198" s="90">
        <v>321</v>
      </c>
      <c r="BJ198" s="90">
        <v>320</v>
      </c>
      <c r="BK198" s="90">
        <v>318</v>
      </c>
      <c r="BL198" s="90">
        <v>310</v>
      </c>
      <c r="BM198" s="90">
        <v>298</v>
      </c>
      <c r="BN198" s="91">
        <v>303</v>
      </c>
      <c r="BO198" s="90">
        <v>300</v>
      </c>
      <c r="BP198" s="90">
        <v>304</v>
      </c>
      <c r="BQ198" s="90">
        <v>301</v>
      </c>
      <c r="BR198" s="90">
        <v>302</v>
      </c>
      <c r="BS198" s="90">
        <v>302</v>
      </c>
      <c r="BT198" s="90">
        <v>302</v>
      </c>
      <c r="BU198" s="90">
        <v>302</v>
      </c>
      <c r="BV198" s="90">
        <v>300</v>
      </c>
      <c r="BW198" s="90">
        <v>295</v>
      </c>
      <c r="BX198" s="90">
        <v>299</v>
      </c>
      <c r="BY198" s="90">
        <v>299</v>
      </c>
      <c r="BZ198" s="91">
        <v>298</v>
      </c>
    </row>
    <row r="199" spans="1:78" x14ac:dyDescent="0.2">
      <c r="A199" s="2"/>
      <c r="B199" s="88"/>
      <c r="C199" s="88" t="s">
        <v>311</v>
      </c>
      <c r="D199" s="91">
        <v>222</v>
      </c>
      <c r="E199" s="91">
        <v>238</v>
      </c>
      <c r="F199" s="91">
        <v>238</v>
      </c>
      <c r="G199" s="90">
        <v>240</v>
      </c>
      <c r="H199" s="90">
        <v>241</v>
      </c>
      <c r="I199" s="90">
        <v>237</v>
      </c>
      <c r="J199" s="90">
        <v>234</v>
      </c>
      <c r="K199" s="90">
        <v>228</v>
      </c>
      <c r="L199" s="90">
        <v>227</v>
      </c>
      <c r="M199" s="90">
        <v>227</v>
      </c>
      <c r="N199" s="90">
        <v>229</v>
      </c>
      <c r="O199" s="90">
        <v>227</v>
      </c>
      <c r="P199" s="90">
        <v>226</v>
      </c>
      <c r="Q199" s="90">
        <v>224</v>
      </c>
      <c r="R199" s="91">
        <v>220</v>
      </c>
      <c r="S199" s="90">
        <v>217</v>
      </c>
      <c r="T199" s="90">
        <v>218</v>
      </c>
      <c r="U199" s="90">
        <v>212</v>
      </c>
      <c r="V199" s="90">
        <v>212</v>
      </c>
      <c r="W199" s="90">
        <v>210</v>
      </c>
      <c r="X199" s="90">
        <v>208</v>
      </c>
      <c r="Y199" s="90">
        <v>209</v>
      </c>
      <c r="Z199" s="90">
        <v>204</v>
      </c>
      <c r="AA199" s="90">
        <v>202</v>
      </c>
      <c r="AB199" s="90">
        <v>202</v>
      </c>
      <c r="AC199" s="90">
        <v>201</v>
      </c>
      <c r="AD199" s="91">
        <v>199</v>
      </c>
      <c r="AE199" s="90">
        <v>199</v>
      </c>
      <c r="AF199" s="90">
        <v>198</v>
      </c>
      <c r="AG199" s="90">
        <v>199</v>
      </c>
      <c r="AH199" s="90">
        <v>194</v>
      </c>
      <c r="AI199" s="90">
        <v>192</v>
      </c>
      <c r="AJ199" s="90">
        <v>194</v>
      </c>
      <c r="AK199" s="90">
        <v>194</v>
      </c>
      <c r="AL199" s="90">
        <v>192</v>
      </c>
      <c r="AM199" s="90">
        <v>190</v>
      </c>
      <c r="AN199" s="90">
        <v>190</v>
      </c>
      <c r="AO199" s="90">
        <v>191</v>
      </c>
      <c r="AP199" s="91">
        <v>190</v>
      </c>
      <c r="AQ199" s="90">
        <v>176</v>
      </c>
      <c r="AR199" s="90">
        <v>174</v>
      </c>
      <c r="AS199" s="90">
        <v>174</v>
      </c>
      <c r="AT199" s="90">
        <v>174</v>
      </c>
      <c r="AU199" s="90">
        <v>172</v>
      </c>
      <c r="AV199" s="90">
        <v>161</v>
      </c>
      <c r="AW199" s="90">
        <v>185</v>
      </c>
      <c r="AX199" s="90">
        <v>184</v>
      </c>
      <c r="AY199" s="90">
        <v>183</v>
      </c>
      <c r="AZ199" s="90">
        <v>189</v>
      </c>
      <c r="BA199" s="90">
        <v>181</v>
      </c>
      <c r="BB199" s="91">
        <v>181</v>
      </c>
      <c r="BC199" s="89">
        <v>176</v>
      </c>
      <c r="BD199" s="90">
        <v>173</v>
      </c>
      <c r="BE199" s="90">
        <v>170</v>
      </c>
      <c r="BF199" s="90">
        <v>182</v>
      </c>
      <c r="BG199" s="90">
        <v>177</v>
      </c>
      <c r="BH199" s="90">
        <v>189</v>
      </c>
      <c r="BI199" s="90">
        <v>187</v>
      </c>
      <c r="BJ199" s="90">
        <v>174</v>
      </c>
      <c r="BK199" s="90">
        <v>174</v>
      </c>
      <c r="BL199" s="90">
        <v>173</v>
      </c>
      <c r="BM199" s="90">
        <v>172</v>
      </c>
      <c r="BN199" s="91">
        <v>173</v>
      </c>
      <c r="BO199" s="90">
        <v>173</v>
      </c>
      <c r="BP199" s="90">
        <v>174</v>
      </c>
      <c r="BQ199" s="90">
        <v>173</v>
      </c>
      <c r="BR199" s="90">
        <v>176</v>
      </c>
      <c r="BS199" s="90">
        <v>177</v>
      </c>
      <c r="BT199" s="90">
        <v>179</v>
      </c>
      <c r="BU199" s="90">
        <v>173</v>
      </c>
      <c r="BV199" s="90">
        <v>168</v>
      </c>
      <c r="BW199" s="90">
        <v>173</v>
      </c>
      <c r="BX199" s="90">
        <v>168</v>
      </c>
      <c r="BY199" s="90">
        <v>168</v>
      </c>
      <c r="BZ199" s="91">
        <v>173</v>
      </c>
    </row>
    <row r="200" spans="1:78" x14ac:dyDescent="0.2">
      <c r="A200" s="2"/>
      <c r="B200" s="88"/>
      <c r="C200" s="88" t="s">
        <v>312</v>
      </c>
      <c r="D200" s="91">
        <v>17990</v>
      </c>
      <c r="E200" s="91">
        <v>17910</v>
      </c>
      <c r="F200" s="91">
        <v>18895</v>
      </c>
      <c r="G200" s="90">
        <v>18847</v>
      </c>
      <c r="H200" s="90">
        <v>18870</v>
      </c>
      <c r="I200" s="90">
        <v>18495</v>
      </c>
      <c r="J200" s="90">
        <v>18493</v>
      </c>
      <c r="K200" s="90">
        <v>18579</v>
      </c>
      <c r="L200" s="90">
        <v>18290</v>
      </c>
      <c r="M200" s="90">
        <v>18321</v>
      </c>
      <c r="N200" s="90">
        <v>18365</v>
      </c>
      <c r="O200" s="90">
        <v>18611</v>
      </c>
      <c r="P200" s="90">
        <v>18512</v>
      </c>
      <c r="Q200" s="90">
        <v>19126</v>
      </c>
      <c r="R200" s="91">
        <v>18941</v>
      </c>
      <c r="S200" s="90">
        <v>19094</v>
      </c>
      <c r="T200" s="90">
        <v>19409</v>
      </c>
      <c r="U200" s="90">
        <v>19401</v>
      </c>
      <c r="V200" s="90">
        <v>19361</v>
      </c>
      <c r="W200" s="90">
        <v>19182</v>
      </c>
      <c r="X200" s="90">
        <v>19110</v>
      </c>
      <c r="Y200" s="90">
        <v>19123</v>
      </c>
      <c r="Z200" s="90">
        <v>19039</v>
      </c>
      <c r="AA200" s="90">
        <v>19281</v>
      </c>
      <c r="AB200" s="90">
        <v>19343</v>
      </c>
      <c r="AC200" s="90">
        <v>19308</v>
      </c>
      <c r="AD200" s="91">
        <v>19235</v>
      </c>
      <c r="AE200" s="90">
        <v>19325</v>
      </c>
      <c r="AF200" s="90">
        <v>19389</v>
      </c>
      <c r="AG200" s="90">
        <v>19443</v>
      </c>
      <c r="AH200" s="90">
        <v>19381</v>
      </c>
      <c r="AI200" s="90">
        <v>19386</v>
      </c>
      <c r="AJ200" s="90">
        <v>19418</v>
      </c>
      <c r="AK200" s="90">
        <v>19306</v>
      </c>
      <c r="AL200" s="90">
        <v>19238</v>
      </c>
      <c r="AM200" s="90">
        <v>19200</v>
      </c>
      <c r="AN200" s="90">
        <v>19274</v>
      </c>
      <c r="AO200" s="90">
        <v>19258</v>
      </c>
      <c r="AP200" s="91">
        <v>19068</v>
      </c>
      <c r="AQ200" s="90">
        <v>19006</v>
      </c>
      <c r="AR200" s="90">
        <v>19069</v>
      </c>
      <c r="AS200" s="90">
        <v>19114</v>
      </c>
      <c r="AT200" s="90">
        <v>18956</v>
      </c>
      <c r="AU200" s="90">
        <v>19010</v>
      </c>
      <c r="AV200" s="90">
        <v>18980</v>
      </c>
      <c r="AW200" s="90">
        <v>19402</v>
      </c>
      <c r="AX200" s="90">
        <v>19372</v>
      </c>
      <c r="AY200" s="90">
        <v>19357</v>
      </c>
      <c r="AZ200" s="90">
        <v>19382</v>
      </c>
      <c r="BA200" s="90">
        <v>19414</v>
      </c>
      <c r="BB200" s="91">
        <v>19304</v>
      </c>
      <c r="BC200" s="89">
        <v>20052</v>
      </c>
      <c r="BD200" s="90">
        <v>19957</v>
      </c>
      <c r="BE200" s="90">
        <v>19994</v>
      </c>
      <c r="BF200" s="90">
        <v>20011</v>
      </c>
      <c r="BG200" s="90">
        <v>20141</v>
      </c>
      <c r="BH200" s="90">
        <v>20156</v>
      </c>
      <c r="BI200" s="90">
        <v>20052</v>
      </c>
      <c r="BJ200" s="90">
        <v>20228</v>
      </c>
      <c r="BK200" s="90">
        <v>20261</v>
      </c>
      <c r="BL200" s="90">
        <v>20465</v>
      </c>
      <c r="BM200" s="90">
        <v>20553</v>
      </c>
      <c r="BN200" s="91">
        <v>20607</v>
      </c>
      <c r="BO200" s="90">
        <v>20658</v>
      </c>
      <c r="BP200" s="90">
        <v>20655</v>
      </c>
      <c r="BQ200" s="90">
        <v>20781</v>
      </c>
      <c r="BR200" s="90">
        <v>20810</v>
      </c>
      <c r="BS200" s="90">
        <v>20738</v>
      </c>
      <c r="BT200" s="90">
        <v>20651</v>
      </c>
      <c r="BU200" s="90">
        <v>20570</v>
      </c>
      <c r="BV200" s="90">
        <v>20490</v>
      </c>
      <c r="BW200" s="90">
        <v>20477</v>
      </c>
      <c r="BX200" s="90">
        <v>20474</v>
      </c>
      <c r="BY200" s="90">
        <v>20451</v>
      </c>
      <c r="BZ200" s="91">
        <v>20402</v>
      </c>
    </row>
    <row r="201" spans="1:78" x14ac:dyDescent="0.2">
      <c r="A201" s="2"/>
      <c r="B201" s="88"/>
      <c r="C201" s="88" t="s">
        <v>313</v>
      </c>
      <c r="D201" s="91">
        <v>2060</v>
      </c>
      <c r="E201" s="91">
        <v>1956</v>
      </c>
      <c r="F201" s="91">
        <v>1924</v>
      </c>
      <c r="G201" s="90">
        <v>1910</v>
      </c>
      <c r="H201" s="90">
        <v>1910</v>
      </c>
      <c r="I201" s="90">
        <v>1893</v>
      </c>
      <c r="J201" s="90">
        <v>1895</v>
      </c>
      <c r="K201" s="90">
        <v>1888</v>
      </c>
      <c r="L201" s="90">
        <v>1826</v>
      </c>
      <c r="M201" s="90">
        <v>1844</v>
      </c>
      <c r="N201" s="90">
        <v>1860</v>
      </c>
      <c r="O201" s="90">
        <v>1860</v>
      </c>
      <c r="P201" s="90">
        <v>1855</v>
      </c>
      <c r="Q201" s="90">
        <v>1855</v>
      </c>
      <c r="R201" s="91">
        <v>1838</v>
      </c>
      <c r="S201" s="90">
        <v>1831</v>
      </c>
      <c r="T201" s="90">
        <v>1811</v>
      </c>
      <c r="U201" s="90">
        <v>1804</v>
      </c>
      <c r="V201" s="90">
        <v>1787</v>
      </c>
      <c r="W201" s="90">
        <v>1780</v>
      </c>
      <c r="X201" s="90">
        <v>1764</v>
      </c>
      <c r="Y201" s="90">
        <v>1745</v>
      </c>
      <c r="Z201" s="90">
        <v>1728</v>
      </c>
      <c r="AA201" s="90">
        <v>1711</v>
      </c>
      <c r="AB201" s="90">
        <v>1698</v>
      </c>
      <c r="AC201" s="90">
        <v>1683</v>
      </c>
      <c r="AD201" s="91">
        <v>1667</v>
      </c>
      <c r="AE201" s="90">
        <v>1654</v>
      </c>
      <c r="AF201" s="90">
        <v>1649</v>
      </c>
      <c r="AG201" s="90">
        <v>1635</v>
      </c>
      <c r="AH201" s="90">
        <v>1608</v>
      </c>
      <c r="AI201" s="90">
        <v>1607</v>
      </c>
      <c r="AJ201" s="90">
        <v>1583</v>
      </c>
      <c r="AK201" s="90">
        <v>1587</v>
      </c>
      <c r="AL201" s="90">
        <v>1574</v>
      </c>
      <c r="AM201" s="90">
        <v>1567</v>
      </c>
      <c r="AN201" s="90">
        <v>1556</v>
      </c>
      <c r="AO201" s="90">
        <v>1538</v>
      </c>
      <c r="AP201" s="91">
        <v>1534</v>
      </c>
      <c r="AQ201" s="90">
        <v>1535</v>
      </c>
      <c r="AR201" s="90">
        <v>1526</v>
      </c>
      <c r="AS201" s="90">
        <v>1520</v>
      </c>
      <c r="AT201" s="90">
        <v>1520</v>
      </c>
      <c r="AU201" s="90">
        <v>1489</v>
      </c>
      <c r="AV201" s="90">
        <v>1494</v>
      </c>
      <c r="AW201" s="90">
        <v>1494</v>
      </c>
      <c r="AX201" s="90">
        <v>1488</v>
      </c>
      <c r="AY201" s="90">
        <v>1480</v>
      </c>
      <c r="AZ201" s="90">
        <v>1479</v>
      </c>
      <c r="BA201" s="90">
        <v>1476</v>
      </c>
      <c r="BB201" s="91">
        <v>1462</v>
      </c>
      <c r="BC201" s="89">
        <v>1450</v>
      </c>
      <c r="BD201" s="90">
        <v>1447</v>
      </c>
      <c r="BE201" s="90">
        <v>1432</v>
      </c>
      <c r="BF201" s="90">
        <v>1425</v>
      </c>
      <c r="BG201" s="90">
        <v>1397</v>
      </c>
      <c r="BH201" s="90">
        <v>1393</v>
      </c>
      <c r="BI201" s="90">
        <v>1388</v>
      </c>
      <c r="BJ201" s="90">
        <v>1387</v>
      </c>
      <c r="BK201" s="90">
        <v>1382</v>
      </c>
      <c r="BL201" s="90">
        <v>1378</v>
      </c>
      <c r="BM201" s="90">
        <v>1371</v>
      </c>
      <c r="BN201" s="91">
        <v>1361</v>
      </c>
      <c r="BO201" s="90">
        <v>1359</v>
      </c>
      <c r="BP201" s="90">
        <v>1335</v>
      </c>
      <c r="BQ201" s="90">
        <v>1318</v>
      </c>
      <c r="BR201" s="90">
        <v>1316</v>
      </c>
      <c r="BS201" s="90">
        <v>1314</v>
      </c>
      <c r="BT201" s="90">
        <v>1316</v>
      </c>
      <c r="BU201" s="90">
        <v>1315</v>
      </c>
      <c r="BV201" s="90">
        <v>1334</v>
      </c>
      <c r="BW201" s="90">
        <v>1338</v>
      </c>
      <c r="BX201" s="90">
        <v>1343</v>
      </c>
      <c r="BY201" s="90">
        <v>1343</v>
      </c>
      <c r="BZ201" s="91">
        <v>1370</v>
      </c>
    </row>
    <row r="202" spans="1:78" x14ac:dyDescent="0.2">
      <c r="A202" s="2"/>
      <c r="B202" s="88"/>
      <c r="C202" s="88" t="s">
        <v>314</v>
      </c>
      <c r="D202" s="91">
        <v>784</v>
      </c>
      <c r="E202" s="91">
        <v>777</v>
      </c>
      <c r="F202" s="91">
        <v>727</v>
      </c>
      <c r="G202" s="90">
        <v>720</v>
      </c>
      <c r="H202" s="90">
        <v>713</v>
      </c>
      <c r="I202" s="90">
        <v>709</v>
      </c>
      <c r="J202" s="90">
        <v>709</v>
      </c>
      <c r="K202" s="90">
        <v>693</v>
      </c>
      <c r="L202" s="90">
        <v>687</v>
      </c>
      <c r="M202" s="90">
        <v>690</v>
      </c>
      <c r="N202" s="90">
        <v>688</v>
      </c>
      <c r="O202" s="90">
        <v>680</v>
      </c>
      <c r="P202" s="90">
        <v>674</v>
      </c>
      <c r="Q202" s="90">
        <v>670</v>
      </c>
      <c r="R202" s="91">
        <v>662</v>
      </c>
      <c r="S202" s="90">
        <v>656</v>
      </c>
      <c r="T202" s="90">
        <v>651</v>
      </c>
      <c r="U202" s="90">
        <v>656</v>
      </c>
      <c r="V202" s="90">
        <v>657</v>
      </c>
      <c r="W202" s="90">
        <v>648</v>
      </c>
      <c r="X202" s="90">
        <v>643</v>
      </c>
      <c r="Y202" s="90">
        <v>642</v>
      </c>
      <c r="Z202" s="90">
        <v>630</v>
      </c>
      <c r="AA202" s="90">
        <v>626</v>
      </c>
      <c r="AB202" s="90">
        <v>618</v>
      </c>
      <c r="AC202" s="90">
        <v>614</v>
      </c>
      <c r="AD202" s="91">
        <v>605</v>
      </c>
      <c r="AE202" s="90">
        <v>603</v>
      </c>
      <c r="AF202" s="90">
        <v>599</v>
      </c>
      <c r="AG202" s="90">
        <v>591</v>
      </c>
      <c r="AH202" s="90">
        <v>595</v>
      </c>
      <c r="AI202" s="90">
        <v>593</v>
      </c>
      <c r="AJ202" s="90">
        <v>593</v>
      </c>
      <c r="AK202" s="90">
        <v>590</v>
      </c>
      <c r="AL202" s="90">
        <v>591</v>
      </c>
      <c r="AM202" s="90">
        <v>594</v>
      </c>
      <c r="AN202" s="90">
        <v>591</v>
      </c>
      <c r="AO202" s="90">
        <v>588</v>
      </c>
      <c r="AP202" s="91">
        <v>587</v>
      </c>
      <c r="AQ202" s="90">
        <v>553</v>
      </c>
      <c r="AR202" s="90">
        <v>549</v>
      </c>
      <c r="AS202" s="90">
        <v>547</v>
      </c>
      <c r="AT202" s="90">
        <v>549</v>
      </c>
      <c r="AU202" s="90">
        <v>552</v>
      </c>
      <c r="AV202" s="90">
        <v>500</v>
      </c>
      <c r="AW202" s="90">
        <v>521</v>
      </c>
      <c r="AX202" s="90">
        <v>533</v>
      </c>
      <c r="AY202" s="90">
        <v>537</v>
      </c>
      <c r="AZ202" s="90">
        <v>541</v>
      </c>
      <c r="BA202" s="90">
        <v>537</v>
      </c>
      <c r="BB202" s="91">
        <v>524</v>
      </c>
      <c r="BC202" s="89">
        <v>516</v>
      </c>
      <c r="BD202" s="90">
        <v>503</v>
      </c>
      <c r="BE202" s="90">
        <v>496</v>
      </c>
      <c r="BF202" s="90">
        <v>498</v>
      </c>
      <c r="BG202" s="90">
        <v>490</v>
      </c>
      <c r="BH202" s="90">
        <v>483</v>
      </c>
      <c r="BI202" s="90">
        <v>480</v>
      </c>
      <c r="BJ202" s="90">
        <v>475</v>
      </c>
      <c r="BK202" s="90">
        <v>473</v>
      </c>
      <c r="BL202" s="90">
        <v>466</v>
      </c>
      <c r="BM202" s="90">
        <v>464</v>
      </c>
      <c r="BN202" s="91">
        <v>466</v>
      </c>
      <c r="BO202" s="90">
        <v>463</v>
      </c>
      <c r="BP202" s="90">
        <v>466</v>
      </c>
      <c r="BQ202" s="90">
        <v>465</v>
      </c>
      <c r="BR202" s="90">
        <v>462</v>
      </c>
      <c r="BS202" s="90">
        <v>459</v>
      </c>
      <c r="BT202" s="90">
        <v>457</v>
      </c>
      <c r="BU202" s="90">
        <v>457</v>
      </c>
      <c r="BV202" s="90">
        <v>451</v>
      </c>
      <c r="BW202" s="90">
        <v>445</v>
      </c>
      <c r="BX202" s="90">
        <v>453</v>
      </c>
      <c r="BY202" s="90">
        <v>451</v>
      </c>
      <c r="BZ202" s="91">
        <v>454</v>
      </c>
    </row>
    <row r="203" spans="1:78" x14ac:dyDescent="0.2">
      <c r="A203" s="2"/>
      <c r="B203" s="88"/>
      <c r="C203" s="88" t="s">
        <v>315</v>
      </c>
      <c r="D203" s="91">
        <v>774</v>
      </c>
      <c r="E203" s="91">
        <v>734</v>
      </c>
      <c r="F203" s="91">
        <v>732</v>
      </c>
      <c r="G203" s="90">
        <v>731</v>
      </c>
      <c r="H203" s="90">
        <v>727</v>
      </c>
      <c r="I203" s="90">
        <v>719</v>
      </c>
      <c r="J203" s="90">
        <v>722</v>
      </c>
      <c r="K203" s="90">
        <v>715</v>
      </c>
      <c r="L203" s="90">
        <v>691</v>
      </c>
      <c r="M203" s="90">
        <v>692</v>
      </c>
      <c r="N203" s="90">
        <v>687</v>
      </c>
      <c r="O203" s="90">
        <v>684</v>
      </c>
      <c r="P203" s="90">
        <v>683</v>
      </c>
      <c r="Q203" s="90">
        <v>677</v>
      </c>
      <c r="R203" s="91">
        <v>675</v>
      </c>
      <c r="S203" s="90">
        <v>669</v>
      </c>
      <c r="T203" s="90">
        <v>664</v>
      </c>
      <c r="U203" s="90">
        <v>658</v>
      </c>
      <c r="V203" s="90">
        <v>661</v>
      </c>
      <c r="W203" s="90">
        <v>664</v>
      </c>
      <c r="X203" s="90">
        <v>662</v>
      </c>
      <c r="Y203" s="90">
        <v>657</v>
      </c>
      <c r="Z203" s="90">
        <v>646</v>
      </c>
      <c r="AA203" s="90">
        <v>643</v>
      </c>
      <c r="AB203" s="90">
        <v>641</v>
      </c>
      <c r="AC203" s="90">
        <v>638</v>
      </c>
      <c r="AD203" s="91">
        <v>649</v>
      </c>
      <c r="AE203" s="90">
        <v>638</v>
      </c>
      <c r="AF203" s="90">
        <v>633</v>
      </c>
      <c r="AG203" s="90">
        <v>630</v>
      </c>
      <c r="AH203" s="90">
        <v>629</v>
      </c>
      <c r="AI203" s="90">
        <v>626</v>
      </c>
      <c r="AJ203" s="90">
        <v>629</v>
      </c>
      <c r="AK203" s="90">
        <v>623</v>
      </c>
      <c r="AL203" s="90">
        <v>631</v>
      </c>
      <c r="AM203" s="90">
        <v>632</v>
      </c>
      <c r="AN203" s="90">
        <v>631</v>
      </c>
      <c r="AO203" s="90">
        <v>630</v>
      </c>
      <c r="AP203" s="91">
        <v>626</v>
      </c>
      <c r="AQ203" s="90">
        <v>620</v>
      </c>
      <c r="AR203" s="90">
        <v>618</v>
      </c>
      <c r="AS203" s="90">
        <v>616</v>
      </c>
      <c r="AT203" s="90">
        <v>615</v>
      </c>
      <c r="AU203" s="90">
        <v>605</v>
      </c>
      <c r="AV203" s="90">
        <v>616</v>
      </c>
      <c r="AW203" s="90">
        <v>640</v>
      </c>
      <c r="AX203" s="90">
        <v>659</v>
      </c>
      <c r="AY203" s="90">
        <v>664</v>
      </c>
      <c r="AZ203" s="90">
        <v>664</v>
      </c>
      <c r="BA203" s="90">
        <v>684</v>
      </c>
      <c r="BB203" s="91">
        <v>680</v>
      </c>
      <c r="BC203" s="89">
        <v>668</v>
      </c>
      <c r="BD203" s="90">
        <v>662</v>
      </c>
      <c r="BE203" s="90">
        <v>661</v>
      </c>
      <c r="BF203" s="90">
        <v>655</v>
      </c>
      <c r="BG203" s="90">
        <v>648</v>
      </c>
      <c r="BH203" s="90">
        <v>643</v>
      </c>
      <c r="BI203" s="90">
        <v>646</v>
      </c>
      <c r="BJ203" s="90">
        <v>650</v>
      </c>
      <c r="BK203" s="90">
        <v>655</v>
      </c>
      <c r="BL203" s="90">
        <v>656</v>
      </c>
      <c r="BM203" s="90">
        <v>665</v>
      </c>
      <c r="BN203" s="91">
        <v>663</v>
      </c>
      <c r="BO203" s="90">
        <v>660</v>
      </c>
      <c r="BP203" s="90">
        <v>653</v>
      </c>
      <c r="BQ203" s="90">
        <v>652</v>
      </c>
      <c r="BR203" s="90">
        <v>648</v>
      </c>
      <c r="BS203" s="90">
        <v>641</v>
      </c>
      <c r="BT203" s="90">
        <v>638</v>
      </c>
      <c r="BU203" s="90">
        <v>626</v>
      </c>
      <c r="BV203" s="90">
        <v>625</v>
      </c>
      <c r="BW203" s="90">
        <v>635</v>
      </c>
      <c r="BX203" s="90">
        <v>631</v>
      </c>
      <c r="BY203" s="90">
        <v>649</v>
      </c>
      <c r="BZ203" s="91">
        <v>648</v>
      </c>
    </row>
    <row r="204" spans="1:78" x14ac:dyDescent="0.2">
      <c r="A204" s="2"/>
      <c r="B204" s="88"/>
      <c r="C204" s="88" t="s">
        <v>316</v>
      </c>
      <c r="D204" s="91">
        <v>44452</v>
      </c>
      <c r="E204" s="91">
        <v>45950</v>
      </c>
      <c r="F204" s="91">
        <v>46139</v>
      </c>
      <c r="G204" s="90">
        <v>45991</v>
      </c>
      <c r="H204" s="90">
        <v>45985</v>
      </c>
      <c r="I204" s="90">
        <v>44946</v>
      </c>
      <c r="J204" s="90">
        <v>44225</v>
      </c>
      <c r="K204" s="90">
        <v>44208</v>
      </c>
      <c r="L204" s="90">
        <v>42302</v>
      </c>
      <c r="M204" s="90">
        <v>42376</v>
      </c>
      <c r="N204" s="90">
        <v>42539</v>
      </c>
      <c r="O204" s="90">
        <v>42572</v>
      </c>
      <c r="P204" s="90">
        <v>44686</v>
      </c>
      <c r="Q204" s="90">
        <v>45346</v>
      </c>
      <c r="R204" s="91">
        <v>45170</v>
      </c>
      <c r="S204" s="90">
        <v>45637</v>
      </c>
      <c r="T204" s="90">
        <v>45326</v>
      </c>
      <c r="U204" s="90">
        <v>45462</v>
      </c>
      <c r="V204" s="90">
        <v>45681</v>
      </c>
      <c r="W204" s="90">
        <v>45589</v>
      </c>
      <c r="X204" s="90">
        <v>45598</v>
      </c>
      <c r="Y204" s="90">
        <v>45410</v>
      </c>
      <c r="Z204" s="90">
        <v>45171</v>
      </c>
      <c r="AA204" s="90">
        <v>44843</v>
      </c>
      <c r="AB204" s="90">
        <v>44934</v>
      </c>
      <c r="AC204" s="90">
        <v>44660</v>
      </c>
      <c r="AD204" s="91">
        <v>44845</v>
      </c>
      <c r="AE204" s="90">
        <v>44938</v>
      </c>
      <c r="AF204" s="90">
        <v>44179</v>
      </c>
      <c r="AG204" s="90">
        <v>44526</v>
      </c>
      <c r="AH204" s="90">
        <v>44008</v>
      </c>
      <c r="AI204" s="90">
        <v>43570</v>
      </c>
      <c r="AJ204" s="90">
        <v>43192</v>
      </c>
      <c r="AK204" s="90">
        <v>43145</v>
      </c>
      <c r="AL204" s="90">
        <v>43222</v>
      </c>
      <c r="AM204" s="90">
        <v>43042</v>
      </c>
      <c r="AN204" s="90">
        <v>42824</v>
      </c>
      <c r="AO204" s="90">
        <v>42730</v>
      </c>
      <c r="AP204" s="91">
        <v>42353</v>
      </c>
      <c r="AQ204" s="90">
        <v>42151</v>
      </c>
      <c r="AR204" s="90">
        <v>42095</v>
      </c>
      <c r="AS204" s="90">
        <v>42236</v>
      </c>
      <c r="AT204" s="90">
        <v>42001</v>
      </c>
      <c r="AU204" s="90">
        <v>42345</v>
      </c>
      <c r="AV204" s="90">
        <v>42295</v>
      </c>
      <c r="AW204" s="90">
        <v>42799</v>
      </c>
      <c r="AX204" s="90">
        <v>42737</v>
      </c>
      <c r="AY204" s="90">
        <v>42661</v>
      </c>
      <c r="AZ204" s="90">
        <v>42690</v>
      </c>
      <c r="BA204" s="90">
        <v>42614</v>
      </c>
      <c r="BB204" s="91">
        <v>42442</v>
      </c>
      <c r="BC204" s="89">
        <v>42976</v>
      </c>
      <c r="BD204" s="90">
        <v>42954</v>
      </c>
      <c r="BE204" s="90">
        <v>43008</v>
      </c>
      <c r="BF204" s="90">
        <v>43094</v>
      </c>
      <c r="BG204" s="90">
        <v>43138</v>
      </c>
      <c r="BH204" s="90">
        <v>43181</v>
      </c>
      <c r="BI204" s="90">
        <v>42756</v>
      </c>
      <c r="BJ204" s="90">
        <v>43161</v>
      </c>
      <c r="BK204" s="90">
        <v>43136</v>
      </c>
      <c r="BL204" s="90">
        <v>43264</v>
      </c>
      <c r="BM204" s="90">
        <v>43261</v>
      </c>
      <c r="BN204" s="91">
        <v>43285</v>
      </c>
      <c r="BO204" s="90">
        <v>43323</v>
      </c>
      <c r="BP204" s="90">
        <v>43317</v>
      </c>
      <c r="BQ204" s="90">
        <v>43329</v>
      </c>
      <c r="BR204" s="90">
        <v>43318</v>
      </c>
      <c r="BS204" s="90">
        <v>43208</v>
      </c>
      <c r="BT204" s="90">
        <v>43085</v>
      </c>
      <c r="BU204" s="90">
        <v>43044</v>
      </c>
      <c r="BV204" s="90">
        <v>43021</v>
      </c>
      <c r="BW204" s="90">
        <v>43067</v>
      </c>
      <c r="BX204" s="90">
        <v>43115</v>
      </c>
      <c r="BY204" s="90">
        <v>42930</v>
      </c>
      <c r="BZ204" s="91">
        <v>42830</v>
      </c>
    </row>
    <row r="205" spans="1:78" x14ac:dyDescent="0.2">
      <c r="A205" s="2"/>
      <c r="B205" s="88"/>
      <c r="C205" s="88" t="s">
        <v>317</v>
      </c>
      <c r="D205" s="91">
        <v>141</v>
      </c>
      <c r="E205" s="91">
        <v>116</v>
      </c>
      <c r="F205" s="91">
        <v>97</v>
      </c>
      <c r="G205" s="90">
        <v>90</v>
      </c>
      <c r="H205" s="90">
        <v>87</v>
      </c>
      <c r="I205" s="90">
        <v>87</v>
      </c>
      <c r="J205" s="90">
        <v>85</v>
      </c>
      <c r="K205" s="90">
        <v>86</v>
      </c>
      <c r="L205" s="90">
        <v>73</v>
      </c>
      <c r="M205" s="90">
        <v>72</v>
      </c>
      <c r="N205" s="90">
        <v>70</v>
      </c>
      <c r="O205" s="90">
        <v>69</v>
      </c>
      <c r="P205" s="90">
        <v>76</v>
      </c>
      <c r="Q205" s="90">
        <v>76</v>
      </c>
      <c r="R205" s="91">
        <v>76</v>
      </c>
      <c r="S205" s="90">
        <v>77</v>
      </c>
      <c r="T205" s="90">
        <v>74</v>
      </c>
      <c r="U205" s="90">
        <v>74</v>
      </c>
      <c r="V205" s="90">
        <v>70</v>
      </c>
      <c r="W205" s="90">
        <v>72</v>
      </c>
      <c r="X205" s="90">
        <v>71</v>
      </c>
      <c r="Y205" s="90">
        <v>70</v>
      </c>
      <c r="Z205" s="90">
        <v>71</v>
      </c>
      <c r="AA205" s="90">
        <v>71</v>
      </c>
      <c r="AB205" s="90">
        <v>70</v>
      </c>
      <c r="AC205" s="90">
        <v>69</v>
      </c>
      <c r="AD205" s="91">
        <v>64</v>
      </c>
      <c r="AE205" s="90">
        <v>63</v>
      </c>
      <c r="AF205" s="90">
        <v>62</v>
      </c>
      <c r="AG205" s="90">
        <v>60</v>
      </c>
      <c r="AH205" s="90">
        <v>58</v>
      </c>
      <c r="AI205" s="90">
        <v>58</v>
      </c>
      <c r="AJ205" s="90">
        <v>57</v>
      </c>
      <c r="AK205" s="90">
        <v>56</v>
      </c>
      <c r="AL205" s="90">
        <v>57</v>
      </c>
      <c r="AM205" s="90">
        <v>58</v>
      </c>
      <c r="AN205" s="90">
        <v>59</v>
      </c>
      <c r="AO205" s="90">
        <v>60</v>
      </c>
      <c r="AP205" s="91">
        <v>60</v>
      </c>
      <c r="AQ205" s="90">
        <v>58</v>
      </c>
      <c r="AR205" s="90">
        <v>55</v>
      </c>
      <c r="AS205" s="90">
        <v>55</v>
      </c>
      <c r="AT205" s="90">
        <v>55</v>
      </c>
      <c r="AU205" s="90">
        <v>53</v>
      </c>
      <c r="AV205" s="90">
        <v>53</v>
      </c>
      <c r="AW205" s="90">
        <v>105</v>
      </c>
      <c r="AX205" s="90">
        <v>105</v>
      </c>
      <c r="AY205" s="90">
        <v>103</v>
      </c>
      <c r="AZ205" s="90">
        <v>102</v>
      </c>
      <c r="BA205" s="90">
        <v>101</v>
      </c>
      <c r="BB205" s="91">
        <v>95</v>
      </c>
      <c r="BC205" s="89">
        <v>81</v>
      </c>
      <c r="BD205" s="90">
        <v>79</v>
      </c>
      <c r="BE205" s="90">
        <v>77</v>
      </c>
      <c r="BF205" s="90">
        <v>107</v>
      </c>
      <c r="BG205" s="90">
        <v>103</v>
      </c>
      <c r="BH205" s="90">
        <v>99</v>
      </c>
      <c r="BI205" s="90">
        <v>95</v>
      </c>
      <c r="BJ205" s="90">
        <v>96</v>
      </c>
      <c r="BK205" s="90">
        <v>91</v>
      </c>
      <c r="BL205" s="90">
        <v>87</v>
      </c>
      <c r="BM205" s="90">
        <v>86</v>
      </c>
      <c r="BN205" s="91">
        <v>88</v>
      </c>
      <c r="BO205" s="90">
        <v>96</v>
      </c>
      <c r="BP205" s="90">
        <v>91</v>
      </c>
      <c r="BQ205" s="90">
        <v>91</v>
      </c>
      <c r="BR205" s="90">
        <v>96</v>
      </c>
      <c r="BS205" s="90">
        <v>98</v>
      </c>
      <c r="BT205" s="90">
        <v>92</v>
      </c>
      <c r="BU205" s="90">
        <v>85</v>
      </c>
      <c r="BV205" s="90">
        <v>85</v>
      </c>
      <c r="BW205" s="90">
        <v>93</v>
      </c>
      <c r="BX205" s="90">
        <v>93</v>
      </c>
      <c r="BY205" s="90">
        <v>94</v>
      </c>
      <c r="BZ205" s="91">
        <v>90</v>
      </c>
    </row>
    <row r="206" spans="1:78" x14ac:dyDescent="0.2">
      <c r="A206" s="2"/>
      <c r="B206" s="88"/>
      <c r="C206" s="88" t="s">
        <v>318</v>
      </c>
      <c r="D206" s="91">
        <v>6380</v>
      </c>
      <c r="E206" s="91">
        <v>6299</v>
      </c>
      <c r="F206" s="91">
        <v>6014</v>
      </c>
      <c r="G206" s="90">
        <v>5995</v>
      </c>
      <c r="H206" s="90">
        <v>5985</v>
      </c>
      <c r="I206" s="90">
        <v>5880</v>
      </c>
      <c r="J206" s="90">
        <v>5829</v>
      </c>
      <c r="K206" s="90">
        <v>5766</v>
      </c>
      <c r="L206" s="90">
        <v>5427</v>
      </c>
      <c r="M206" s="90">
        <v>5437</v>
      </c>
      <c r="N206" s="90">
        <v>5411</v>
      </c>
      <c r="O206" s="90">
        <v>5447</v>
      </c>
      <c r="P206" s="90">
        <v>5479</v>
      </c>
      <c r="Q206" s="90">
        <v>5443</v>
      </c>
      <c r="R206" s="91">
        <v>5371</v>
      </c>
      <c r="S206" s="90">
        <v>5310</v>
      </c>
      <c r="T206" s="90">
        <v>5218</v>
      </c>
      <c r="U206" s="90">
        <v>5188</v>
      </c>
      <c r="V206" s="90">
        <v>5116</v>
      </c>
      <c r="W206" s="90">
        <v>5042</v>
      </c>
      <c r="X206" s="90">
        <v>4989</v>
      </c>
      <c r="Y206" s="90">
        <v>4896</v>
      </c>
      <c r="Z206" s="90">
        <v>4852</v>
      </c>
      <c r="AA206" s="90">
        <v>4817</v>
      </c>
      <c r="AB206" s="90">
        <v>4805</v>
      </c>
      <c r="AC206" s="90">
        <v>4801</v>
      </c>
      <c r="AD206" s="91">
        <v>4844</v>
      </c>
      <c r="AE206" s="90">
        <v>4803</v>
      </c>
      <c r="AF206" s="90">
        <v>4803</v>
      </c>
      <c r="AG206" s="90">
        <v>4802</v>
      </c>
      <c r="AH206" s="90">
        <v>4779</v>
      </c>
      <c r="AI206" s="90">
        <v>4743</v>
      </c>
      <c r="AJ206" s="90">
        <v>4688</v>
      </c>
      <c r="AK206" s="90">
        <v>4662</v>
      </c>
      <c r="AL206" s="90">
        <v>4672</v>
      </c>
      <c r="AM206" s="90">
        <v>4654</v>
      </c>
      <c r="AN206" s="90">
        <v>4654</v>
      </c>
      <c r="AO206" s="90">
        <v>4611</v>
      </c>
      <c r="AP206" s="91">
        <v>4624</v>
      </c>
      <c r="AQ206" s="90">
        <v>4594</v>
      </c>
      <c r="AR206" s="90">
        <v>4567</v>
      </c>
      <c r="AS206" s="90">
        <v>4553</v>
      </c>
      <c r="AT206" s="90">
        <v>4551</v>
      </c>
      <c r="AU206" s="90">
        <v>4544</v>
      </c>
      <c r="AV206" s="90">
        <v>4523</v>
      </c>
      <c r="AW206" s="90">
        <v>4672</v>
      </c>
      <c r="AX206" s="90">
        <v>4652</v>
      </c>
      <c r="AY206" s="90">
        <v>4634</v>
      </c>
      <c r="AZ206" s="90">
        <v>4605</v>
      </c>
      <c r="BA206" s="90">
        <v>4616</v>
      </c>
      <c r="BB206" s="91">
        <v>4565</v>
      </c>
      <c r="BC206" s="89">
        <v>4511</v>
      </c>
      <c r="BD206" s="90">
        <v>4455</v>
      </c>
      <c r="BE206" s="90">
        <v>4407</v>
      </c>
      <c r="BF206" s="90">
        <v>4372</v>
      </c>
      <c r="BG206" s="90">
        <v>4324</v>
      </c>
      <c r="BH206" s="90">
        <v>4292</v>
      </c>
      <c r="BI206" s="90">
        <v>4257</v>
      </c>
      <c r="BJ206" s="90">
        <v>4264</v>
      </c>
      <c r="BK206" s="90">
        <v>4248</v>
      </c>
      <c r="BL206" s="90">
        <v>4234</v>
      </c>
      <c r="BM206" s="90">
        <v>4227</v>
      </c>
      <c r="BN206" s="91">
        <v>4210</v>
      </c>
      <c r="BO206" s="90">
        <v>4204</v>
      </c>
      <c r="BP206" s="90">
        <v>4194</v>
      </c>
      <c r="BQ206" s="90">
        <v>4202</v>
      </c>
      <c r="BR206" s="90">
        <v>4195</v>
      </c>
      <c r="BS206" s="90">
        <v>4160</v>
      </c>
      <c r="BT206" s="90">
        <v>4110</v>
      </c>
      <c r="BU206" s="90">
        <v>4062</v>
      </c>
      <c r="BV206" s="90">
        <v>4043</v>
      </c>
      <c r="BW206" s="90">
        <v>4036</v>
      </c>
      <c r="BX206" s="90">
        <v>4010</v>
      </c>
      <c r="BY206" s="90">
        <v>3975</v>
      </c>
      <c r="BZ206" s="91">
        <v>3906</v>
      </c>
    </row>
    <row r="207" spans="1:78" x14ac:dyDescent="0.2">
      <c r="A207" s="2"/>
      <c r="B207" s="88"/>
      <c r="C207" s="88" t="s">
        <v>319</v>
      </c>
      <c r="D207" s="91">
        <v>41</v>
      </c>
      <c r="E207" s="91">
        <v>41</v>
      </c>
      <c r="F207" s="91">
        <v>36</v>
      </c>
      <c r="G207" s="90">
        <v>36</v>
      </c>
      <c r="H207" s="90">
        <v>36</v>
      </c>
      <c r="I207" s="90">
        <v>36</v>
      </c>
      <c r="J207" s="90">
        <v>38</v>
      </c>
      <c r="K207" s="90">
        <v>38</v>
      </c>
      <c r="L207" s="90">
        <v>38</v>
      </c>
      <c r="M207" s="90">
        <v>35</v>
      </c>
      <c r="N207" s="90">
        <v>32</v>
      </c>
      <c r="O207" s="90">
        <v>32</v>
      </c>
      <c r="P207" s="90">
        <v>32</v>
      </c>
      <c r="Q207" s="90">
        <v>32</v>
      </c>
      <c r="R207" s="91">
        <v>32</v>
      </c>
      <c r="S207" s="90">
        <v>32</v>
      </c>
      <c r="T207" s="90">
        <v>32</v>
      </c>
      <c r="U207" s="90">
        <v>32</v>
      </c>
      <c r="V207" s="90">
        <v>32</v>
      </c>
      <c r="W207" s="90">
        <v>32</v>
      </c>
      <c r="X207" s="90">
        <v>32</v>
      </c>
      <c r="Y207" s="90">
        <v>32</v>
      </c>
      <c r="Z207" s="90">
        <v>32</v>
      </c>
      <c r="AA207" s="90">
        <v>32</v>
      </c>
      <c r="AB207" s="90">
        <v>30</v>
      </c>
      <c r="AC207" s="90">
        <v>30</v>
      </c>
      <c r="AD207" s="91">
        <v>30</v>
      </c>
      <c r="AE207" s="90">
        <v>30</v>
      </c>
      <c r="AF207" s="90">
        <v>30</v>
      </c>
      <c r="AG207" s="90">
        <v>30</v>
      </c>
      <c r="AH207" s="90">
        <v>29</v>
      </c>
      <c r="AI207" s="90">
        <v>29</v>
      </c>
      <c r="AJ207" s="90">
        <v>29</v>
      </c>
      <c r="AK207" s="90">
        <v>29</v>
      </c>
      <c r="AL207" s="90">
        <v>29</v>
      </c>
      <c r="AM207" s="90">
        <v>29</v>
      </c>
      <c r="AN207" s="90">
        <v>29</v>
      </c>
      <c r="AO207" s="90">
        <v>29</v>
      </c>
      <c r="AP207" s="91">
        <v>29</v>
      </c>
      <c r="AQ207" s="90">
        <v>26</v>
      </c>
      <c r="AR207" s="90">
        <v>26</v>
      </c>
      <c r="AS207" s="90">
        <v>26</v>
      </c>
      <c r="AT207" s="90">
        <v>26</v>
      </c>
      <c r="AU207" s="90">
        <v>24</v>
      </c>
      <c r="AV207" s="90">
        <v>9</v>
      </c>
      <c r="AW207" s="90">
        <v>9</v>
      </c>
      <c r="AX207" s="90">
        <v>9</v>
      </c>
      <c r="AY207" s="90">
        <v>9</v>
      </c>
      <c r="AZ207" s="90">
        <v>9</v>
      </c>
      <c r="BA207" s="90">
        <v>8</v>
      </c>
      <c r="BB207" s="91">
        <v>5</v>
      </c>
      <c r="BC207" s="89">
        <v>5</v>
      </c>
      <c r="BD207" s="90">
        <v>5</v>
      </c>
      <c r="BE207" s="90">
        <v>41</v>
      </c>
      <c r="BF207" s="90">
        <v>149</v>
      </c>
      <c r="BG207" s="90">
        <v>76</v>
      </c>
      <c r="BH207" s="90">
        <v>75</v>
      </c>
      <c r="BI207" s="90">
        <v>75</v>
      </c>
      <c r="BJ207" s="90">
        <v>75</v>
      </c>
      <c r="BK207" s="90">
        <v>75</v>
      </c>
      <c r="BL207" s="90">
        <v>75</v>
      </c>
      <c r="BM207" s="90">
        <v>75</v>
      </c>
      <c r="BN207" s="91">
        <v>76</v>
      </c>
      <c r="BO207" s="90">
        <v>76</v>
      </c>
      <c r="BP207" s="90">
        <v>148</v>
      </c>
      <c r="BQ207" s="90">
        <v>76</v>
      </c>
      <c r="BR207" s="90">
        <v>76</v>
      </c>
      <c r="BS207" s="90">
        <v>76</v>
      </c>
      <c r="BT207" s="90">
        <v>76</v>
      </c>
      <c r="BU207" s="90">
        <v>76</v>
      </c>
      <c r="BV207" s="90">
        <v>76</v>
      </c>
      <c r="BW207" s="90">
        <v>76</v>
      </c>
      <c r="BX207" s="90">
        <v>76</v>
      </c>
      <c r="BY207" s="90">
        <v>78</v>
      </c>
      <c r="BZ207" s="91">
        <v>78</v>
      </c>
    </row>
    <row r="208" spans="1:78" x14ac:dyDescent="0.2">
      <c r="A208" s="2"/>
      <c r="B208" s="88"/>
      <c r="C208" s="88" t="s">
        <v>320</v>
      </c>
      <c r="D208" s="91">
        <v>859</v>
      </c>
      <c r="E208" s="91">
        <v>870</v>
      </c>
      <c r="F208" s="91">
        <v>780</v>
      </c>
      <c r="G208" s="90">
        <v>780</v>
      </c>
      <c r="H208" s="90">
        <v>777</v>
      </c>
      <c r="I208" s="90">
        <v>770</v>
      </c>
      <c r="J208" s="90">
        <v>770</v>
      </c>
      <c r="K208" s="90">
        <v>772</v>
      </c>
      <c r="L208" s="90">
        <v>756</v>
      </c>
      <c r="M208" s="90">
        <v>769</v>
      </c>
      <c r="N208" s="90">
        <v>760</v>
      </c>
      <c r="O208" s="90">
        <v>750</v>
      </c>
      <c r="P208" s="90">
        <v>744</v>
      </c>
      <c r="Q208" s="90">
        <v>746</v>
      </c>
      <c r="R208" s="91">
        <v>733</v>
      </c>
      <c r="S208" s="90">
        <v>735</v>
      </c>
      <c r="T208" s="90">
        <v>720</v>
      </c>
      <c r="U208" s="90">
        <v>713</v>
      </c>
      <c r="V208" s="90">
        <v>713</v>
      </c>
      <c r="W208" s="90">
        <v>710</v>
      </c>
      <c r="X208" s="90">
        <v>707</v>
      </c>
      <c r="Y208" s="90">
        <v>711</v>
      </c>
      <c r="Z208" s="90">
        <v>689</v>
      </c>
      <c r="AA208" s="90">
        <v>675</v>
      </c>
      <c r="AB208" s="90">
        <v>671</v>
      </c>
      <c r="AC208" s="90">
        <v>661</v>
      </c>
      <c r="AD208" s="91">
        <v>659</v>
      </c>
      <c r="AE208" s="90">
        <v>655</v>
      </c>
      <c r="AF208" s="90">
        <v>660</v>
      </c>
      <c r="AG208" s="90">
        <v>661</v>
      </c>
      <c r="AH208" s="90">
        <v>659</v>
      </c>
      <c r="AI208" s="90">
        <v>654</v>
      </c>
      <c r="AJ208" s="90">
        <v>651</v>
      </c>
      <c r="AK208" s="90">
        <v>651</v>
      </c>
      <c r="AL208" s="90">
        <v>647</v>
      </c>
      <c r="AM208" s="90">
        <v>644</v>
      </c>
      <c r="AN208" s="90">
        <v>641</v>
      </c>
      <c r="AO208" s="90">
        <v>642</v>
      </c>
      <c r="AP208" s="91">
        <v>642</v>
      </c>
      <c r="AQ208" s="90">
        <v>580</v>
      </c>
      <c r="AR208" s="90">
        <v>580</v>
      </c>
      <c r="AS208" s="90">
        <v>553</v>
      </c>
      <c r="AT208" s="90">
        <v>546</v>
      </c>
      <c r="AU208" s="90">
        <v>547</v>
      </c>
      <c r="AV208" s="90">
        <v>504</v>
      </c>
      <c r="AW208" s="90">
        <v>521</v>
      </c>
      <c r="AX208" s="90">
        <v>522</v>
      </c>
      <c r="AY208" s="90">
        <v>525</v>
      </c>
      <c r="AZ208" s="90">
        <v>523</v>
      </c>
      <c r="BA208" s="90">
        <v>513</v>
      </c>
      <c r="BB208" s="91">
        <v>505</v>
      </c>
      <c r="BC208" s="89">
        <v>497</v>
      </c>
      <c r="BD208" s="90">
        <v>492</v>
      </c>
      <c r="BE208" s="90">
        <v>490</v>
      </c>
      <c r="BF208" s="90">
        <v>491</v>
      </c>
      <c r="BG208" s="90">
        <v>481</v>
      </c>
      <c r="BH208" s="90">
        <v>476</v>
      </c>
      <c r="BI208" s="90">
        <v>472</v>
      </c>
      <c r="BJ208" s="90">
        <v>468</v>
      </c>
      <c r="BK208" s="90">
        <v>470</v>
      </c>
      <c r="BL208" s="90">
        <v>472</v>
      </c>
      <c r="BM208" s="90">
        <v>467</v>
      </c>
      <c r="BN208" s="91">
        <v>468</v>
      </c>
      <c r="BO208" s="90">
        <v>462</v>
      </c>
      <c r="BP208" s="90">
        <v>461</v>
      </c>
      <c r="BQ208" s="90">
        <v>465</v>
      </c>
      <c r="BR208" s="90">
        <v>458</v>
      </c>
      <c r="BS208" s="90">
        <v>463</v>
      </c>
      <c r="BT208" s="90">
        <v>456</v>
      </c>
      <c r="BU208" s="90">
        <v>456</v>
      </c>
      <c r="BV208" s="90">
        <v>453</v>
      </c>
      <c r="BW208" s="90">
        <v>447</v>
      </c>
      <c r="BX208" s="90">
        <v>444</v>
      </c>
      <c r="BY208" s="90">
        <v>445</v>
      </c>
      <c r="BZ208" s="91">
        <v>440</v>
      </c>
    </row>
    <row r="209" spans="1:78" x14ac:dyDescent="0.2">
      <c r="A209" s="2"/>
      <c r="B209" s="88"/>
      <c r="C209" s="88" t="s">
        <v>321</v>
      </c>
      <c r="D209" s="91">
        <v>1083</v>
      </c>
      <c r="E209" s="91">
        <v>1071</v>
      </c>
      <c r="F209" s="91">
        <v>1029</v>
      </c>
      <c r="G209" s="90">
        <v>1027</v>
      </c>
      <c r="H209" s="90">
        <v>1021</v>
      </c>
      <c r="I209" s="90">
        <v>1015</v>
      </c>
      <c r="J209" s="90">
        <v>1029</v>
      </c>
      <c r="K209" s="90">
        <v>1029</v>
      </c>
      <c r="L209" s="90">
        <v>1009</v>
      </c>
      <c r="M209" s="90">
        <v>1018</v>
      </c>
      <c r="N209" s="90">
        <v>1021</v>
      </c>
      <c r="O209" s="90">
        <v>1024</v>
      </c>
      <c r="P209" s="90">
        <v>1018</v>
      </c>
      <c r="Q209" s="90">
        <v>1012</v>
      </c>
      <c r="R209" s="91">
        <v>993</v>
      </c>
      <c r="S209" s="90">
        <v>988</v>
      </c>
      <c r="T209" s="90">
        <v>988</v>
      </c>
      <c r="U209" s="90">
        <v>997</v>
      </c>
      <c r="V209" s="90">
        <v>989</v>
      </c>
      <c r="W209" s="90">
        <v>986</v>
      </c>
      <c r="X209" s="90">
        <v>982</v>
      </c>
      <c r="Y209" s="90">
        <v>976</v>
      </c>
      <c r="Z209" s="90">
        <v>957</v>
      </c>
      <c r="AA209" s="90">
        <v>952</v>
      </c>
      <c r="AB209" s="90">
        <v>945</v>
      </c>
      <c r="AC209" s="90">
        <v>939</v>
      </c>
      <c r="AD209" s="91">
        <v>937</v>
      </c>
      <c r="AE209" s="90">
        <v>928</v>
      </c>
      <c r="AF209" s="90">
        <v>934</v>
      </c>
      <c r="AG209" s="90">
        <v>935</v>
      </c>
      <c r="AH209" s="90">
        <v>926</v>
      </c>
      <c r="AI209" s="90">
        <v>925</v>
      </c>
      <c r="AJ209" s="90">
        <v>927</v>
      </c>
      <c r="AK209" s="90">
        <v>925</v>
      </c>
      <c r="AL209" s="90">
        <v>920</v>
      </c>
      <c r="AM209" s="90">
        <v>926</v>
      </c>
      <c r="AN209" s="90">
        <v>923</v>
      </c>
      <c r="AO209" s="90">
        <v>917</v>
      </c>
      <c r="AP209" s="91">
        <v>910</v>
      </c>
      <c r="AQ209" s="90">
        <v>891</v>
      </c>
      <c r="AR209" s="90">
        <v>890</v>
      </c>
      <c r="AS209" s="90">
        <v>890</v>
      </c>
      <c r="AT209" s="90">
        <v>888</v>
      </c>
      <c r="AU209" s="90">
        <v>885</v>
      </c>
      <c r="AV209" s="90">
        <v>847</v>
      </c>
      <c r="AW209" s="90">
        <v>927</v>
      </c>
      <c r="AX209" s="90">
        <v>938</v>
      </c>
      <c r="AY209" s="90">
        <v>946</v>
      </c>
      <c r="AZ209" s="90">
        <v>950</v>
      </c>
      <c r="BA209" s="90">
        <v>950</v>
      </c>
      <c r="BB209" s="91">
        <v>923</v>
      </c>
      <c r="BC209" s="89">
        <v>901</v>
      </c>
      <c r="BD209" s="90">
        <v>895</v>
      </c>
      <c r="BE209" s="90">
        <v>887</v>
      </c>
      <c r="BF209" s="90">
        <v>872</v>
      </c>
      <c r="BG209" s="90">
        <v>860</v>
      </c>
      <c r="BH209" s="90">
        <v>856</v>
      </c>
      <c r="BI209" s="90">
        <v>850</v>
      </c>
      <c r="BJ209" s="90">
        <v>847</v>
      </c>
      <c r="BK209" s="90">
        <v>840</v>
      </c>
      <c r="BL209" s="90">
        <v>837</v>
      </c>
      <c r="BM209" s="90">
        <v>836</v>
      </c>
      <c r="BN209" s="91">
        <v>847</v>
      </c>
      <c r="BO209" s="90">
        <v>853</v>
      </c>
      <c r="BP209" s="90">
        <v>843</v>
      </c>
      <c r="BQ209" s="90">
        <v>834</v>
      </c>
      <c r="BR209" s="90">
        <v>848</v>
      </c>
      <c r="BS209" s="90">
        <v>845</v>
      </c>
      <c r="BT209" s="90">
        <v>834</v>
      </c>
      <c r="BU209" s="90">
        <v>842</v>
      </c>
      <c r="BV209" s="90">
        <v>840</v>
      </c>
      <c r="BW209" s="90">
        <v>844</v>
      </c>
      <c r="BX209" s="90">
        <v>858</v>
      </c>
      <c r="BY209" s="90">
        <v>842</v>
      </c>
      <c r="BZ209" s="91">
        <v>835</v>
      </c>
    </row>
    <row r="210" spans="1:78" ht="13.5" thickBot="1" x14ac:dyDescent="0.25">
      <c r="A210" s="2"/>
      <c r="B210" s="88"/>
      <c r="C210" s="88" t="s">
        <v>322</v>
      </c>
      <c r="D210" s="91">
        <v>909</v>
      </c>
      <c r="E210" s="91">
        <v>874</v>
      </c>
      <c r="F210" s="91">
        <v>838</v>
      </c>
      <c r="G210" s="90">
        <v>841</v>
      </c>
      <c r="H210" s="90">
        <v>831</v>
      </c>
      <c r="I210" s="90">
        <v>823</v>
      </c>
      <c r="J210" s="90">
        <v>828</v>
      </c>
      <c r="K210" s="90">
        <v>831</v>
      </c>
      <c r="L210" s="90">
        <v>804</v>
      </c>
      <c r="M210" s="90">
        <v>815</v>
      </c>
      <c r="N210" s="90">
        <v>824</v>
      </c>
      <c r="O210" s="90">
        <v>823</v>
      </c>
      <c r="P210" s="90">
        <v>818</v>
      </c>
      <c r="Q210" s="90">
        <v>816</v>
      </c>
      <c r="R210" s="91">
        <v>813</v>
      </c>
      <c r="S210" s="90">
        <v>816</v>
      </c>
      <c r="T210" s="90">
        <v>817</v>
      </c>
      <c r="U210" s="90">
        <v>824</v>
      </c>
      <c r="V210" s="90">
        <v>820</v>
      </c>
      <c r="W210" s="90">
        <v>817</v>
      </c>
      <c r="X210" s="90">
        <v>817</v>
      </c>
      <c r="Y210" s="90">
        <v>816</v>
      </c>
      <c r="Z210" s="90">
        <v>807</v>
      </c>
      <c r="AA210" s="90">
        <v>799</v>
      </c>
      <c r="AB210" s="90">
        <v>790</v>
      </c>
      <c r="AC210" s="90">
        <v>786</v>
      </c>
      <c r="AD210" s="91">
        <v>777</v>
      </c>
      <c r="AE210" s="90">
        <v>781</v>
      </c>
      <c r="AF210" s="90">
        <v>781</v>
      </c>
      <c r="AG210" s="90">
        <v>788</v>
      </c>
      <c r="AH210" s="90">
        <v>784</v>
      </c>
      <c r="AI210" s="90">
        <v>777</v>
      </c>
      <c r="AJ210" s="90">
        <v>771</v>
      </c>
      <c r="AK210" s="90">
        <v>765</v>
      </c>
      <c r="AL210" s="90">
        <v>759</v>
      </c>
      <c r="AM210" s="90">
        <v>760</v>
      </c>
      <c r="AN210" s="90">
        <v>756</v>
      </c>
      <c r="AO210" s="90">
        <v>753</v>
      </c>
      <c r="AP210" s="91">
        <v>755</v>
      </c>
      <c r="AQ210" s="90">
        <v>736</v>
      </c>
      <c r="AR210" s="90">
        <v>752</v>
      </c>
      <c r="AS210" s="90">
        <v>750</v>
      </c>
      <c r="AT210" s="90">
        <v>753</v>
      </c>
      <c r="AU210" s="90">
        <v>756</v>
      </c>
      <c r="AV210" s="90">
        <v>742</v>
      </c>
      <c r="AW210" s="90">
        <v>781</v>
      </c>
      <c r="AX210" s="90">
        <v>780</v>
      </c>
      <c r="AY210" s="90">
        <v>794</v>
      </c>
      <c r="AZ210" s="90">
        <v>796</v>
      </c>
      <c r="BA210" s="90">
        <v>788</v>
      </c>
      <c r="BB210" s="91">
        <v>779</v>
      </c>
      <c r="BC210" s="89">
        <v>765</v>
      </c>
      <c r="BD210" s="90">
        <v>788</v>
      </c>
      <c r="BE210" s="90">
        <v>783</v>
      </c>
      <c r="BF210" s="90">
        <v>789</v>
      </c>
      <c r="BG210" s="90">
        <v>780</v>
      </c>
      <c r="BH210" s="90">
        <v>776</v>
      </c>
      <c r="BI210" s="90">
        <v>774</v>
      </c>
      <c r="BJ210" s="90">
        <v>776</v>
      </c>
      <c r="BK210" s="90">
        <v>774</v>
      </c>
      <c r="BL210" s="90">
        <v>772</v>
      </c>
      <c r="BM210" s="90">
        <v>767</v>
      </c>
      <c r="BN210" s="91">
        <v>778</v>
      </c>
      <c r="BO210" s="90">
        <v>771</v>
      </c>
      <c r="BP210" s="90">
        <v>769</v>
      </c>
      <c r="BQ210" s="90">
        <v>762</v>
      </c>
      <c r="BR210" s="90">
        <v>766</v>
      </c>
      <c r="BS210" s="90">
        <v>761</v>
      </c>
      <c r="BT210" s="90">
        <v>757</v>
      </c>
      <c r="BU210" s="90">
        <v>749</v>
      </c>
      <c r="BV210" s="90">
        <v>744</v>
      </c>
      <c r="BW210" s="90">
        <v>736</v>
      </c>
      <c r="BX210" s="90">
        <v>733</v>
      </c>
      <c r="BY210" s="90">
        <v>725</v>
      </c>
      <c r="BZ210" s="91">
        <v>718</v>
      </c>
    </row>
    <row r="211" spans="1:78" ht="13.5" thickBot="1" x14ac:dyDescent="0.25">
      <c r="A211" s="2"/>
      <c r="B211" s="92" t="s">
        <v>323</v>
      </c>
      <c r="C211" s="92"/>
      <c r="D211" s="95">
        <f t="shared" ref="D211:AI211" si="48">SUM(D157:D210)</f>
        <v>294593</v>
      </c>
      <c r="E211" s="95">
        <f t="shared" si="48"/>
        <v>296687</v>
      </c>
      <c r="F211" s="95">
        <f t="shared" si="48"/>
        <v>294707</v>
      </c>
      <c r="G211" s="94">
        <f t="shared" si="48"/>
        <v>294259</v>
      </c>
      <c r="H211" s="94">
        <f t="shared" si="48"/>
        <v>293539</v>
      </c>
      <c r="I211" s="94">
        <f t="shared" si="48"/>
        <v>289055</v>
      </c>
      <c r="J211" s="94">
        <f t="shared" si="48"/>
        <v>287740</v>
      </c>
      <c r="K211" s="94">
        <f t="shared" si="48"/>
        <v>286996</v>
      </c>
      <c r="L211" s="94">
        <f t="shared" si="48"/>
        <v>278456</v>
      </c>
      <c r="M211" s="94">
        <f t="shared" si="48"/>
        <v>279196</v>
      </c>
      <c r="N211" s="94">
        <f t="shared" si="48"/>
        <v>279644</v>
      </c>
      <c r="O211" s="94">
        <f t="shared" si="48"/>
        <v>280308</v>
      </c>
      <c r="P211" s="94">
        <f t="shared" si="48"/>
        <v>278369</v>
      </c>
      <c r="Q211" s="94">
        <f t="shared" si="48"/>
        <v>280360</v>
      </c>
      <c r="R211" s="95">
        <f t="shared" si="48"/>
        <v>279913</v>
      </c>
      <c r="S211" s="94">
        <f t="shared" si="48"/>
        <v>280384</v>
      </c>
      <c r="T211" s="94">
        <f t="shared" si="48"/>
        <v>279324</v>
      </c>
      <c r="U211" s="94">
        <f t="shared" si="48"/>
        <v>280306</v>
      </c>
      <c r="V211" s="94">
        <f t="shared" si="48"/>
        <v>280291</v>
      </c>
      <c r="W211" s="94">
        <f t="shared" si="48"/>
        <v>279391</v>
      </c>
      <c r="X211" s="94">
        <f t="shared" si="48"/>
        <v>278930</v>
      </c>
      <c r="Y211" s="94">
        <f t="shared" si="48"/>
        <v>278047</v>
      </c>
      <c r="Z211" s="94">
        <f t="shared" si="48"/>
        <v>277079</v>
      </c>
      <c r="AA211" s="94">
        <f t="shared" si="48"/>
        <v>276558</v>
      </c>
      <c r="AB211" s="94">
        <f t="shared" si="48"/>
        <v>276364</v>
      </c>
      <c r="AC211" s="94">
        <f t="shared" si="48"/>
        <v>275392</v>
      </c>
      <c r="AD211" s="95">
        <f t="shared" si="48"/>
        <v>275259</v>
      </c>
      <c r="AE211" s="94">
        <f t="shared" si="48"/>
        <v>274292</v>
      </c>
      <c r="AF211" s="94">
        <f t="shared" si="48"/>
        <v>272721</v>
      </c>
      <c r="AG211" s="94">
        <f t="shared" si="48"/>
        <v>271596</v>
      </c>
      <c r="AH211" s="94">
        <f t="shared" si="48"/>
        <v>272259</v>
      </c>
      <c r="AI211" s="94">
        <f t="shared" si="48"/>
        <v>270978</v>
      </c>
      <c r="AJ211" s="94">
        <f t="shared" ref="AJ211" si="49">SUM(AJ157:AJ210)</f>
        <v>270208</v>
      </c>
      <c r="AK211" s="94">
        <f>SUM(AK157:AK210)</f>
        <v>269426</v>
      </c>
      <c r="AL211" s="94">
        <f>SUM(AL157:AL210)</f>
        <v>268537</v>
      </c>
      <c r="AM211" s="94">
        <f>SUM(AM157:AM210)</f>
        <v>267691</v>
      </c>
      <c r="AN211" s="94">
        <f t="shared" ref="AN211:BK211" si="50">SUM(AN157:AN210)</f>
        <v>267589</v>
      </c>
      <c r="AO211" s="94">
        <f t="shared" si="50"/>
        <v>267171</v>
      </c>
      <c r="AP211" s="95">
        <f t="shared" si="50"/>
        <v>265835</v>
      </c>
      <c r="AQ211" s="94">
        <f t="shared" si="50"/>
        <v>263290</v>
      </c>
      <c r="AR211" s="94">
        <f t="shared" si="50"/>
        <v>262585</v>
      </c>
      <c r="AS211" s="94">
        <f t="shared" si="50"/>
        <v>263195</v>
      </c>
      <c r="AT211" s="94">
        <f t="shared" si="50"/>
        <v>262966</v>
      </c>
      <c r="AU211" s="94">
        <f t="shared" si="50"/>
        <v>263368</v>
      </c>
      <c r="AV211" s="94">
        <f t="shared" si="50"/>
        <v>261674</v>
      </c>
      <c r="AW211" s="94">
        <f t="shared" si="50"/>
        <v>268792</v>
      </c>
      <c r="AX211" s="94">
        <f t="shared" si="50"/>
        <v>268820</v>
      </c>
      <c r="AY211" s="94">
        <f t="shared" si="50"/>
        <v>267619</v>
      </c>
      <c r="AZ211" s="94">
        <f t="shared" si="50"/>
        <v>267808</v>
      </c>
      <c r="BA211" s="94">
        <f t="shared" si="50"/>
        <v>268143</v>
      </c>
      <c r="BB211" s="95">
        <f t="shared" si="50"/>
        <v>267456</v>
      </c>
      <c r="BC211" s="93">
        <f t="shared" si="50"/>
        <v>269731</v>
      </c>
      <c r="BD211" s="94">
        <f t="shared" si="50"/>
        <v>269944</v>
      </c>
      <c r="BE211" s="94">
        <f t="shared" si="50"/>
        <v>270981</v>
      </c>
      <c r="BF211" s="94">
        <f t="shared" si="50"/>
        <v>273527</v>
      </c>
      <c r="BG211" s="94">
        <f t="shared" si="50"/>
        <v>273893</v>
      </c>
      <c r="BH211" s="94">
        <f t="shared" si="50"/>
        <v>273838</v>
      </c>
      <c r="BI211" s="94">
        <f t="shared" si="50"/>
        <v>274019</v>
      </c>
      <c r="BJ211" s="94">
        <f t="shared" si="50"/>
        <v>275528</v>
      </c>
      <c r="BK211" s="94">
        <f t="shared" si="50"/>
        <v>274500</v>
      </c>
      <c r="BL211" s="94">
        <f t="shared" ref="BL211:BN211" si="51">SUM(BL157:BL210)</f>
        <v>277372</v>
      </c>
      <c r="BM211" s="94">
        <f t="shared" si="51"/>
        <v>278638</v>
      </c>
      <c r="BN211" s="95">
        <f t="shared" si="51"/>
        <v>279701</v>
      </c>
      <c r="BO211" s="94">
        <f t="shared" ref="BO211:BQ211" si="52">SUM(BO157:BO210)</f>
        <v>280379</v>
      </c>
      <c r="BP211" s="94">
        <f t="shared" si="52"/>
        <v>280641</v>
      </c>
      <c r="BQ211" s="94">
        <f t="shared" si="52"/>
        <v>283376</v>
      </c>
      <c r="BR211" s="94">
        <f t="shared" ref="BR211:BW211" si="53">SUM(BR157:BR210)</f>
        <v>284254</v>
      </c>
      <c r="BS211" s="94">
        <f t="shared" si="53"/>
        <v>285590</v>
      </c>
      <c r="BT211" s="94">
        <f t="shared" si="53"/>
        <v>285794</v>
      </c>
      <c r="BU211" s="94">
        <f t="shared" si="53"/>
        <v>286512</v>
      </c>
      <c r="BV211" s="94">
        <f t="shared" si="53"/>
        <v>286531</v>
      </c>
      <c r="BW211" s="94">
        <f t="shared" si="53"/>
        <v>287303</v>
      </c>
      <c r="BX211" s="94">
        <f t="shared" ref="BX211:BZ211" si="54">SUM(BX157:BX210)</f>
        <v>287804</v>
      </c>
      <c r="BY211" s="94">
        <f t="shared" si="54"/>
        <v>288283</v>
      </c>
      <c r="BZ211" s="95">
        <f t="shared" si="54"/>
        <v>288611</v>
      </c>
    </row>
    <row r="212" spans="1:78" x14ac:dyDescent="0.2">
      <c r="A212" s="2"/>
      <c r="B212" s="88">
        <v>9</v>
      </c>
      <c r="C212" s="88" t="s">
        <v>324</v>
      </c>
      <c r="D212" s="91">
        <v>9457</v>
      </c>
      <c r="E212" s="91">
        <v>11077</v>
      </c>
      <c r="F212" s="91">
        <v>7973</v>
      </c>
      <c r="G212" s="90">
        <v>7970</v>
      </c>
      <c r="H212" s="90">
        <v>7855</v>
      </c>
      <c r="I212" s="90">
        <v>7787</v>
      </c>
      <c r="J212" s="90">
        <v>7741</v>
      </c>
      <c r="K212" s="90">
        <v>7726</v>
      </c>
      <c r="L212" s="90">
        <v>7666</v>
      </c>
      <c r="M212" s="90">
        <v>7624</v>
      </c>
      <c r="N212" s="90">
        <v>8215</v>
      </c>
      <c r="O212" s="90">
        <v>7590</v>
      </c>
      <c r="P212" s="90">
        <v>7585</v>
      </c>
      <c r="Q212" s="90">
        <v>7546</v>
      </c>
      <c r="R212" s="91">
        <v>7551</v>
      </c>
      <c r="S212" s="90">
        <v>7530</v>
      </c>
      <c r="T212" s="90">
        <v>7510</v>
      </c>
      <c r="U212" s="90">
        <v>7476</v>
      </c>
      <c r="V212" s="90">
        <v>7421</v>
      </c>
      <c r="W212" s="90">
        <v>7456</v>
      </c>
      <c r="X212" s="90">
        <v>7440</v>
      </c>
      <c r="Y212" s="90">
        <v>7380</v>
      </c>
      <c r="Z212" s="90">
        <v>7316</v>
      </c>
      <c r="AA212" s="90">
        <v>7276</v>
      </c>
      <c r="AB212" s="90">
        <v>7288</v>
      </c>
      <c r="AC212" s="90">
        <v>7238</v>
      </c>
      <c r="AD212" s="91">
        <v>7187</v>
      </c>
      <c r="AE212" s="90">
        <v>7155</v>
      </c>
      <c r="AF212" s="90">
        <v>7123</v>
      </c>
      <c r="AG212" s="90">
        <v>7197</v>
      </c>
      <c r="AH212" s="90">
        <v>7218</v>
      </c>
      <c r="AI212" s="90">
        <v>7119</v>
      </c>
      <c r="AJ212" s="90">
        <v>7102</v>
      </c>
      <c r="AK212" s="90">
        <v>7076</v>
      </c>
      <c r="AL212" s="90">
        <v>7040</v>
      </c>
      <c r="AM212" s="90">
        <v>7049</v>
      </c>
      <c r="AN212" s="90">
        <v>6842</v>
      </c>
      <c r="AO212" s="90">
        <v>6932</v>
      </c>
      <c r="AP212" s="91">
        <v>6961</v>
      </c>
      <c r="AQ212" s="90">
        <v>7357</v>
      </c>
      <c r="AR212" s="90">
        <v>6736</v>
      </c>
      <c r="AS212" s="90">
        <v>6618</v>
      </c>
      <c r="AT212" s="90">
        <v>6619</v>
      </c>
      <c r="AU212" s="90">
        <v>6649</v>
      </c>
      <c r="AV212" s="90">
        <v>6654</v>
      </c>
      <c r="AW212" s="90">
        <v>6890</v>
      </c>
      <c r="AX212" s="90">
        <v>6930</v>
      </c>
      <c r="AY212" s="90">
        <v>6998</v>
      </c>
      <c r="AZ212" s="90">
        <v>7023</v>
      </c>
      <c r="BA212" s="90">
        <v>6989</v>
      </c>
      <c r="BB212" s="91">
        <v>6901</v>
      </c>
      <c r="BC212" s="89">
        <v>6829</v>
      </c>
      <c r="BD212" s="90">
        <v>6776</v>
      </c>
      <c r="BE212" s="90">
        <v>6702</v>
      </c>
      <c r="BF212" s="90">
        <v>6645</v>
      </c>
      <c r="BG212" s="90">
        <v>6579</v>
      </c>
      <c r="BH212" s="90">
        <v>6645</v>
      </c>
      <c r="BI212" s="90">
        <v>6625</v>
      </c>
      <c r="BJ212" s="90">
        <v>6540</v>
      </c>
      <c r="BK212" s="90">
        <v>6558</v>
      </c>
      <c r="BL212" s="90">
        <v>6593</v>
      </c>
      <c r="BM212" s="90">
        <v>6575</v>
      </c>
      <c r="BN212" s="91">
        <v>6857</v>
      </c>
      <c r="BO212" s="90">
        <v>6909</v>
      </c>
      <c r="BP212" s="90">
        <v>6940</v>
      </c>
      <c r="BQ212" s="90">
        <v>7066</v>
      </c>
      <c r="BR212" s="90">
        <v>7122</v>
      </c>
      <c r="BS212" s="90">
        <v>7234</v>
      </c>
      <c r="BT212" s="90">
        <v>7239</v>
      </c>
      <c r="BU212" s="90">
        <v>7226</v>
      </c>
      <c r="BV212" s="90">
        <v>7213</v>
      </c>
      <c r="BW212" s="90">
        <v>7242</v>
      </c>
      <c r="BX212" s="90">
        <v>7266</v>
      </c>
      <c r="BY212" s="90">
        <v>7276</v>
      </c>
      <c r="BZ212" s="91">
        <v>7320</v>
      </c>
    </row>
    <row r="213" spans="1:78" x14ac:dyDescent="0.2">
      <c r="A213" s="2"/>
      <c r="B213" s="88"/>
      <c r="C213" s="88" t="s">
        <v>325</v>
      </c>
      <c r="D213" s="91">
        <v>1114</v>
      </c>
      <c r="E213" s="91">
        <v>1029</v>
      </c>
      <c r="F213" s="91">
        <v>986</v>
      </c>
      <c r="G213" s="90">
        <v>1005</v>
      </c>
      <c r="H213" s="90">
        <v>1000</v>
      </c>
      <c r="I213" s="90">
        <v>1014</v>
      </c>
      <c r="J213" s="90">
        <v>1009</v>
      </c>
      <c r="K213" s="90">
        <v>997</v>
      </c>
      <c r="L213" s="90">
        <v>991</v>
      </c>
      <c r="M213" s="90">
        <v>1001</v>
      </c>
      <c r="N213" s="90">
        <v>997</v>
      </c>
      <c r="O213" s="90">
        <v>990</v>
      </c>
      <c r="P213" s="90">
        <v>986</v>
      </c>
      <c r="Q213" s="90">
        <v>955</v>
      </c>
      <c r="R213" s="91">
        <v>948</v>
      </c>
      <c r="S213" s="90">
        <v>1049</v>
      </c>
      <c r="T213" s="90">
        <v>1045</v>
      </c>
      <c r="U213" s="90">
        <v>1052</v>
      </c>
      <c r="V213" s="90">
        <v>1057</v>
      </c>
      <c r="W213" s="90">
        <v>1061</v>
      </c>
      <c r="X213" s="90">
        <v>958</v>
      </c>
      <c r="Y213" s="90">
        <v>940</v>
      </c>
      <c r="Z213" s="90">
        <v>942</v>
      </c>
      <c r="AA213" s="90">
        <v>936</v>
      </c>
      <c r="AB213" s="90">
        <v>935</v>
      </c>
      <c r="AC213" s="90">
        <v>926</v>
      </c>
      <c r="AD213" s="91">
        <v>919</v>
      </c>
      <c r="AE213" s="90">
        <v>907</v>
      </c>
      <c r="AF213" s="90">
        <v>899</v>
      </c>
      <c r="AG213" s="90">
        <v>897</v>
      </c>
      <c r="AH213" s="90">
        <v>885</v>
      </c>
      <c r="AI213" s="90">
        <v>876</v>
      </c>
      <c r="AJ213" s="90">
        <v>874</v>
      </c>
      <c r="AK213" s="90">
        <v>871</v>
      </c>
      <c r="AL213" s="90">
        <v>867</v>
      </c>
      <c r="AM213" s="90">
        <v>872</v>
      </c>
      <c r="AN213" s="90">
        <v>869</v>
      </c>
      <c r="AO213" s="90">
        <v>874</v>
      </c>
      <c r="AP213" s="91">
        <v>870</v>
      </c>
      <c r="AQ213" s="90">
        <v>846</v>
      </c>
      <c r="AR213" s="90">
        <v>842</v>
      </c>
      <c r="AS213" s="90">
        <v>838</v>
      </c>
      <c r="AT213" s="90">
        <v>838</v>
      </c>
      <c r="AU213" s="90">
        <v>842</v>
      </c>
      <c r="AV213" s="90">
        <v>778</v>
      </c>
      <c r="AW213" s="90">
        <v>808</v>
      </c>
      <c r="AX213" s="90">
        <v>813</v>
      </c>
      <c r="AY213" s="90">
        <v>817</v>
      </c>
      <c r="AZ213" s="90">
        <v>813</v>
      </c>
      <c r="BA213" s="90">
        <v>824</v>
      </c>
      <c r="BB213" s="91">
        <v>815</v>
      </c>
      <c r="BC213" s="89">
        <v>812</v>
      </c>
      <c r="BD213" s="90">
        <v>813</v>
      </c>
      <c r="BE213" s="90">
        <v>807</v>
      </c>
      <c r="BF213" s="90">
        <v>802</v>
      </c>
      <c r="BG213" s="90">
        <v>800</v>
      </c>
      <c r="BH213" s="90">
        <v>788</v>
      </c>
      <c r="BI213" s="90">
        <v>774</v>
      </c>
      <c r="BJ213" s="90">
        <v>753</v>
      </c>
      <c r="BK213" s="90">
        <v>761</v>
      </c>
      <c r="BL213" s="90">
        <v>759</v>
      </c>
      <c r="BM213" s="90">
        <v>760</v>
      </c>
      <c r="BN213" s="91">
        <v>754</v>
      </c>
      <c r="BO213" s="90">
        <v>751</v>
      </c>
      <c r="BP213" s="90">
        <v>749</v>
      </c>
      <c r="BQ213" s="90">
        <v>750</v>
      </c>
      <c r="BR213" s="90">
        <v>750</v>
      </c>
      <c r="BS213" s="90">
        <v>759</v>
      </c>
      <c r="BT213" s="90">
        <v>756</v>
      </c>
      <c r="BU213" s="90">
        <v>767</v>
      </c>
      <c r="BV213" s="90">
        <v>758</v>
      </c>
      <c r="BW213" s="90">
        <v>760</v>
      </c>
      <c r="BX213" s="90">
        <v>750</v>
      </c>
      <c r="BY213" s="90">
        <v>733</v>
      </c>
      <c r="BZ213" s="91">
        <v>731</v>
      </c>
    </row>
    <row r="214" spans="1:78" x14ac:dyDescent="0.2">
      <c r="A214" s="2"/>
      <c r="B214" s="88"/>
      <c r="C214" s="88" t="s">
        <v>326</v>
      </c>
      <c r="D214" s="91">
        <v>205</v>
      </c>
      <c r="E214" s="91">
        <v>211</v>
      </c>
      <c r="F214" s="91">
        <v>171</v>
      </c>
      <c r="G214" s="90">
        <v>171</v>
      </c>
      <c r="H214" s="90">
        <v>170</v>
      </c>
      <c r="I214" s="90">
        <v>170</v>
      </c>
      <c r="J214" s="90">
        <v>170</v>
      </c>
      <c r="K214" s="90">
        <v>170</v>
      </c>
      <c r="L214" s="90">
        <v>170</v>
      </c>
      <c r="M214" s="90">
        <v>169</v>
      </c>
      <c r="N214" s="90">
        <v>169</v>
      </c>
      <c r="O214" s="90">
        <v>168</v>
      </c>
      <c r="P214" s="90">
        <v>164</v>
      </c>
      <c r="Q214" s="90">
        <v>164</v>
      </c>
      <c r="R214" s="91">
        <v>164</v>
      </c>
      <c r="S214" s="90">
        <v>165</v>
      </c>
      <c r="T214" s="90">
        <v>163</v>
      </c>
      <c r="U214" s="90">
        <v>163</v>
      </c>
      <c r="V214" s="90">
        <v>163</v>
      </c>
      <c r="W214" s="90">
        <v>164</v>
      </c>
      <c r="X214" s="90">
        <v>164</v>
      </c>
      <c r="Y214" s="90">
        <v>164</v>
      </c>
      <c r="Z214" s="90">
        <v>159</v>
      </c>
      <c r="AA214" s="90">
        <v>156</v>
      </c>
      <c r="AB214" s="90">
        <v>156</v>
      </c>
      <c r="AC214" s="90">
        <v>157</v>
      </c>
      <c r="AD214" s="91">
        <v>157</v>
      </c>
      <c r="AE214" s="90">
        <v>157</v>
      </c>
      <c r="AF214" s="90">
        <v>157</v>
      </c>
      <c r="AG214" s="90">
        <v>158</v>
      </c>
      <c r="AH214" s="90">
        <v>158</v>
      </c>
      <c r="AI214" s="90">
        <v>158</v>
      </c>
      <c r="AJ214" s="90">
        <v>160</v>
      </c>
      <c r="AK214" s="90">
        <v>160</v>
      </c>
      <c r="AL214" s="90">
        <v>160</v>
      </c>
      <c r="AM214" s="90">
        <v>160</v>
      </c>
      <c r="AN214" s="90">
        <v>160</v>
      </c>
      <c r="AO214" s="90">
        <v>160</v>
      </c>
      <c r="AP214" s="91">
        <v>160</v>
      </c>
      <c r="AQ214" s="90">
        <v>130</v>
      </c>
      <c r="AR214" s="90">
        <v>130</v>
      </c>
      <c r="AS214" s="90">
        <v>129</v>
      </c>
      <c r="AT214" s="90">
        <v>129</v>
      </c>
      <c r="AU214" s="90">
        <v>129</v>
      </c>
      <c r="AV214" s="90">
        <v>71</v>
      </c>
      <c r="AW214" s="90">
        <v>71</v>
      </c>
      <c r="AX214" s="90">
        <v>72</v>
      </c>
      <c r="AY214" s="90">
        <v>74</v>
      </c>
      <c r="AZ214" s="90">
        <v>74</v>
      </c>
      <c r="BA214" s="90">
        <v>71</v>
      </c>
      <c r="BB214" s="91">
        <v>70</v>
      </c>
      <c r="BC214" s="89">
        <v>80</v>
      </c>
      <c r="BD214" s="90">
        <v>46</v>
      </c>
      <c r="BE214" s="90">
        <v>45</v>
      </c>
      <c r="BF214" s="90">
        <v>46</v>
      </c>
      <c r="BG214" s="90">
        <v>46</v>
      </c>
      <c r="BH214" s="90">
        <v>45</v>
      </c>
      <c r="BI214" s="90">
        <v>45</v>
      </c>
      <c r="BJ214" s="90">
        <v>42</v>
      </c>
      <c r="BK214" s="90">
        <v>41</v>
      </c>
      <c r="BL214" s="90">
        <v>41</v>
      </c>
      <c r="BM214" s="90">
        <v>40</v>
      </c>
      <c r="BN214" s="91">
        <v>40</v>
      </c>
      <c r="BO214" s="90">
        <v>40</v>
      </c>
      <c r="BP214" s="90">
        <v>40</v>
      </c>
      <c r="BQ214" s="90">
        <v>41</v>
      </c>
      <c r="BR214" s="90">
        <v>41</v>
      </c>
      <c r="BS214" s="90">
        <v>41</v>
      </c>
      <c r="BT214" s="90">
        <v>35</v>
      </c>
      <c r="BU214" s="90">
        <v>35</v>
      </c>
      <c r="BV214" s="90">
        <v>35</v>
      </c>
      <c r="BW214" s="90">
        <v>39</v>
      </c>
      <c r="BX214" s="90">
        <v>38</v>
      </c>
      <c r="BY214" s="90">
        <v>38</v>
      </c>
      <c r="BZ214" s="91">
        <v>37</v>
      </c>
    </row>
    <row r="215" spans="1:78" x14ac:dyDescent="0.2">
      <c r="A215" s="2"/>
      <c r="B215" s="88"/>
      <c r="C215" s="88" t="s">
        <v>327</v>
      </c>
      <c r="D215" s="91">
        <v>1472</v>
      </c>
      <c r="E215" s="91">
        <v>1557</v>
      </c>
      <c r="F215" s="91">
        <v>1539</v>
      </c>
      <c r="G215" s="90">
        <v>1527</v>
      </c>
      <c r="H215" s="90">
        <v>1502</v>
      </c>
      <c r="I215" s="90">
        <v>1489</v>
      </c>
      <c r="J215" s="90">
        <v>1505</v>
      </c>
      <c r="K215" s="90">
        <v>1499</v>
      </c>
      <c r="L215" s="90">
        <v>1502</v>
      </c>
      <c r="M215" s="90">
        <v>1502</v>
      </c>
      <c r="N215" s="90">
        <v>1490</v>
      </c>
      <c r="O215" s="90">
        <v>1482</v>
      </c>
      <c r="P215" s="90">
        <v>1470</v>
      </c>
      <c r="Q215" s="90">
        <v>1457</v>
      </c>
      <c r="R215" s="91">
        <v>1445</v>
      </c>
      <c r="S215" s="90">
        <v>1447</v>
      </c>
      <c r="T215" s="90">
        <v>1433</v>
      </c>
      <c r="U215" s="90">
        <v>1436</v>
      </c>
      <c r="V215" s="90">
        <v>1445</v>
      </c>
      <c r="W215" s="90">
        <v>1458</v>
      </c>
      <c r="X215" s="90">
        <v>1466</v>
      </c>
      <c r="Y215" s="90">
        <v>1453</v>
      </c>
      <c r="Z215" s="90">
        <v>1417</v>
      </c>
      <c r="AA215" s="90">
        <v>1360</v>
      </c>
      <c r="AB215" s="90">
        <v>1333</v>
      </c>
      <c r="AC215" s="90">
        <v>1314</v>
      </c>
      <c r="AD215" s="91">
        <v>1312</v>
      </c>
      <c r="AE215" s="90">
        <v>1302</v>
      </c>
      <c r="AF215" s="90">
        <v>1306</v>
      </c>
      <c r="AG215" s="90">
        <v>1327</v>
      </c>
      <c r="AH215" s="90">
        <v>1310</v>
      </c>
      <c r="AI215" s="90">
        <v>1302</v>
      </c>
      <c r="AJ215" s="90">
        <v>1303</v>
      </c>
      <c r="AK215" s="90">
        <v>1293</v>
      </c>
      <c r="AL215" s="90">
        <v>1286</v>
      </c>
      <c r="AM215" s="90">
        <v>1285</v>
      </c>
      <c r="AN215" s="90">
        <v>1278</v>
      </c>
      <c r="AO215" s="90">
        <v>1271</v>
      </c>
      <c r="AP215" s="91">
        <v>1274</v>
      </c>
      <c r="AQ215" s="90">
        <v>1241</v>
      </c>
      <c r="AR215" s="90">
        <v>1238</v>
      </c>
      <c r="AS215" s="90">
        <v>1236</v>
      </c>
      <c r="AT215" s="90">
        <v>1237</v>
      </c>
      <c r="AU215" s="90">
        <v>1259</v>
      </c>
      <c r="AV215" s="90">
        <v>1244</v>
      </c>
      <c r="AW215" s="90">
        <v>1290</v>
      </c>
      <c r="AX215" s="90">
        <v>1308</v>
      </c>
      <c r="AY215" s="90">
        <v>1356</v>
      </c>
      <c r="AZ215" s="90">
        <v>1409</v>
      </c>
      <c r="BA215" s="90">
        <v>1470</v>
      </c>
      <c r="BB215" s="91">
        <v>1447</v>
      </c>
      <c r="BC215" s="89">
        <v>1417</v>
      </c>
      <c r="BD215" s="90">
        <v>1379</v>
      </c>
      <c r="BE215" s="90">
        <v>1344</v>
      </c>
      <c r="BF215" s="90">
        <v>1308</v>
      </c>
      <c r="BG215" s="90">
        <v>1265</v>
      </c>
      <c r="BH215" s="90">
        <v>1244</v>
      </c>
      <c r="BI215" s="90">
        <v>1205</v>
      </c>
      <c r="BJ215" s="90">
        <v>1192</v>
      </c>
      <c r="BK215" s="90">
        <v>1179</v>
      </c>
      <c r="BL215" s="90">
        <v>1177</v>
      </c>
      <c r="BM215" s="90">
        <v>1180</v>
      </c>
      <c r="BN215" s="91">
        <v>1173</v>
      </c>
      <c r="BO215" s="90">
        <v>1160</v>
      </c>
      <c r="BP215" s="90">
        <v>1152</v>
      </c>
      <c r="BQ215" s="90">
        <v>1162</v>
      </c>
      <c r="BR215" s="90">
        <v>1157</v>
      </c>
      <c r="BS215" s="90">
        <v>1160</v>
      </c>
      <c r="BT215" s="90">
        <v>1145</v>
      </c>
      <c r="BU215" s="90">
        <v>1172</v>
      </c>
      <c r="BV215" s="90">
        <v>1165</v>
      </c>
      <c r="BW215" s="90">
        <v>1176</v>
      </c>
      <c r="BX215" s="90">
        <v>1160</v>
      </c>
      <c r="BY215" s="90">
        <v>1164</v>
      </c>
      <c r="BZ215" s="91">
        <v>1156</v>
      </c>
    </row>
    <row r="216" spans="1:78" x14ac:dyDescent="0.2">
      <c r="A216" s="2"/>
      <c r="B216" s="88"/>
      <c r="C216" s="88" t="s">
        <v>328</v>
      </c>
      <c r="D216" s="91">
        <v>651</v>
      </c>
      <c r="E216" s="91">
        <v>708</v>
      </c>
      <c r="F216" s="91">
        <v>670</v>
      </c>
      <c r="G216" s="90">
        <v>661</v>
      </c>
      <c r="H216" s="90">
        <v>653</v>
      </c>
      <c r="I216" s="90">
        <v>655</v>
      </c>
      <c r="J216" s="90">
        <v>655</v>
      </c>
      <c r="K216" s="90">
        <v>646</v>
      </c>
      <c r="L216" s="90">
        <v>642</v>
      </c>
      <c r="M216" s="90">
        <v>645</v>
      </c>
      <c r="N216" s="90">
        <v>645</v>
      </c>
      <c r="O216" s="90">
        <v>638</v>
      </c>
      <c r="P216" s="90">
        <v>659</v>
      </c>
      <c r="Q216" s="90">
        <v>597</v>
      </c>
      <c r="R216" s="91">
        <v>593</v>
      </c>
      <c r="S216" s="90">
        <v>591</v>
      </c>
      <c r="T216" s="90">
        <v>580</v>
      </c>
      <c r="U216" s="90">
        <v>587</v>
      </c>
      <c r="V216" s="90">
        <v>585</v>
      </c>
      <c r="W216" s="90">
        <v>578</v>
      </c>
      <c r="X216" s="90">
        <v>574</v>
      </c>
      <c r="Y216" s="90">
        <v>577</v>
      </c>
      <c r="Z216" s="90">
        <v>571</v>
      </c>
      <c r="AA216" s="90">
        <v>569</v>
      </c>
      <c r="AB216" s="90">
        <v>566</v>
      </c>
      <c r="AC216" s="90">
        <v>566</v>
      </c>
      <c r="AD216" s="91">
        <v>559</v>
      </c>
      <c r="AE216" s="90">
        <v>560</v>
      </c>
      <c r="AF216" s="90">
        <v>559</v>
      </c>
      <c r="AG216" s="90">
        <v>563</v>
      </c>
      <c r="AH216" s="90">
        <v>553</v>
      </c>
      <c r="AI216" s="90">
        <v>550</v>
      </c>
      <c r="AJ216" s="90">
        <v>550</v>
      </c>
      <c r="AK216" s="90">
        <v>548</v>
      </c>
      <c r="AL216" s="90">
        <v>559</v>
      </c>
      <c r="AM216" s="90">
        <v>554</v>
      </c>
      <c r="AN216" s="90">
        <v>550</v>
      </c>
      <c r="AO216" s="90">
        <v>543</v>
      </c>
      <c r="AP216" s="91">
        <v>534</v>
      </c>
      <c r="AQ216" s="90">
        <v>507</v>
      </c>
      <c r="AR216" s="90">
        <v>505</v>
      </c>
      <c r="AS216" s="90">
        <v>500</v>
      </c>
      <c r="AT216" s="90">
        <v>501</v>
      </c>
      <c r="AU216" s="90">
        <v>497</v>
      </c>
      <c r="AV216" s="90">
        <v>456</v>
      </c>
      <c r="AW216" s="90">
        <v>486</v>
      </c>
      <c r="AX216" s="90">
        <v>500</v>
      </c>
      <c r="AY216" s="90">
        <v>507</v>
      </c>
      <c r="AZ216" s="90">
        <v>511</v>
      </c>
      <c r="BA216" s="90">
        <v>518</v>
      </c>
      <c r="BB216" s="91">
        <v>503</v>
      </c>
      <c r="BC216" s="89">
        <v>494</v>
      </c>
      <c r="BD216" s="90">
        <v>491</v>
      </c>
      <c r="BE216" s="90">
        <v>477</v>
      </c>
      <c r="BF216" s="90">
        <v>468</v>
      </c>
      <c r="BG216" s="90">
        <v>457</v>
      </c>
      <c r="BH216" s="90">
        <v>450</v>
      </c>
      <c r="BI216" s="90">
        <v>445</v>
      </c>
      <c r="BJ216" s="90">
        <v>424</v>
      </c>
      <c r="BK216" s="90">
        <v>421</v>
      </c>
      <c r="BL216" s="90">
        <v>414</v>
      </c>
      <c r="BM216" s="90">
        <v>410</v>
      </c>
      <c r="BN216" s="91">
        <v>408</v>
      </c>
      <c r="BO216" s="90">
        <v>404</v>
      </c>
      <c r="BP216" s="90">
        <v>399</v>
      </c>
      <c r="BQ216" s="90">
        <v>407</v>
      </c>
      <c r="BR216" s="90">
        <v>404</v>
      </c>
      <c r="BS216" s="90">
        <v>404</v>
      </c>
      <c r="BT216" s="90">
        <v>395</v>
      </c>
      <c r="BU216" s="90">
        <v>399</v>
      </c>
      <c r="BV216" s="90">
        <v>400</v>
      </c>
      <c r="BW216" s="90">
        <v>399</v>
      </c>
      <c r="BX216" s="90">
        <v>400</v>
      </c>
      <c r="BY216" s="90">
        <v>397</v>
      </c>
      <c r="BZ216" s="91">
        <v>385</v>
      </c>
    </row>
    <row r="217" spans="1:78" x14ac:dyDescent="0.2">
      <c r="A217" s="2"/>
      <c r="B217" s="88"/>
      <c r="C217" s="88" t="s">
        <v>329</v>
      </c>
      <c r="D217" s="91">
        <v>1291</v>
      </c>
      <c r="E217" s="91">
        <v>1245</v>
      </c>
      <c r="F217" s="91">
        <v>1242</v>
      </c>
      <c r="G217" s="90">
        <v>1238</v>
      </c>
      <c r="H217" s="90">
        <v>1227</v>
      </c>
      <c r="I217" s="90">
        <v>1213</v>
      </c>
      <c r="J217" s="90">
        <v>1228</v>
      </c>
      <c r="K217" s="90">
        <v>1231</v>
      </c>
      <c r="L217" s="90">
        <v>1218</v>
      </c>
      <c r="M217" s="90">
        <v>1216</v>
      </c>
      <c r="N217" s="90">
        <v>1205</v>
      </c>
      <c r="O217" s="90">
        <v>1195</v>
      </c>
      <c r="P217" s="90">
        <v>1188</v>
      </c>
      <c r="Q217" s="90">
        <v>1171</v>
      </c>
      <c r="R217" s="91">
        <v>1168</v>
      </c>
      <c r="S217" s="90">
        <v>1160</v>
      </c>
      <c r="T217" s="90">
        <v>1149</v>
      </c>
      <c r="U217" s="90">
        <v>1143</v>
      </c>
      <c r="V217" s="90">
        <v>1133</v>
      </c>
      <c r="W217" s="90">
        <v>1130</v>
      </c>
      <c r="X217" s="90">
        <v>1141</v>
      </c>
      <c r="Y217" s="90">
        <v>1128</v>
      </c>
      <c r="Z217" s="90">
        <v>1127</v>
      </c>
      <c r="AA217" s="90">
        <v>1125</v>
      </c>
      <c r="AB217" s="90">
        <v>1128</v>
      </c>
      <c r="AC217" s="90">
        <v>1123</v>
      </c>
      <c r="AD217" s="91">
        <v>1119</v>
      </c>
      <c r="AE217" s="90">
        <v>1119</v>
      </c>
      <c r="AF217" s="90">
        <v>1125</v>
      </c>
      <c r="AG217" s="90">
        <v>1121</v>
      </c>
      <c r="AH217" s="90">
        <v>1136</v>
      </c>
      <c r="AI217" s="90">
        <v>1140</v>
      </c>
      <c r="AJ217" s="90">
        <v>1138</v>
      </c>
      <c r="AK217" s="90">
        <v>1140</v>
      </c>
      <c r="AL217" s="90">
        <v>1123</v>
      </c>
      <c r="AM217" s="90">
        <v>1131</v>
      </c>
      <c r="AN217" s="90">
        <v>1126</v>
      </c>
      <c r="AO217" s="90">
        <v>1131</v>
      </c>
      <c r="AP217" s="91">
        <v>1132</v>
      </c>
      <c r="AQ217" s="90">
        <v>1111</v>
      </c>
      <c r="AR217" s="90">
        <v>1102</v>
      </c>
      <c r="AS217" s="90">
        <v>1097</v>
      </c>
      <c r="AT217" s="90">
        <v>1095</v>
      </c>
      <c r="AU217" s="90">
        <v>1128</v>
      </c>
      <c r="AV217" s="90">
        <v>1120</v>
      </c>
      <c r="AW217" s="90">
        <v>1145</v>
      </c>
      <c r="AX217" s="90">
        <v>1152</v>
      </c>
      <c r="AY217" s="90">
        <v>1151</v>
      </c>
      <c r="AZ217" s="90">
        <v>1171</v>
      </c>
      <c r="BA217" s="90">
        <v>1187</v>
      </c>
      <c r="BB217" s="91">
        <v>1177</v>
      </c>
      <c r="BC217" s="89">
        <v>1163</v>
      </c>
      <c r="BD217" s="90">
        <v>1146</v>
      </c>
      <c r="BE217" s="90">
        <v>1142</v>
      </c>
      <c r="BF217" s="90">
        <v>1131</v>
      </c>
      <c r="BG217" s="90">
        <v>1126</v>
      </c>
      <c r="BH217" s="90">
        <v>1121</v>
      </c>
      <c r="BI217" s="90">
        <v>1118</v>
      </c>
      <c r="BJ217" s="90">
        <v>1106</v>
      </c>
      <c r="BK217" s="90">
        <v>1108</v>
      </c>
      <c r="BL217" s="90">
        <v>1133</v>
      </c>
      <c r="BM217" s="90">
        <v>1074</v>
      </c>
      <c r="BN217" s="91">
        <v>1064</v>
      </c>
      <c r="BO217" s="90">
        <v>1058</v>
      </c>
      <c r="BP217" s="90">
        <v>1070</v>
      </c>
      <c r="BQ217" s="90">
        <v>1086</v>
      </c>
      <c r="BR217" s="90">
        <v>1078</v>
      </c>
      <c r="BS217" s="90">
        <v>1067</v>
      </c>
      <c r="BT217" s="90">
        <v>1056</v>
      </c>
      <c r="BU217" s="90">
        <v>1045</v>
      </c>
      <c r="BV217" s="90">
        <v>1035</v>
      </c>
      <c r="BW217" s="90">
        <v>1021</v>
      </c>
      <c r="BX217" s="90">
        <v>1011</v>
      </c>
      <c r="BY217" s="90">
        <v>991</v>
      </c>
      <c r="BZ217" s="91">
        <v>985</v>
      </c>
    </row>
    <row r="218" spans="1:78" x14ac:dyDescent="0.2">
      <c r="A218" s="2"/>
      <c r="B218" s="88"/>
      <c r="C218" s="88" t="s">
        <v>330</v>
      </c>
      <c r="D218" s="91">
        <v>153</v>
      </c>
      <c r="E218" s="91">
        <v>157</v>
      </c>
      <c r="F218" s="91">
        <v>142</v>
      </c>
      <c r="G218" s="90">
        <v>140</v>
      </c>
      <c r="H218" s="90">
        <v>142</v>
      </c>
      <c r="I218" s="90">
        <v>141</v>
      </c>
      <c r="J218" s="90">
        <v>141</v>
      </c>
      <c r="K218" s="90">
        <v>142</v>
      </c>
      <c r="L218" s="90">
        <v>143</v>
      </c>
      <c r="M218" s="90">
        <v>132</v>
      </c>
      <c r="N218" s="90">
        <v>132</v>
      </c>
      <c r="O218" s="90">
        <v>131</v>
      </c>
      <c r="P218" s="90">
        <v>132</v>
      </c>
      <c r="Q218" s="90">
        <v>129</v>
      </c>
      <c r="R218" s="91">
        <v>130</v>
      </c>
      <c r="S218" s="90">
        <v>131</v>
      </c>
      <c r="T218" s="90">
        <v>128</v>
      </c>
      <c r="U218" s="90">
        <v>129</v>
      </c>
      <c r="V218" s="90">
        <v>127</v>
      </c>
      <c r="W218" s="90">
        <v>127</v>
      </c>
      <c r="X218" s="90">
        <v>129</v>
      </c>
      <c r="Y218" s="90">
        <v>131</v>
      </c>
      <c r="Z218" s="90">
        <v>130</v>
      </c>
      <c r="AA218" s="90">
        <v>128</v>
      </c>
      <c r="AB218" s="90">
        <v>128</v>
      </c>
      <c r="AC218" s="90">
        <v>128</v>
      </c>
      <c r="AD218" s="91">
        <v>129</v>
      </c>
      <c r="AE218" s="90">
        <v>129</v>
      </c>
      <c r="AF218" s="90">
        <v>129</v>
      </c>
      <c r="AG218" s="90">
        <v>130</v>
      </c>
      <c r="AH218" s="90">
        <v>130</v>
      </c>
      <c r="AI218" s="90">
        <v>130</v>
      </c>
      <c r="AJ218" s="90">
        <v>130</v>
      </c>
      <c r="AK218" s="90">
        <v>134</v>
      </c>
      <c r="AL218" s="90">
        <v>136</v>
      </c>
      <c r="AM218" s="90">
        <v>136</v>
      </c>
      <c r="AN218" s="90">
        <v>137</v>
      </c>
      <c r="AO218" s="90">
        <v>138</v>
      </c>
      <c r="AP218" s="91">
        <v>142</v>
      </c>
      <c r="AQ218" s="90">
        <v>131</v>
      </c>
      <c r="AR218" s="90">
        <v>128</v>
      </c>
      <c r="AS218" s="90">
        <v>128</v>
      </c>
      <c r="AT218" s="90">
        <v>128</v>
      </c>
      <c r="AU218" s="90">
        <v>127</v>
      </c>
      <c r="AV218" s="90">
        <v>103</v>
      </c>
      <c r="AW218" s="90">
        <v>116</v>
      </c>
      <c r="AX218" s="90">
        <v>99</v>
      </c>
      <c r="AY218" s="90">
        <v>94</v>
      </c>
      <c r="AZ218" s="90">
        <v>98</v>
      </c>
      <c r="BA218" s="90">
        <v>96</v>
      </c>
      <c r="BB218" s="91">
        <v>94</v>
      </c>
      <c r="BC218" s="89">
        <v>93</v>
      </c>
      <c r="BD218" s="90">
        <v>93</v>
      </c>
      <c r="BE218" s="90">
        <v>88</v>
      </c>
      <c r="BF218" s="90">
        <v>86</v>
      </c>
      <c r="BG218" s="90">
        <v>83</v>
      </c>
      <c r="BH218" s="90">
        <v>83</v>
      </c>
      <c r="BI218" s="90">
        <v>84</v>
      </c>
      <c r="BJ218" s="90">
        <v>74</v>
      </c>
      <c r="BK218" s="90">
        <v>75</v>
      </c>
      <c r="BL218" s="90">
        <v>75</v>
      </c>
      <c r="BM218" s="90">
        <v>74</v>
      </c>
      <c r="BN218" s="91">
        <v>75</v>
      </c>
      <c r="BO218" s="90">
        <v>76</v>
      </c>
      <c r="BP218" s="90">
        <v>77</v>
      </c>
      <c r="BQ218" s="90">
        <v>77</v>
      </c>
      <c r="BR218" s="90">
        <v>78</v>
      </c>
      <c r="BS218" s="90">
        <v>77</v>
      </c>
      <c r="BT218" s="90">
        <v>77</v>
      </c>
      <c r="BU218" s="90">
        <v>81</v>
      </c>
      <c r="BV218" s="90">
        <v>90</v>
      </c>
      <c r="BW218" s="90">
        <v>88</v>
      </c>
      <c r="BX218" s="90">
        <v>90</v>
      </c>
      <c r="BY218" s="90">
        <v>89</v>
      </c>
      <c r="BZ218" s="91">
        <v>87</v>
      </c>
    </row>
    <row r="219" spans="1:78" x14ac:dyDescent="0.2">
      <c r="A219" s="2"/>
      <c r="B219" s="88"/>
      <c r="C219" s="88" t="s">
        <v>331</v>
      </c>
      <c r="D219" s="91">
        <v>356</v>
      </c>
      <c r="E219" s="91">
        <v>337</v>
      </c>
      <c r="F219" s="91">
        <v>295</v>
      </c>
      <c r="G219" s="90">
        <v>295</v>
      </c>
      <c r="H219" s="90">
        <v>293</v>
      </c>
      <c r="I219" s="90">
        <v>292</v>
      </c>
      <c r="J219" s="90">
        <v>296</v>
      </c>
      <c r="K219" s="90">
        <v>295</v>
      </c>
      <c r="L219" s="90">
        <v>293</v>
      </c>
      <c r="M219" s="90">
        <v>293</v>
      </c>
      <c r="N219" s="90">
        <v>291</v>
      </c>
      <c r="O219" s="90">
        <v>289</v>
      </c>
      <c r="P219" s="90">
        <v>286</v>
      </c>
      <c r="Q219" s="90">
        <v>284</v>
      </c>
      <c r="R219" s="91">
        <v>287</v>
      </c>
      <c r="S219" s="90">
        <v>287</v>
      </c>
      <c r="T219" s="90">
        <v>285</v>
      </c>
      <c r="U219" s="90">
        <v>284</v>
      </c>
      <c r="V219" s="90">
        <v>281</v>
      </c>
      <c r="W219" s="90">
        <v>280</v>
      </c>
      <c r="X219" s="90">
        <v>280</v>
      </c>
      <c r="Y219" s="90">
        <v>277</v>
      </c>
      <c r="Z219" s="90">
        <v>275</v>
      </c>
      <c r="AA219" s="90">
        <v>273</v>
      </c>
      <c r="AB219" s="90">
        <v>272</v>
      </c>
      <c r="AC219" s="90">
        <v>270</v>
      </c>
      <c r="AD219" s="91">
        <v>269</v>
      </c>
      <c r="AE219" s="90">
        <v>323</v>
      </c>
      <c r="AF219" s="90">
        <v>322</v>
      </c>
      <c r="AG219" s="90">
        <v>323</v>
      </c>
      <c r="AH219" s="90">
        <v>323</v>
      </c>
      <c r="AI219" s="90">
        <v>321</v>
      </c>
      <c r="AJ219" s="90">
        <v>378</v>
      </c>
      <c r="AK219" s="90">
        <v>373</v>
      </c>
      <c r="AL219" s="90">
        <v>375</v>
      </c>
      <c r="AM219" s="90">
        <v>383</v>
      </c>
      <c r="AN219" s="90">
        <v>383</v>
      </c>
      <c r="AO219" s="90">
        <v>382</v>
      </c>
      <c r="AP219" s="91">
        <v>380</v>
      </c>
      <c r="AQ219" s="90">
        <v>360</v>
      </c>
      <c r="AR219" s="90">
        <v>360</v>
      </c>
      <c r="AS219" s="90">
        <v>359</v>
      </c>
      <c r="AT219" s="90">
        <v>358</v>
      </c>
      <c r="AU219" s="90">
        <v>360</v>
      </c>
      <c r="AV219" s="90">
        <v>334</v>
      </c>
      <c r="AW219" s="90">
        <v>356</v>
      </c>
      <c r="AX219" s="90">
        <v>363</v>
      </c>
      <c r="AY219" s="90">
        <v>360</v>
      </c>
      <c r="AZ219" s="90">
        <v>360</v>
      </c>
      <c r="BA219" s="90">
        <v>339</v>
      </c>
      <c r="BB219" s="91">
        <v>333</v>
      </c>
      <c r="BC219" s="89">
        <v>327</v>
      </c>
      <c r="BD219" s="90">
        <v>321</v>
      </c>
      <c r="BE219" s="90">
        <v>321</v>
      </c>
      <c r="BF219" s="90">
        <v>321</v>
      </c>
      <c r="BG219" s="90">
        <v>322</v>
      </c>
      <c r="BH219" s="90">
        <v>319</v>
      </c>
      <c r="BI219" s="90">
        <v>319</v>
      </c>
      <c r="BJ219" s="90">
        <v>317</v>
      </c>
      <c r="BK219" s="90">
        <v>315</v>
      </c>
      <c r="BL219" s="90">
        <v>195</v>
      </c>
      <c r="BM219" s="90">
        <v>197</v>
      </c>
      <c r="BN219" s="91">
        <v>197</v>
      </c>
      <c r="BO219" s="90">
        <v>198</v>
      </c>
      <c r="BP219" s="90">
        <v>197</v>
      </c>
      <c r="BQ219" s="90">
        <v>201</v>
      </c>
      <c r="BR219" s="90">
        <v>203</v>
      </c>
      <c r="BS219" s="90">
        <v>201</v>
      </c>
      <c r="BT219" s="90">
        <v>200</v>
      </c>
      <c r="BU219" s="90">
        <v>198</v>
      </c>
      <c r="BV219" s="90">
        <v>200</v>
      </c>
      <c r="BW219" s="90">
        <v>199</v>
      </c>
      <c r="BX219" s="90">
        <v>197</v>
      </c>
      <c r="BY219" s="90">
        <v>199</v>
      </c>
      <c r="BZ219" s="91">
        <v>200</v>
      </c>
    </row>
    <row r="220" spans="1:78" x14ac:dyDescent="0.2">
      <c r="A220" s="2"/>
      <c r="B220" s="88"/>
      <c r="C220" s="88" t="s">
        <v>332</v>
      </c>
      <c r="D220" s="91">
        <v>704</v>
      </c>
      <c r="E220" s="91">
        <v>746</v>
      </c>
      <c r="F220" s="91">
        <v>808</v>
      </c>
      <c r="G220" s="90">
        <v>815</v>
      </c>
      <c r="H220" s="90">
        <v>817</v>
      </c>
      <c r="I220" s="90">
        <v>806</v>
      </c>
      <c r="J220" s="90">
        <v>810</v>
      </c>
      <c r="K220" s="90">
        <v>810</v>
      </c>
      <c r="L220" s="90">
        <v>820</v>
      </c>
      <c r="M220" s="90">
        <v>822</v>
      </c>
      <c r="N220" s="90">
        <v>819</v>
      </c>
      <c r="O220" s="90">
        <v>821</v>
      </c>
      <c r="P220" s="90">
        <v>845</v>
      </c>
      <c r="Q220" s="90">
        <v>838</v>
      </c>
      <c r="R220" s="91">
        <v>839</v>
      </c>
      <c r="S220" s="90">
        <v>839</v>
      </c>
      <c r="T220" s="90">
        <v>838</v>
      </c>
      <c r="U220" s="90">
        <v>837</v>
      </c>
      <c r="V220" s="90">
        <v>838</v>
      </c>
      <c r="W220" s="90">
        <v>825</v>
      </c>
      <c r="X220" s="90">
        <v>825</v>
      </c>
      <c r="Y220" s="90">
        <v>834</v>
      </c>
      <c r="Z220" s="90">
        <v>833</v>
      </c>
      <c r="AA220" s="90">
        <v>824</v>
      </c>
      <c r="AB220" s="90">
        <v>826</v>
      </c>
      <c r="AC220" s="90">
        <v>826</v>
      </c>
      <c r="AD220" s="91">
        <v>824</v>
      </c>
      <c r="AE220" s="90">
        <v>823</v>
      </c>
      <c r="AF220" s="90">
        <v>824</v>
      </c>
      <c r="AG220" s="90">
        <v>816</v>
      </c>
      <c r="AH220" s="90">
        <v>816</v>
      </c>
      <c r="AI220" s="90">
        <v>814</v>
      </c>
      <c r="AJ220" s="90">
        <v>807</v>
      </c>
      <c r="AK220" s="90">
        <v>807</v>
      </c>
      <c r="AL220" s="90">
        <v>810</v>
      </c>
      <c r="AM220" s="90">
        <v>821</v>
      </c>
      <c r="AN220" s="90">
        <v>833</v>
      </c>
      <c r="AO220" s="90">
        <v>837</v>
      </c>
      <c r="AP220" s="91">
        <v>837</v>
      </c>
      <c r="AQ220" s="90">
        <v>745</v>
      </c>
      <c r="AR220" s="90">
        <v>742</v>
      </c>
      <c r="AS220" s="90">
        <v>739</v>
      </c>
      <c r="AT220" s="90">
        <v>740</v>
      </c>
      <c r="AU220" s="90">
        <v>737</v>
      </c>
      <c r="AV220" s="90">
        <v>645</v>
      </c>
      <c r="AW220" s="90">
        <v>751</v>
      </c>
      <c r="AX220" s="90">
        <v>739</v>
      </c>
      <c r="AY220" s="90">
        <v>748</v>
      </c>
      <c r="AZ220" s="90">
        <v>763</v>
      </c>
      <c r="BA220" s="90">
        <v>772</v>
      </c>
      <c r="BB220" s="91">
        <v>758</v>
      </c>
      <c r="BC220" s="89">
        <v>747</v>
      </c>
      <c r="BD220" s="90">
        <v>740</v>
      </c>
      <c r="BE220" s="90">
        <v>721</v>
      </c>
      <c r="BF220" s="90">
        <v>709</v>
      </c>
      <c r="BG220" s="90">
        <v>701</v>
      </c>
      <c r="BH220" s="90">
        <v>684</v>
      </c>
      <c r="BI220" s="90">
        <v>677</v>
      </c>
      <c r="BJ220" s="90">
        <v>619</v>
      </c>
      <c r="BK220" s="90">
        <v>615</v>
      </c>
      <c r="BL220" s="90">
        <v>613</v>
      </c>
      <c r="BM220" s="90">
        <v>617</v>
      </c>
      <c r="BN220" s="91">
        <v>623</v>
      </c>
      <c r="BO220" s="90">
        <v>621</v>
      </c>
      <c r="BP220" s="90">
        <v>692</v>
      </c>
      <c r="BQ220" s="90">
        <v>801</v>
      </c>
      <c r="BR220" s="90">
        <v>626</v>
      </c>
      <c r="BS220" s="90">
        <v>617</v>
      </c>
      <c r="BT220" s="90">
        <v>608</v>
      </c>
      <c r="BU220" s="90">
        <v>608</v>
      </c>
      <c r="BV220" s="90">
        <v>595</v>
      </c>
      <c r="BW220" s="90">
        <v>521</v>
      </c>
      <c r="BX220" s="90">
        <v>533</v>
      </c>
      <c r="BY220" s="90">
        <v>526</v>
      </c>
      <c r="BZ220" s="91">
        <v>523</v>
      </c>
    </row>
    <row r="221" spans="1:78" x14ac:dyDescent="0.2">
      <c r="A221" s="2"/>
      <c r="B221" s="88"/>
      <c r="C221" s="88" t="s">
        <v>333</v>
      </c>
      <c r="D221" s="91">
        <v>381</v>
      </c>
      <c r="E221" s="91">
        <v>349</v>
      </c>
      <c r="F221" s="91">
        <v>305</v>
      </c>
      <c r="G221" s="90">
        <v>306</v>
      </c>
      <c r="H221" s="90">
        <v>302</v>
      </c>
      <c r="I221" s="90">
        <v>331</v>
      </c>
      <c r="J221" s="90">
        <v>324</v>
      </c>
      <c r="K221" s="90">
        <v>316</v>
      </c>
      <c r="L221" s="90">
        <v>312</v>
      </c>
      <c r="M221" s="90">
        <v>306</v>
      </c>
      <c r="N221" s="90">
        <v>353</v>
      </c>
      <c r="O221" s="90">
        <v>326</v>
      </c>
      <c r="P221" s="90">
        <v>319</v>
      </c>
      <c r="Q221" s="90">
        <v>319</v>
      </c>
      <c r="R221" s="91">
        <v>314</v>
      </c>
      <c r="S221" s="90">
        <v>308</v>
      </c>
      <c r="T221" s="90">
        <v>300</v>
      </c>
      <c r="U221" s="90">
        <v>289</v>
      </c>
      <c r="V221" s="90">
        <v>287</v>
      </c>
      <c r="W221" s="90">
        <v>281</v>
      </c>
      <c r="X221" s="90">
        <v>277</v>
      </c>
      <c r="Y221" s="90">
        <v>271</v>
      </c>
      <c r="Z221" s="90">
        <v>268</v>
      </c>
      <c r="AA221" s="90">
        <v>268</v>
      </c>
      <c r="AB221" s="90">
        <v>266</v>
      </c>
      <c r="AC221" s="90">
        <v>261</v>
      </c>
      <c r="AD221" s="91">
        <v>260</v>
      </c>
      <c r="AE221" s="90">
        <v>256</v>
      </c>
      <c r="AF221" s="90">
        <v>252</v>
      </c>
      <c r="AG221" s="90">
        <v>250</v>
      </c>
      <c r="AH221" s="90">
        <v>252</v>
      </c>
      <c r="AI221" s="90">
        <v>248</v>
      </c>
      <c r="AJ221" s="90">
        <v>244</v>
      </c>
      <c r="AK221" s="90">
        <v>238</v>
      </c>
      <c r="AL221" s="90">
        <v>238</v>
      </c>
      <c r="AM221" s="90">
        <v>231</v>
      </c>
      <c r="AN221" s="90">
        <v>223</v>
      </c>
      <c r="AO221" s="90">
        <v>236</v>
      </c>
      <c r="AP221" s="91">
        <v>231</v>
      </c>
      <c r="AQ221" s="90">
        <v>226</v>
      </c>
      <c r="AR221" s="90">
        <v>226</v>
      </c>
      <c r="AS221" s="90">
        <v>221</v>
      </c>
      <c r="AT221" s="90">
        <v>221</v>
      </c>
      <c r="AU221" s="90">
        <v>220</v>
      </c>
      <c r="AV221" s="90">
        <v>212</v>
      </c>
      <c r="AW221" s="90">
        <v>233</v>
      </c>
      <c r="AX221" s="90">
        <v>240</v>
      </c>
      <c r="AY221" s="90">
        <v>241</v>
      </c>
      <c r="AZ221" s="90">
        <v>254</v>
      </c>
      <c r="BA221" s="90">
        <v>264</v>
      </c>
      <c r="BB221" s="91">
        <v>257</v>
      </c>
      <c r="BC221" s="89">
        <v>252</v>
      </c>
      <c r="BD221" s="90">
        <v>242</v>
      </c>
      <c r="BE221" s="90">
        <v>233</v>
      </c>
      <c r="BF221" s="90">
        <v>218</v>
      </c>
      <c r="BG221" s="90">
        <v>205</v>
      </c>
      <c r="BH221" s="90">
        <v>225</v>
      </c>
      <c r="BI221" s="90">
        <v>238</v>
      </c>
      <c r="BJ221" s="90">
        <v>251</v>
      </c>
      <c r="BK221" s="90">
        <v>258</v>
      </c>
      <c r="BL221" s="90">
        <v>260</v>
      </c>
      <c r="BM221" s="90">
        <v>253</v>
      </c>
      <c r="BN221" s="91">
        <v>252</v>
      </c>
      <c r="BO221" s="90">
        <v>252</v>
      </c>
      <c r="BP221" s="90">
        <v>247</v>
      </c>
      <c r="BQ221" s="90">
        <v>251</v>
      </c>
      <c r="BR221" s="90">
        <v>254</v>
      </c>
      <c r="BS221" s="90">
        <v>249</v>
      </c>
      <c r="BT221" s="90">
        <v>251</v>
      </c>
      <c r="BU221" s="90">
        <v>261</v>
      </c>
      <c r="BV221" s="90">
        <v>262</v>
      </c>
      <c r="BW221" s="90">
        <v>265</v>
      </c>
      <c r="BX221" s="90">
        <v>268</v>
      </c>
      <c r="BY221" s="90">
        <v>266</v>
      </c>
      <c r="BZ221" s="91">
        <v>265</v>
      </c>
    </row>
    <row r="222" spans="1:78" x14ac:dyDescent="0.2">
      <c r="A222" s="2"/>
      <c r="B222" s="88"/>
      <c r="C222" s="88" t="s">
        <v>334</v>
      </c>
      <c r="D222" s="91">
        <v>893</v>
      </c>
      <c r="E222" s="91">
        <v>888</v>
      </c>
      <c r="F222" s="91">
        <v>868</v>
      </c>
      <c r="G222" s="90">
        <v>863</v>
      </c>
      <c r="H222" s="90">
        <v>865</v>
      </c>
      <c r="I222" s="90">
        <v>854</v>
      </c>
      <c r="J222" s="90">
        <v>846</v>
      </c>
      <c r="K222" s="90">
        <v>852</v>
      </c>
      <c r="L222" s="90">
        <v>852</v>
      </c>
      <c r="M222" s="90">
        <v>855</v>
      </c>
      <c r="N222" s="90">
        <v>855</v>
      </c>
      <c r="O222" s="90">
        <v>878</v>
      </c>
      <c r="P222" s="90">
        <v>872</v>
      </c>
      <c r="Q222" s="90">
        <v>868</v>
      </c>
      <c r="R222" s="91">
        <v>856</v>
      </c>
      <c r="S222" s="90">
        <v>850</v>
      </c>
      <c r="T222" s="90">
        <v>841</v>
      </c>
      <c r="U222" s="90">
        <v>838</v>
      </c>
      <c r="V222" s="90">
        <v>848</v>
      </c>
      <c r="W222" s="90">
        <v>847</v>
      </c>
      <c r="X222" s="90">
        <v>839</v>
      </c>
      <c r="Y222" s="90">
        <v>838</v>
      </c>
      <c r="Z222" s="90">
        <v>833</v>
      </c>
      <c r="AA222" s="90">
        <v>833</v>
      </c>
      <c r="AB222" s="90">
        <v>835</v>
      </c>
      <c r="AC222" s="90">
        <v>826</v>
      </c>
      <c r="AD222" s="91">
        <v>818</v>
      </c>
      <c r="AE222" s="90">
        <v>819</v>
      </c>
      <c r="AF222" s="90">
        <v>818</v>
      </c>
      <c r="AG222" s="90">
        <v>819</v>
      </c>
      <c r="AH222" s="90">
        <v>805</v>
      </c>
      <c r="AI222" s="90">
        <v>801</v>
      </c>
      <c r="AJ222" s="90">
        <v>794</v>
      </c>
      <c r="AK222" s="90">
        <v>798</v>
      </c>
      <c r="AL222" s="90">
        <v>798</v>
      </c>
      <c r="AM222" s="90">
        <v>793</v>
      </c>
      <c r="AN222" s="90">
        <v>794</v>
      </c>
      <c r="AO222" s="90">
        <v>796</v>
      </c>
      <c r="AP222" s="91">
        <v>795</v>
      </c>
      <c r="AQ222" s="90">
        <v>777</v>
      </c>
      <c r="AR222" s="90">
        <v>776</v>
      </c>
      <c r="AS222" s="90">
        <v>773</v>
      </c>
      <c r="AT222" s="90">
        <v>774</v>
      </c>
      <c r="AU222" s="90">
        <v>790</v>
      </c>
      <c r="AV222" s="90">
        <v>772</v>
      </c>
      <c r="AW222" s="90">
        <v>825</v>
      </c>
      <c r="AX222" s="90">
        <v>815</v>
      </c>
      <c r="AY222" s="90">
        <v>807</v>
      </c>
      <c r="AZ222" s="90">
        <v>823</v>
      </c>
      <c r="BA222" s="90">
        <v>825</v>
      </c>
      <c r="BB222" s="91">
        <v>822</v>
      </c>
      <c r="BC222" s="89">
        <v>915</v>
      </c>
      <c r="BD222" s="90">
        <v>919</v>
      </c>
      <c r="BE222" s="90">
        <v>905</v>
      </c>
      <c r="BF222" s="90">
        <v>899</v>
      </c>
      <c r="BG222" s="90">
        <v>879</v>
      </c>
      <c r="BH222" s="90">
        <v>862</v>
      </c>
      <c r="BI222" s="90">
        <v>852</v>
      </c>
      <c r="BJ222" s="90">
        <v>839</v>
      </c>
      <c r="BK222" s="90">
        <v>840</v>
      </c>
      <c r="BL222" s="90">
        <v>841</v>
      </c>
      <c r="BM222" s="90">
        <v>838</v>
      </c>
      <c r="BN222" s="91">
        <v>846</v>
      </c>
      <c r="BO222" s="90">
        <v>843</v>
      </c>
      <c r="BP222" s="90">
        <v>835</v>
      </c>
      <c r="BQ222" s="90">
        <v>845</v>
      </c>
      <c r="BR222" s="90">
        <v>841</v>
      </c>
      <c r="BS222" s="90">
        <v>837</v>
      </c>
      <c r="BT222" s="90">
        <v>730</v>
      </c>
      <c r="BU222" s="90">
        <v>734</v>
      </c>
      <c r="BV222" s="90">
        <v>726</v>
      </c>
      <c r="BW222" s="90">
        <v>825</v>
      </c>
      <c r="BX222" s="90">
        <v>822</v>
      </c>
      <c r="BY222" s="90">
        <v>816</v>
      </c>
      <c r="BZ222" s="91">
        <v>811</v>
      </c>
    </row>
    <row r="223" spans="1:78" x14ac:dyDescent="0.2">
      <c r="A223" s="2"/>
      <c r="B223" s="88"/>
      <c r="C223" s="88" t="s">
        <v>335</v>
      </c>
      <c r="D223" s="91">
        <v>2511</v>
      </c>
      <c r="E223" s="91">
        <v>2569</v>
      </c>
      <c r="F223" s="91">
        <v>2615</v>
      </c>
      <c r="G223" s="90">
        <v>2614</v>
      </c>
      <c r="H223" s="90">
        <v>2592</v>
      </c>
      <c r="I223" s="90">
        <v>2580</v>
      </c>
      <c r="J223" s="90">
        <v>2580</v>
      </c>
      <c r="K223" s="90">
        <v>2570</v>
      </c>
      <c r="L223" s="90">
        <v>2565</v>
      </c>
      <c r="M223" s="90">
        <v>2578</v>
      </c>
      <c r="N223" s="90">
        <v>2549</v>
      </c>
      <c r="O223" s="90">
        <v>2541</v>
      </c>
      <c r="P223" s="90">
        <v>2547</v>
      </c>
      <c r="Q223" s="90">
        <v>2563</v>
      </c>
      <c r="R223" s="91">
        <v>2604</v>
      </c>
      <c r="S223" s="90">
        <v>2588</v>
      </c>
      <c r="T223" s="90">
        <v>2556</v>
      </c>
      <c r="U223" s="90">
        <v>2559</v>
      </c>
      <c r="V223" s="90">
        <v>2575</v>
      </c>
      <c r="W223" s="90">
        <v>2597</v>
      </c>
      <c r="X223" s="90">
        <v>2598</v>
      </c>
      <c r="Y223" s="90">
        <v>2597</v>
      </c>
      <c r="Z223" s="90">
        <v>2562</v>
      </c>
      <c r="AA223" s="90">
        <v>2550</v>
      </c>
      <c r="AB223" s="90">
        <v>2541</v>
      </c>
      <c r="AC223" s="90">
        <v>2521</v>
      </c>
      <c r="AD223" s="91">
        <v>2518</v>
      </c>
      <c r="AE223" s="90">
        <v>2489</v>
      </c>
      <c r="AF223" s="90">
        <v>2453</v>
      </c>
      <c r="AG223" s="90">
        <v>2456</v>
      </c>
      <c r="AH223" s="90">
        <v>2420</v>
      </c>
      <c r="AI223" s="90">
        <v>2419</v>
      </c>
      <c r="AJ223" s="90">
        <v>2408</v>
      </c>
      <c r="AK223" s="90">
        <v>2400</v>
      </c>
      <c r="AL223" s="90">
        <v>2391</v>
      </c>
      <c r="AM223" s="90">
        <v>2379</v>
      </c>
      <c r="AN223" s="90">
        <v>2361</v>
      </c>
      <c r="AO223" s="90">
        <v>2355</v>
      </c>
      <c r="AP223" s="91">
        <v>2365</v>
      </c>
      <c r="AQ223" s="90">
        <v>2311</v>
      </c>
      <c r="AR223" s="90">
        <v>2293</v>
      </c>
      <c r="AS223" s="90">
        <v>2288</v>
      </c>
      <c r="AT223" s="90">
        <v>2288</v>
      </c>
      <c r="AU223" s="90">
        <v>2288</v>
      </c>
      <c r="AV223" s="90">
        <v>2205</v>
      </c>
      <c r="AW223" s="90">
        <v>2312</v>
      </c>
      <c r="AX223" s="90">
        <v>2290</v>
      </c>
      <c r="AY223" s="90">
        <v>2273</v>
      </c>
      <c r="AZ223" s="90">
        <v>2266</v>
      </c>
      <c r="BA223" s="90">
        <v>2257</v>
      </c>
      <c r="BB223" s="91">
        <v>2223</v>
      </c>
      <c r="BC223" s="89">
        <v>2620</v>
      </c>
      <c r="BD223" s="90">
        <v>2703</v>
      </c>
      <c r="BE223" s="90">
        <v>2790</v>
      </c>
      <c r="BF223" s="90">
        <v>2753</v>
      </c>
      <c r="BG223" s="90">
        <v>2757</v>
      </c>
      <c r="BH223" s="90">
        <v>2719</v>
      </c>
      <c r="BI223" s="90">
        <v>2746</v>
      </c>
      <c r="BJ223" s="90">
        <v>2787</v>
      </c>
      <c r="BK223" s="90">
        <v>2847</v>
      </c>
      <c r="BL223" s="90">
        <v>2904</v>
      </c>
      <c r="BM223" s="90">
        <v>3076</v>
      </c>
      <c r="BN223" s="91">
        <v>3088</v>
      </c>
      <c r="BO223" s="90">
        <v>3097</v>
      </c>
      <c r="BP223" s="90">
        <v>3079</v>
      </c>
      <c r="BQ223" s="90">
        <v>3137</v>
      </c>
      <c r="BR223" s="90">
        <v>3128</v>
      </c>
      <c r="BS223" s="90">
        <v>3144</v>
      </c>
      <c r="BT223" s="90">
        <v>3119</v>
      </c>
      <c r="BU223" s="90">
        <v>3160</v>
      </c>
      <c r="BV223" s="90">
        <v>3174</v>
      </c>
      <c r="BW223" s="90">
        <v>3143</v>
      </c>
      <c r="BX223" s="90">
        <v>3158</v>
      </c>
      <c r="BY223" s="90">
        <v>3139</v>
      </c>
      <c r="BZ223" s="91">
        <v>3121</v>
      </c>
    </row>
    <row r="224" spans="1:78" x14ac:dyDescent="0.2">
      <c r="A224" s="2"/>
      <c r="B224" s="88"/>
      <c r="C224" s="88" t="s">
        <v>336</v>
      </c>
      <c r="D224" s="91">
        <v>1364</v>
      </c>
      <c r="E224" s="91">
        <v>1355</v>
      </c>
      <c r="F224" s="91">
        <v>1334</v>
      </c>
      <c r="G224" s="90">
        <v>1333</v>
      </c>
      <c r="H224" s="90">
        <v>1315</v>
      </c>
      <c r="I224" s="90">
        <v>1318</v>
      </c>
      <c r="J224" s="90">
        <v>1331</v>
      </c>
      <c r="K224" s="90">
        <v>1324</v>
      </c>
      <c r="L224" s="90">
        <v>1320</v>
      </c>
      <c r="M224" s="90">
        <v>1319</v>
      </c>
      <c r="N224" s="90">
        <v>1313</v>
      </c>
      <c r="O224" s="90">
        <v>1315</v>
      </c>
      <c r="P224" s="90">
        <v>1296</v>
      </c>
      <c r="Q224" s="90">
        <v>1279</v>
      </c>
      <c r="R224" s="91">
        <v>1272</v>
      </c>
      <c r="S224" s="90">
        <v>1257</v>
      </c>
      <c r="T224" s="90">
        <v>1251</v>
      </c>
      <c r="U224" s="90">
        <v>1236</v>
      </c>
      <c r="V224" s="90">
        <v>1228</v>
      </c>
      <c r="W224" s="90">
        <v>1226</v>
      </c>
      <c r="X224" s="90">
        <v>1223</v>
      </c>
      <c r="Y224" s="90">
        <v>1214</v>
      </c>
      <c r="Z224" s="90">
        <v>1196</v>
      </c>
      <c r="AA224" s="90">
        <v>1178</v>
      </c>
      <c r="AB224" s="90">
        <v>1166</v>
      </c>
      <c r="AC224" s="90">
        <v>1163</v>
      </c>
      <c r="AD224" s="91">
        <v>1153</v>
      </c>
      <c r="AE224" s="90">
        <v>1155</v>
      </c>
      <c r="AF224" s="90">
        <v>1155</v>
      </c>
      <c r="AG224" s="90">
        <v>1157</v>
      </c>
      <c r="AH224" s="90">
        <v>1141</v>
      </c>
      <c r="AI224" s="90">
        <v>1135</v>
      </c>
      <c r="AJ224" s="90">
        <v>1127</v>
      </c>
      <c r="AK224" s="90">
        <v>1117</v>
      </c>
      <c r="AL224" s="90">
        <v>1114</v>
      </c>
      <c r="AM224" s="90">
        <v>1102</v>
      </c>
      <c r="AN224" s="90">
        <v>1098</v>
      </c>
      <c r="AO224" s="90">
        <v>1085</v>
      </c>
      <c r="AP224" s="91">
        <v>1100</v>
      </c>
      <c r="AQ224" s="90">
        <v>1071</v>
      </c>
      <c r="AR224" s="90">
        <v>1069</v>
      </c>
      <c r="AS224" s="90">
        <v>1069</v>
      </c>
      <c r="AT224" s="90">
        <v>1051</v>
      </c>
      <c r="AU224" s="90">
        <v>1031</v>
      </c>
      <c r="AV224" s="90">
        <v>1027</v>
      </c>
      <c r="AW224" s="90">
        <v>1137</v>
      </c>
      <c r="AX224" s="90">
        <v>1147</v>
      </c>
      <c r="AY224" s="90">
        <v>1142</v>
      </c>
      <c r="AZ224" s="90">
        <v>1155</v>
      </c>
      <c r="BA224" s="90">
        <v>1147</v>
      </c>
      <c r="BB224" s="91">
        <v>1126</v>
      </c>
      <c r="BC224" s="89">
        <v>1103</v>
      </c>
      <c r="BD224" s="90">
        <v>1093</v>
      </c>
      <c r="BE224" s="90">
        <v>1075</v>
      </c>
      <c r="BF224" s="90">
        <v>1060</v>
      </c>
      <c r="BG224" s="90">
        <v>1057</v>
      </c>
      <c r="BH224" s="90">
        <v>1056</v>
      </c>
      <c r="BI224" s="90">
        <v>1050</v>
      </c>
      <c r="BJ224" s="90">
        <v>1037</v>
      </c>
      <c r="BK224" s="90">
        <v>1032</v>
      </c>
      <c r="BL224" s="90">
        <v>1025</v>
      </c>
      <c r="BM224" s="90">
        <v>1034</v>
      </c>
      <c r="BN224" s="91">
        <v>1032</v>
      </c>
      <c r="BO224" s="90">
        <v>1038</v>
      </c>
      <c r="BP224" s="90">
        <v>1024</v>
      </c>
      <c r="BQ224" s="90">
        <v>1051</v>
      </c>
      <c r="BR224" s="90">
        <v>1065</v>
      </c>
      <c r="BS224" s="90">
        <v>1060</v>
      </c>
      <c r="BT224" s="90">
        <v>1067</v>
      </c>
      <c r="BU224" s="90">
        <v>1076</v>
      </c>
      <c r="BV224" s="90">
        <v>1071</v>
      </c>
      <c r="BW224" s="90">
        <v>1083</v>
      </c>
      <c r="BX224" s="90">
        <v>1097</v>
      </c>
      <c r="BY224" s="90">
        <v>1098</v>
      </c>
      <c r="BZ224" s="91">
        <v>1089</v>
      </c>
    </row>
    <row r="225" spans="1:78" x14ac:dyDescent="0.2">
      <c r="A225" s="2"/>
      <c r="B225" s="88"/>
      <c r="C225" s="88" t="s">
        <v>337</v>
      </c>
      <c r="D225" s="91">
        <v>516</v>
      </c>
      <c r="E225" s="91">
        <v>498</v>
      </c>
      <c r="F225" s="91">
        <v>477</v>
      </c>
      <c r="G225" s="90">
        <v>477</v>
      </c>
      <c r="H225" s="90">
        <v>468</v>
      </c>
      <c r="I225" s="90">
        <v>463</v>
      </c>
      <c r="J225" s="90">
        <v>465</v>
      </c>
      <c r="K225" s="90">
        <v>461</v>
      </c>
      <c r="L225" s="90">
        <v>457</v>
      </c>
      <c r="M225" s="90">
        <v>450</v>
      </c>
      <c r="N225" s="90">
        <v>453</v>
      </c>
      <c r="O225" s="90">
        <v>449</v>
      </c>
      <c r="P225" s="90">
        <v>448</v>
      </c>
      <c r="Q225" s="90">
        <v>447</v>
      </c>
      <c r="R225" s="91">
        <v>450</v>
      </c>
      <c r="S225" s="90">
        <v>450</v>
      </c>
      <c r="T225" s="90">
        <v>443</v>
      </c>
      <c r="U225" s="90">
        <v>442</v>
      </c>
      <c r="V225" s="90">
        <v>441</v>
      </c>
      <c r="W225" s="90">
        <v>439</v>
      </c>
      <c r="X225" s="90">
        <v>434</v>
      </c>
      <c r="Y225" s="90">
        <v>429</v>
      </c>
      <c r="Z225" s="90">
        <v>428</v>
      </c>
      <c r="AA225" s="90">
        <v>423</v>
      </c>
      <c r="AB225" s="90">
        <v>441</v>
      </c>
      <c r="AC225" s="90">
        <v>437</v>
      </c>
      <c r="AD225" s="91">
        <v>428</v>
      </c>
      <c r="AE225" s="90">
        <v>402</v>
      </c>
      <c r="AF225" s="90">
        <v>400</v>
      </c>
      <c r="AG225" s="90">
        <v>397</v>
      </c>
      <c r="AH225" s="90">
        <v>398</v>
      </c>
      <c r="AI225" s="90">
        <v>395</v>
      </c>
      <c r="AJ225" s="90">
        <v>395</v>
      </c>
      <c r="AK225" s="90">
        <v>391</v>
      </c>
      <c r="AL225" s="90">
        <v>390</v>
      </c>
      <c r="AM225" s="90">
        <v>393</v>
      </c>
      <c r="AN225" s="90">
        <v>391</v>
      </c>
      <c r="AO225" s="90">
        <v>387</v>
      </c>
      <c r="AP225" s="91">
        <v>388</v>
      </c>
      <c r="AQ225" s="90">
        <v>380</v>
      </c>
      <c r="AR225" s="90">
        <v>383</v>
      </c>
      <c r="AS225" s="90">
        <v>379</v>
      </c>
      <c r="AT225" s="90">
        <v>371</v>
      </c>
      <c r="AU225" s="90">
        <v>373</v>
      </c>
      <c r="AV225" s="90">
        <v>355</v>
      </c>
      <c r="AW225" s="90">
        <v>369</v>
      </c>
      <c r="AX225" s="90">
        <v>387</v>
      </c>
      <c r="AY225" s="90">
        <v>380</v>
      </c>
      <c r="AZ225" s="90">
        <v>373</v>
      </c>
      <c r="BA225" s="90">
        <v>385</v>
      </c>
      <c r="BB225" s="91">
        <v>379</v>
      </c>
      <c r="BC225" s="89">
        <v>371</v>
      </c>
      <c r="BD225" s="90">
        <v>365</v>
      </c>
      <c r="BE225" s="90">
        <v>351</v>
      </c>
      <c r="BF225" s="90">
        <v>352</v>
      </c>
      <c r="BG225" s="90">
        <v>345</v>
      </c>
      <c r="BH225" s="90">
        <v>333</v>
      </c>
      <c r="BI225" s="90">
        <v>327</v>
      </c>
      <c r="BJ225" s="90">
        <v>315</v>
      </c>
      <c r="BK225" s="90">
        <v>314</v>
      </c>
      <c r="BL225" s="90">
        <v>317</v>
      </c>
      <c r="BM225" s="90">
        <v>315</v>
      </c>
      <c r="BN225" s="91">
        <v>314</v>
      </c>
      <c r="BO225" s="90">
        <v>315</v>
      </c>
      <c r="BP225" s="90">
        <v>310</v>
      </c>
      <c r="BQ225" s="90">
        <v>315</v>
      </c>
      <c r="BR225" s="90">
        <v>310</v>
      </c>
      <c r="BS225" s="90">
        <v>306</v>
      </c>
      <c r="BT225" s="90">
        <v>300</v>
      </c>
      <c r="BU225" s="90">
        <v>307</v>
      </c>
      <c r="BV225" s="90">
        <v>298</v>
      </c>
      <c r="BW225" s="90">
        <v>298</v>
      </c>
      <c r="BX225" s="90">
        <v>298</v>
      </c>
      <c r="BY225" s="90">
        <v>291</v>
      </c>
      <c r="BZ225" s="91">
        <v>294</v>
      </c>
    </row>
    <row r="226" spans="1:78" x14ac:dyDescent="0.2">
      <c r="A226" s="2"/>
      <c r="B226" s="88"/>
      <c r="C226" s="88" t="s">
        <v>338</v>
      </c>
      <c r="D226" s="91">
        <v>367</v>
      </c>
      <c r="E226" s="91">
        <v>317</v>
      </c>
      <c r="F226" s="91">
        <v>288</v>
      </c>
      <c r="G226" s="90">
        <v>283</v>
      </c>
      <c r="H226" s="90">
        <v>281</v>
      </c>
      <c r="I226" s="90">
        <v>274</v>
      </c>
      <c r="J226" s="90">
        <v>266</v>
      </c>
      <c r="K226" s="90">
        <v>264</v>
      </c>
      <c r="L226" s="90">
        <v>262</v>
      </c>
      <c r="M226" s="90">
        <v>257</v>
      </c>
      <c r="N226" s="90">
        <v>258</v>
      </c>
      <c r="O226" s="90">
        <v>255</v>
      </c>
      <c r="P226" s="90">
        <v>251</v>
      </c>
      <c r="Q226" s="90">
        <v>247</v>
      </c>
      <c r="R226" s="91">
        <v>246</v>
      </c>
      <c r="S226" s="90">
        <v>245</v>
      </c>
      <c r="T226" s="90">
        <v>243</v>
      </c>
      <c r="U226" s="90">
        <v>242</v>
      </c>
      <c r="V226" s="90">
        <v>240</v>
      </c>
      <c r="W226" s="90">
        <v>239</v>
      </c>
      <c r="X226" s="90">
        <v>237</v>
      </c>
      <c r="Y226" s="90">
        <v>233</v>
      </c>
      <c r="Z226" s="90">
        <v>231</v>
      </c>
      <c r="AA226" s="90">
        <v>230</v>
      </c>
      <c r="AB226" s="90">
        <v>226</v>
      </c>
      <c r="AC226" s="90">
        <v>220</v>
      </c>
      <c r="AD226" s="91">
        <v>220</v>
      </c>
      <c r="AE226" s="90">
        <v>222</v>
      </c>
      <c r="AF226" s="90">
        <v>221</v>
      </c>
      <c r="AG226" s="90">
        <v>222</v>
      </c>
      <c r="AH226" s="90">
        <v>218</v>
      </c>
      <c r="AI226" s="90">
        <v>219</v>
      </c>
      <c r="AJ226" s="90">
        <v>242</v>
      </c>
      <c r="AK226" s="90">
        <v>241</v>
      </c>
      <c r="AL226" s="90">
        <v>241</v>
      </c>
      <c r="AM226" s="90">
        <v>236</v>
      </c>
      <c r="AN226" s="90">
        <v>240</v>
      </c>
      <c r="AO226" s="90">
        <v>239</v>
      </c>
      <c r="AP226" s="91">
        <v>237</v>
      </c>
      <c r="AQ226" s="90">
        <v>236</v>
      </c>
      <c r="AR226" s="90">
        <v>234</v>
      </c>
      <c r="AS226" s="90">
        <v>232</v>
      </c>
      <c r="AT226" s="90">
        <v>231</v>
      </c>
      <c r="AU226" s="90">
        <v>223</v>
      </c>
      <c r="AV226" s="90">
        <v>224</v>
      </c>
      <c r="AW226" s="90">
        <v>255</v>
      </c>
      <c r="AX226" s="90">
        <v>264</v>
      </c>
      <c r="AY226" s="90">
        <v>264</v>
      </c>
      <c r="AZ226" s="90">
        <v>269</v>
      </c>
      <c r="BA226" s="90">
        <v>284</v>
      </c>
      <c r="BB226" s="91">
        <v>269</v>
      </c>
      <c r="BC226" s="89">
        <v>261</v>
      </c>
      <c r="BD226" s="90">
        <v>258</v>
      </c>
      <c r="BE226" s="90">
        <v>253</v>
      </c>
      <c r="BF226" s="90">
        <v>245</v>
      </c>
      <c r="BG226" s="90">
        <v>231</v>
      </c>
      <c r="BH226" s="90">
        <v>225</v>
      </c>
      <c r="BI226" s="90">
        <v>218</v>
      </c>
      <c r="BJ226" s="90">
        <v>210</v>
      </c>
      <c r="BK226" s="90">
        <v>207</v>
      </c>
      <c r="BL226" s="90">
        <v>210</v>
      </c>
      <c r="BM226" s="90">
        <v>210</v>
      </c>
      <c r="BN226" s="91">
        <v>210</v>
      </c>
      <c r="BO226" s="90">
        <v>210</v>
      </c>
      <c r="BP226" s="90">
        <v>204</v>
      </c>
      <c r="BQ226" s="90">
        <v>202</v>
      </c>
      <c r="BR226" s="90">
        <v>201</v>
      </c>
      <c r="BS226" s="90">
        <v>197</v>
      </c>
      <c r="BT226" s="90">
        <v>195</v>
      </c>
      <c r="BU226" s="90">
        <v>200</v>
      </c>
      <c r="BV226" s="90">
        <v>198</v>
      </c>
      <c r="BW226" s="90">
        <v>195</v>
      </c>
      <c r="BX226" s="90">
        <v>196</v>
      </c>
      <c r="BY226" s="90">
        <v>192</v>
      </c>
      <c r="BZ226" s="91">
        <v>188</v>
      </c>
    </row>
    <row r="227" spans="1:78" x14ac:dyDescent="0.2">
      <c r="A227" s="2"/>
      <c r="B227" s="88"/>
      <c r="C227" s="88" t="s">
        <v>339</v>
      </c>
      <c r="D227" s="91">
        <v>410</v>
      </c>
      <c r="E227" s="91">
        <v>398</v>
      </c>
      <c r="F227" s="91">
        <v>380</v>
      </c>
      <c r="G227" s="90">
        <v>380</v>
      </c>
      <c r="H227" s="90">
        <v>372</v>
      </c>
      <c r="I227" s="90">
        <v>371</v>
      </c>
      <c r="J227" s="90">
        <v>361</v>
      </c>
      <c r="K227" s="90">
        <v>359</v>
      </c>
      <c r="L227" s="90">
        <v>353</v>
      </c>
      <c r="M227" s="90">
        <v>350</v>
      </c>
      <c r="N227" s="90">
        <v>348</v>
      </c>
      <c r="O227" s="90">
        <v>344</v>
      </c>
      <c r="P227" s="90">
        <v>340</v>
      </c>
      <c r="Q227" s="90">
        <v>334</v>
      </c>
      <c r="R227" s="91">
        <v>335</v>
      </c>
      <c r="S227" s="90">
        <v>332</v>
      </c>
      <c r="T227" s="90">
        <v>325</v>
      </c>
      <c r="U227" s="90">
        <v>323</v>
      </c>
      <c r="V227" s="90">
        <v>322</v>
      </c>
      <c r="W227" s="90">
        <v>320</v>
      </c>
      <c r="X227" s="90">
        <v>317</v>
      </c>
      <c r="Y227" s="90">
        <v>315</v>
      </c>
      <c r="Z227" s="90">
        <v>312</v>
      </c>
      <c r="AA227" s="90">
        <v>332</v>
      </c>
      <c r="AB227" s="90">
        <v>288</v>
      </c>
      <c r="AC227" s="90">
        <v>288</v>
      </c>
      <c r="AD227" s="91">
        <v>287</v>
      </c>
      <c r="AE227" s="90">
        <v>286</v>
      </c>
      <c r="AF227" s="90">
        <v>285</v>
      </c>
      <c r="AG227" s="90">
        <v>282</v>
      </c>
      <c r="AH227" s="90">
        <v>282</v>
      </c>
      <c r="AI227" s="90">
        <v>280</v>
      </c>
      <c r="AJ227" s="90">
        <v>278</v>
      </c>
      <c r="AK227" s="90">
        <v>278</v>
      </c>
      <c r="AL227" s="90">
        <v>277</v>
      </c>
      <c r="AM227" s="90">
        <v>275</v>
      </c>
      <c r="AN227" s="90">
        <v>276</v>
      </c>
      <c r="AO227" s="90">
        <v>274</v>
      </c>
      <c r="AP227" s="91">
        <v>271</v>
      </c>
      <c r="AQ227" s="90">
        <v>264</v>
      </c>
      <c r="AR227" s="90">
        <v>263</v>
      </c>
      <c r="AS227" s="90">
        <v>262</v>
      </c>
      <c r="AT227" s="90">
        <v>262</v>
      </c>
      <c r="AU227" s="90">
        <v>253</v>
      </c>
      <c r="AV227" s="90">
        <v>245</v>
      </c>
      <c r="AW227" s="90">
        <v>253</v>
      </c>
      <c r="AX227" s="90">
        <v>251</v>
      </c>
      <c r="AY227" s="90">
        <v>244</v>
      </c>
      <c r="AZ227" s="90">
        <v>255</v>
      </c>
      <c r="BA227" s="90">
        <v>251</v>
      </c>
      <c r="BB227" s="91">
        <v>244</v>
      </c>
      <c r="BC227" s="89">
        <v>238</v>
      </c>
      <c r="BD227" s="90">
        <v>234</v>
      </c>
      <c r="BE227" s="90">
        <v>230</v>
      </c>
      <c r="BF227" s="90">
        <v>222</v>
      </c>
      <c r="BG227" s="90">
        <v>213</v>
      </c>
      <c r="BH227" s="90">
        <v>206</v>
      </c>
      <c r="BI227" s="90">
        <v>203</v>
      </c>
      <c r="BJ227" s="90">
        <v>199</v>
      </c>
      <c r="BK227" s="90">
        <v>200</v>
      </c>
      <c r="BL227" s="90">
        <v>200</v>
      </c>
      <c r="BM227" s="90">
        <v>199</v>
      </c>
      <c r="BN227" s="91">
        <v>203</v>
      </c>
      <c r="BO227" s="90">
        <v>204</v>
      </c>
      <c r="BP227" s="90">
        <v>202</v>
      </c>
      <c r="BQ227" s="90">
        <v>209</v>
      </c>
      <c r="BR227" s="90">
        <v>210</v>
      </c>
      <c r="BS227" s="90">
        <v>212</v>
      </c>
      <c r="BT227" s="90">
        <v>212</v>
      </c>
      <c r="BU227" s="90">
        <v>216</v>
      </c>
      <c r="BV227" s="90">
        <v>213</v>
      </c>
      <c r="BW227" s="90">
        <v>218</v>
      </c>
      <c r="BX227" s="90">
        <v>215</v>
      </c>
      <c r="BY227" s="90">
        <v>216</v>
      </c>
      <c r="BZ227" s="91">
        <v>217</v>
      </c>
    </row>
    <row r="228" spans="1:78" x14ac:dyDescent="0.2">
      <c r="A228" s="2"/>
      <c r="B228" s="88"/>
      <c r="C228" s="88" t="s">
        <v>340</v>
      </c>
      <c r="D228" s="91">
        <v>203</v>
      </c>
      <c r="E228" s="91">
        <v>199</v>
      </c>
      <c r="F228" s="91">
        <v>185</v>
      </c>
      <c r="G228" s="90">
        <v>185</v>
      </c>
      <c r="H228" s="90">
        <v>179</v>
      </c>
      <c r="I228" s="90">
        <v>176</v>
      </c>
      <c r="J228" s="90">
        <v>178</v>
      </c>
      <c r="K228" s="90">
        <v>177</v>
      </c>
      <c r="L228" s="90">
        <v>175</v>
      </c>
      <c r="M228" s="90">
        <v>176</v>
      </c>
      <c r="N228" s="90">
        <v>173</v>
      </c>
      <c r="O228" s="90">
        <v>171</v>
      </c>
      <c r="P228" s="90">
        <v>171</v>
      </c>
      <c r="Q228" s="90">
        <v>169</v>
      </c>
      <c r="R228" s="91">
        <v>169</v>
      </c>
      <c r="S228" s="90">
        <v>168</v>
      </c>
      <c r="T228" s="90">
        <v>164</v>
      </c>
      <c r="U228" s="90">
        <v>161</v>
      </c>
      <c r="V228" s="90">
        <v>160</v>
      </c>
      <c r="W228" s="90">
        <v>159</v>
      </c>
      <c r="X228" s="90">
        <v>155</v>
      </c>
      <c r="Y228" s="90">
        <v>154</v>
      </c>
      <c r="Z228" s="90">
        <v>155</v>
      </c>
      <c r="AA228" s="90">
        <v>155</v>
      </c>
      <c r="AB228" s="90">
        <v>155</v>
      </c>
      <c r="AC228" s="90">
        <v>153</v>
      </c>
      <c r="AD228" s="91">
        <v>154</v>
      </c>
      <c r="AE228" s="90">
        <v>155</v>
      </c>
      <c r="AF228" s="90">
        <v>155</v>
      </c>
      <c r="AG228" s="90">
        <v>151</v>
      </c>
      <c r="AH228" s="90">
        <v>150</v>
      </c>
      <c r="AI228" s="90">
        <v>149</v>
      </c>
      <c r="AJ228" s="90">
        <v>151</v>
      </c>
      <c r="AK228" s="90">
        <v>152</v>
      </c>
      <c r="AL228" s="90">
        <v>151</v>
      </c>
      <c r="AM228" s="90">
        <v>147</v>
      </c>
      <c r="AN228" s="90">
        <v>148</v>
      </c>
      <c r="AO228" s="90">
        <v>149</v>
      </c>
      <c r="AP228" s="91">
        <v>149</v>
      </c>
      <c r="AQ228" s="90">
        <v>140</v>
      </c>
      <c r="AR228" s="90">
        <v>139</v>
      </c>
      <c r="AS228" s="90">
        <v>137</v>
      </c>
      <c r="AT228" s="90">
        <v>137</v>
      </c>
      <c r="AU228" s="90">
        <v>136</v>
      </c>
      <c r="AV228" s="90">
        <v>133</v>
      </c>
      <c r="AW228" s="90">
        <v>155</v>
      </c>
      <c r="AX228" s="90">
        <v>167</v>
      </c>
      <c r="AY228" s="90">
        <v>165</v>
      </c>
      <c r="AZ228" s="90">
        <v>158</v>
      </c>
      <c r="BA228" s="90">
        <v>153</v>
      </c>
      <c r="BB228" s="91">
        <v>147</v>
      </c>
      <c r="BC228" s="89">
        <v>135</v>
      </c>
      <c r="BD228" s="90">
        <v>132</v>
      </c>
      <c r="BE228" s="90">
        <v>131</v>
      </c>
      <c r="BF228" s="90">
        <v>124</v>
      </c>
      <c r="BG228" s="90">
        <v>123</v>
      </c>
      <c r="BH228" s="90">
        <v>122</v>
      </c>
      <c r="BI228" s="90">
        <v>121</v>
      </c>
      <c r="BJ228" s="90">
        <v>118</v>
      </c>
      <c r="BK228" s="90">
        <v>118</v>
      </c>
      <c r="BL228" s="90">
        <v>117</v>
      </c>
      <c r="BM228" s="90">
        <v>118</v>
      </c>
      <c r="BN228" s="91">
        <v>115</v>
      </c>
      <c r="BO228" s="90">
        <v>115</v>
      </c>
      <c r="BP228" s="90">
        <v>115</v>
      </c>
      <c r="BQ228" s="90">
        <v>116</v>
      </c>
      <c r="BR228" s="90">
        <v>118</v>
      </c>
      <c r="BS228" s="90">
        <v>121</v>
      </c>
      <c r="BT228" s="90">
        <v>121</v>
      </c>
      <c r="BU228" s="90">
        <v>123</v>
      </c>
      <c r="BV228" s="90">
        <v>121</v>
      </c>
      <c r="BW228" s="90">
        <v>126</v>
      </c>
      <c r="BX228" s="90">
        <v>123</v>
      </c>
      <c r="BY228" s="90">
        <v>124</v>
      </c>
      <c r="BZ228" s="91">
        <v>125</v>
      </c>
    </row>
    <row r="229" spans="1:78" x14ac:dyDescent="0.2">
      <c r="A229" s="2"/>
      <c r="B229" s="88"/>
      <c r="C229" s="88" t="s">
        <v>341</v>
      </c>
      <c r="D229" s="91">
        <v>1531</v>
      </c>
      <c r="E229" s="91">
        <v>1533</v>
      </c>
      <c r="F229" s="91">
        <v>1538</v>
      </c>
      <c r="G229" s="90">
        <v>1527</v>
      </c>
      <c r="H229" s="90">
        <v>1508</v>
      </c>
      <c r="I229" s="90">
        <v>1513</v>
      </c>
      <c r="J229" s="90">
        <v>1547</v>
      </c>
      <c r="K229" s="90">
        <v>1538</v>
      </c>
      <c r="L229" s="90">
        <v>1527</v>
      </c>
      <c r="M229" s="90">
        <v>1534</v>
      </c>
      <c r="N229" s="90">
        <v>1557</v>
      </c>
      <c r="O229" s="90">
        <v>1556</v>
      </c>
      <c r="P229" s="90">
        <v>1551</v>
      </c>
      <c r="Q229" s="90">
        <v>1557</v>
      </c>
      <c r="R229" s="91">
        <v>1558</v>
      </c>
      <c r="S229" s="90">
        <v>1552</v>
      </c>
      <c r="T229" s="90">
        <v>1543</v>
      </c>
      <c r="U229" s="90">
        <v>1565</v>
      </c>
      <c r="V229" s="90">
        <v>1602</v>
      </c>
      <c r="W229" s="90">
        <v>1595</v>
      </c>
      <c r="X229" s="90">
        <v>1588</v>
      </c>
      <c r="Y229" s="90">
        <v>1580</v>
      </c>
      <c r="Z229" s="90">
        <v>1560</v>
      </c>
      <c r="AA229" s="90">
        <v>1556</v>
      </c>
      <c r="AB229" s="90">
        <v>1541</v>
      </c>
      <c r="AC229" s="90">
        <v>1533</v>
      </c>
      <c r="AD229" s="91">
        <v>1519</v>
      </c>
      <c r="AE229" s="90">
        <v>1523</v>
      </c>
      <c r="AF229" s="90">
        <v>1481</v>
      </c>
      <c r="AG229" s="90">
        <v>1487</v>
      </c>
      <c r="AH229" s="90">
        <v>1475</v>
      </c>
      <c r="AI229" s="90">
        <v>1460</v>
      </c>
      <c r="AJ229" s="90">
        <v>1499</v>
      </c>
      <c r="AK229" s="90">
        <v>1490</v>
      </c>
      <c r="AL229" s="90">
        <v>1479</v>
      </c>
      <c r="AM229" s="90">
        <v>1471</v>
      </c>
      <c r="AN229" s="90">
        <v>1471</v>
      </c>
      <c r="AO229" s="90">
        <v>1466</v>
      </c>
      <c r="AP229" s="91">
        <v>1458</v>
      </c>
      <c r="AQ229" s="90">
        <v>1445</v>
      </c>
      <c r="AR229" s="90">
        <v>1438</v>
      </c>
      <c r="AS229" s="90">
        <v>1436</v>
      </c>
      <c r="AT229" s="90">
        <v>1438</v>
      </c>
      <c r="AU229" s="90">
        <v>1499</v>
      </c>
      <c r="AV229" s="90">
        <v>1445</v>
      </c>
      <c r="AW229" s="90">
        <v>1470</v>
      </c>
      <c r="AX229" s="90">
        <v>1472</v>
      </c>
      <c r="AY229" s="90">
        <v>1482</v>
      </c>
      <c r="AZ229" s="90">
        <v>1512</v>
      </c>
      <c r="BA229" s="90">
        <v>1543</v>
      </c>
      <c r="BB229" s="91">
        <v>1504</v>
      </c>
      <c r="BC229" s="89">
        <v>1477</v>
      </c>
      <c r="BD229" s="90">
        <v>1453</v>
      </c>
      <c r="BE229" s="90">
        <v>1420</v>
      </c>
      <c r="BF229" s="90">
        <v>1395</v>
      </c>
      <c r="BG229" s="90">
        <v>1359</v>
      </c>
      <c r="BH229" s="90">
        <v>1331</v>
      </c>
      <c r="BI229" s="90">
        <v>1307</v>
      </c>
      <c r="BJ229" s="90">
        <v>1303</v>
      </c>
      <c r="BK229" s="90">
        <v>1289</v>
      </c>
      <c r="BL229" s="90">
        <v>1278</v>
      </c>
      <c r="BM229" s="90">
        <v>1267</v>
      </c>
      <c r="BN229" s="91">
        <v>1272</v>
      </c>
      <c r="BO229" s="90">
        <v>1266</v>
      </c>
      <c r="BP229" s="90">
        <v>1254</v>
      </c>
      <c r="BQ229" s="90">
        <v>1263</v>
      </c>
      <c r="BR229" s="90">
        <v>1283</v>
      </c>
      <c r="BS229" s="90">
        <v>1281</v>
      </c>
      <c r="BT229" s="90">
        <v>1264</v>
      </c>
      <c r="BU229" s="90">
        <v>1272</v>
      </c>
      <c r="BV229" s="90">
        <v>1246</v>
      </c>
      <c r="BW229" s="90">
        <v>1253</v>
      </c>
      <c r="BX229" s="90">
        <v>1242</v>
      </c>
      <c r="BY229" s="90">
        <v>1243</v>
      </c>
      <c r="BZ229" s="91">
        <v>1232</v>
      </c>
    </row>
    <row r="230" spans="1:78" x14ac:dyDescent="0.2">
      <c r="A230" s="2"/>
      <c r="B230" s="88"/>
      <c r="C230" s="88" t="s">
        <v>342</v>
      </c>
      <c r="D230" s="91">
        <v>3476</v>
      </c>
      <c r="E230" s="91">
        <v>3126</v>
      </c>
      <c r="F230" s="91">
        <v>2955</v>
      </c>
      <c r="G230" s="90">
        <v>3033</v>
      </c>
      <c r="H230" s="90">
        <v>3085</v>
      </c>
      <c r="I230" s="90">
        <v>3097</v>
      </c>
      <c r="J230" s="90">
        <v>3047</v>
      </c>
      <c r="K230" s="90">
        <v>3016</v>
      </c>
      <c r="L230" s="90">
        <v>2975</v>
      </c>
      <c r="M230" s="90">
        <v>2943</v>
      </c>
      <c r="N230" s="90">
        <v>2871</v>
      </c>
      <c r="O230" s="90">
        <v>2804</v>
      </c>
      <c r="P230" s="90">
        <v>2740</v>
      </c>
      <c r="Q230" s="90">
        <v>2701</v>
      </c>
      <c r="R230" s="91">
        <v>2662</v>
      </c>
      <c r="S230" s="90">
        <v>2642</v>
      </c>
      <c r="T230" s="90">
        <v>2621</v>
      </c>
      <c r="U230" s="90">
        <v>2665</v>
      </c>
      <c r="V230" s="90">
        <v>2688</v>
      </c>
      <c r="W230" s="90">
        <v>2751</v>
      </c>
      <c r="X230" s="90">
        <v>2789</v>
      </c>
      <c r="Y230" s="90">
        <v>2803</v>
      </c>
      <c r="Z230" s="90">
        <v>2751</v>
      </c>
      <c r="AA230" s="90">
        <v>2725</v>
      </c>
      <c r="AB230" s="90">
        <v>2716</v>
      </c>
      <c r="AC230" s="90">
        <v>2715</v>
      </c>
      <c r="AD230" s="91">
        <v>2664</v>
      </c>
      <c r="AE230" s="90">
        <v>2658</v>
      </c>
      <c r="AF230" s="90">
        <v>2673</v>
      </c>
      <c r="AG230" s="90">
        <v>2668</v>
      </c>
      <c r="AH230" s="90">
        <v>2671</v>
      </c>
      <c r="AI230" s="90">
        <v>2637</v>
      </c>
      <c r="AJ230" s="90">
        <v>2631</v>
      </c>
      <c r="AK230" s="90">
        <v>2631</v>
      </c>
      <c r="AL230" s="90">
        <v>2605</v>
      </c>
      <c r="AM230" s="90">
        <v>2586</v>
      </c>
      <c r="AN230" s="90">
        <v>2609</v>
      </c>
      <c r="AO230" s="90">
        <v>2637</v>
      </c>
      <c r="AP230" s="91">
        <v>2650</v>
      </c>
      <c r="AQ230" s="90">
        <v>2484</v>
      </c>
      <c r="AR230" s="90">
        <v>2474</v>
      </c>
      <c r="AS230" s="90">
        <v>2465</v>
      </c>
      <c r="AT230" s="90">
        <v>2465</v>
      </c>
      <c r="AU230" s="90">
        <v>2455</v>
      </c>
      <c r="AV230" s="90">
        <v>2396</v>
      </c>
      <c r="AW230" s="90">
        <v>2625</v>
      </c>
      <c r="AX230" s="90">
        <v>2626</v>
      </c>
      <c r="AY230" s="90">
        <v>2683</v>
      </c>
      <c r="AZ230" s="90">
        <v>2727</v>
      </c>
      <c r="BA230" s="90">
        <v>2790</v>
      </c>
      <c r="BB230" s="91">
        <v>2721</v>
      </c>
      <c r="BC230" s="89">
        <v>2631</v>
      </c>
      <c r="BD230" s="90">
        <v>2607</v>
      </c>
      <c r="BE230" s="90">
        <v>2566</v>
      </c>
      <c r="BF230" s="90">
        <v>2553</v>
      </c>
      <c r="BG230" s="90">
        <v>2522</v>
      </c>
      <c r="BH230" s="90">
        <v>2479</v>
      </c>
      <c r="BI230" s="90">
        <v>2423</v>
      </c>
      <c r="BJ230" s="90">
        <v>2393</v>
      </c>
      <c r="BK230" s="90">
        <v>2323</v>
      </c>
      <c r="BL230" s="90">
        <v>2286</v>
      </c>
      <c r="BM230" s="90">
        <v>2281</v>
      </c>
      <c r="BN230" s="91">
        <v>2256</v>
      </c>
      <c r="BO230" s="90">
        <v>2230</v>
      </c>
      <c r="BP230" s="90">
        <v>2246</v>
      </c>
      <c r="BQ230" s="90">
        <v>2254</v>
      </c>
      <c r="BR230" s="90">
        <v>2220</v>
      </c>
      <c r="BS230" s="90">
        <v>2225</v>
      </c>
      <c r="BT230" s="90">
        <v>2210</v>
      </c>
      <c r="BU230" s="90">
        <v>2247</v>
      </c>
      <c r="BV230" s="90">
        <v>2254</v>
      </c>
      <c r="BW230" s="90">
        <v>2252</v>
      </c>
      <c r="BX230" s="90">
        <v>2278</v>
      </c>
      <c r="BY230" s="90">
        <v>2250</v>
      </c>
      <c r="BZ230" s="91">
        <v>2226</v>
      </c>
    </row>
    <row r="231" spans="1:78" x14ac:dyDescent="0.2">
      <c r="A231" s="2"/>
      <c r="B231" s="88"/>
      <c r="C231" s="88" t="s">
        <v>343</v>
      </c>
      <c r="D231" s="91">
        <v>241</v>
      </c>
      <c r="E231" s="91">
        <v>249</v>
      </c>
      <c r="F231" s="91">
        <v>240</v>
      </c>
      <c r="G231" s="90">
        <v>242</v>
      </c>
      <c r="H231" s="90">
        <v>240</v>
      </c>
      <c r="I231" s="90">
        <v>242</v>
      </c>
      <c r="J231" s="90">
        <v>240</v>
      </c>
      <c r="K231" s="90">
        <v>239</v>
      </c>
      <c r="L231" s="90">
        <v>235</v>
      </c>
      <c r="M231" s="90">
        <v>235</v>
      </c>
      <c r="N231" s="90">
        <v>239</v>
      </c>
      <c r="O231" s="90">
        <v>240</v>
      </c>
      <c r="P231" s="90">
        <v>240</v>
      </c>
      <c r="Q231" s="90">
        <v>238</v>
      </c>
      <c r="R231" s="91">
        <v>234</v>
      </c>
      <c r="S231" s="90">
        <v>233</v>
      </c>
      <c r="T231" s="90">
        <v>232</v>
      </c>
      <c r="U231" s="90">
        <v>234</v>
      </c>
      <c r="V231" s="90">
        <v>233</v>
      </c>
      <c r="W231" s="90">
        <v>230</v>
      </c>
      <c r="X231" s="90">
        <v>231</v>
      </c>
      <c r="Y231" s="90">
        <v>228</v>
      </c>
      <c r="Z231" s="90">
        <v>225</v>
      </c>
      <c r="AA231" s="90">
        <v>218</v>
      </c>
      <c r="AB231" s="90">
        <v>219</v>
      </c>
      <c r="AC231" s="90">
        <v>220</v>
      </c>
      <c r="AD231" s="91">
        <v>219</v>
      </c>
      <c r="AE231" s="90">
        <v>218</v>
      </c>
      <c r="AF231" s="90">
        <v>217</v>
      </c>
      <c r="AG231" s="90">
        <v>216</v>
      </c>
      <c r="AH231" s="90">
        <v>217</v>
      </c>
      <c r="AI231" s="90">
        <v>215</v>
      </c>
      <c r="AJ231" s="90">
        <v>216</v>
      </c>
      <c r="AK231" s="90">
        <v>215</v>
      </c>
      <c r="AL231" s="90">
        <v>218</v>
      </c>
      <c r="AM231" s="90">
        <v>217</v>
      </c>
      <c r="AN231" s="90">
        <v>217</v>
      </c>
      <c r="AO231" s="90">
        <v>218</v>
      </c>
      <c r="AP231" s="91">
        <v>218</v>
      </c>
      <c r="AQ231" s="90">
        <v>197</v>
      </c>
      <c r="AR231" s="90">
        <v>196</v>
      </c>
      <c r="AS231" s="90">
        <v>197</v>
      </c>
      <c r="AT231" s="90">
        <v>197</v>
      </c>
      <c r="AU231" s="90">
        <v>194</v>
      </c>
      <c r="AV231" s="90">
        <v>173</v>
      </c>
      <c r="AW231" s="90">
        <v>181</v>
      </c>
      <c r="AX231" s="90">
        <v>184</v>
      </c>
      <c r="AY231" s="90">
        <v>183</v>
      </c>
      <c r="AZ231" s="90">
        <v>180</v>
      </c>
      <c r="BA231" s="90">
        <v>177</v>
      </c>
      <c r="BB231" s="91">
        <v>177</v>
      </c>
      <c r="BC231" s="89">
        <v>170</v>
      </c>
      <c r="BD231" s="90">
        <v>171</v>
      </c>
      <c r="BE231" s="90">
        <v>167</v>
      </c>
      <c r="BF231" s="90">
        <v>163</v>
      </c>
      <c r="BG231" s="90">
        <v>163</v>
      </c>
      <c r="BH231" s="90">
        <v>160</v>
      </c>
      <c r="BI231" s="90">
        <v>160</v>
      </c>
      <c r="BJ231" s="90">
        <v>149</v>
      </c>
      <c r="BK231" s="90">
        <v>146</v>
      </c>
      <c r="BL231" s="90">
        <v>144</v>
      </c>
      <c r="BM231" s="90">
        <v>142</v>
      </c>
      <c r="BN231" s="91">
        <v>141</v>
      </c>
      <c r="BO231" s="90">
        <v>144</v>
      </c>
      <c r="BP231" s="90">
        <v>143</v>
      </c>
      <c r="BQ231" s="90">
        <v>144</v>
      </c>
      <c r="BR231" s="90">
        <v>140</v>
      </c>
      <c r="BS231" s="90">
        <v>138</v>
      </c>
      <c r="BT231" s="90">
        <v>140</v>
      </c>
      <c r="BU231" s="90">
        <v>143</v>
      </c>
      <c r="BV231" s="90">
        <v>144</v>
      </c>
      <c r="BW231" s="90">
        <v>145</v>
      </c>
      <c r="BX231" s="90">
        <v>145</v>
      </c>
      <c r="BY231" s="90">
        <v>146</v>
      </c>
      <c r="BZ231" s="91">
        <v>144</v>
      </c>
    </row>
    <row r="232" spans="1:78" x14ac:dyDescent="0.2">
      <c r="A232" s="2"/>
      <c r="B232" s="88"/>
      <c r="C232" s="88" t="s">
        <v>344</v>
      </c>
      <c r="D232" s="91">
        <v>2082</v>
      </c>
      <c r="E232" s="91">
        <v>2063</v>
      </c>
      <c r="F232" s="91">
        <v>2051</v>
      </c>
      <c r="G232" s="90">
        <v>2049</v>
      </c>
      <c r="H232" s="90">
        <v>2040</v>
      </c>
      <c r="I232" s="90">
        <v>2012</v>
      </c>
      <c r="J232" s="90">
        <v>2003</v>
      </c>
      <c r="K232" s="90">
        <v>2045</v>
      </c>
      <c r="L232" s="90">
        <v>2032</v>
      </c>
      <c r="M232" s="90">
        <v>2020</v>
      </c>
      <c r="N232" s="90">
        <v>2013</v>
      </c>
      <c r="O232" s="90">
        <v>2001</v>
      </c>
      <c r="P232" s="90">
        <v>1998</v>
      </c>
      <c r="Q232" s="90">
        <v>1980</v>
      </c>
      <c r="R232" s="91">
        <v>1984</v>
      </c>
      <c r="S232" s="90">
        <v>1978</v>
      </c>
      <c r="T232" s="90">
        <v>1967</v>
      </c>
      <c r="U232" s="90">
        <v>1956</v>
      </c>
      <c r="V232" s="90">
        <v>1951</v>
      </c>
      <c r="W232" s="90">
        <v>1923</v>
      </c>
      <c r="X232" s="90">
        <v>1931</v>
      </c>
      <c r="Y232" s="90">
        <v>1910</v>
      </c>
      <c r="Z232" s="90">
        <v>1894</v>
      </c>
      <c r="AA232" s="90">
        <v>1898</v>
      </c>
      <c r="AB232" s="90">
        <v>1883</v>
      </c>
      <c r="AC232" s="90">
        <v>1875</v>
      </c>
      <c r="AD232" s="91">
        <v>1887</v>
      </c>
      <c r="AE232" s="90">
        <v>1882</v>
      </c>
      <c r="AF232" s="90">
        <v>1868</v>
      </c>
      <c r="AG232" s="90">
        <v>1851</v>
      </c>
      <c r="AH232" s="90">
        <v>1866</v>
      </c>
      <c r="AI232" s="90">
        <v>1861</v>
      </c>
      <c r="AJ232" s="90">
        <v>1847</v>
      </c>
      <c r="AK232" s="90">
        <v>1836</v>
      </c>
      <c r="AL232" s="90">
        <v>1831</v>
      </c>
      <c r="AM232" s="90">
        <v>1793</v>
      </c>
      <c r="AN232" s="90">
        <v>1747</v>
      </c>
      <c r="AO232" s="90">
        <v>1739</v>
      </c>
      <c r="AP232" s="91">
        <v>1714</v>
      </c>
      <c r="AQ232" s="90">
        <v>1686</v>
      </c>
      <c r="AR232" s="90">
        <v>1675</v>
      </c>
      <c r="AS232" s="90">
        <v>1723</v>
      </c>
      <c r="AT232" s="90">
        <v>1720</v>
      </c>
      <c r="AU232" s="90">
        <v>1736</v>
      </c>
      <c r="AV232" s="90">
        <v>1705</v>
      </c>
      <c r="AW232" s="90">
        <v>1796</v>
      </c>
      <c r="AX232" s="90">
        <v>1788</v>
      </c>
      <c r="AY232" s="90">
        <v>1791</v>
      </c>
      <c r="AZ232" s="90">
        <v>1795</v>
      </c>
      <c r="BA232" s="90">
        <v>1785</v>
      </c>
      <c r="BB232" s="91">
        <v>1750</v>
      </c>
      <c r="BC232" s="89">
        <v>1739</v>
      </c>
      <c r="BD232" s="90">
        <v>1716</v>
      </c>
      <c r="BE232" s="90">
        <v>1694</v>
      </c>
      <c r="BF232" s="90">
        <v>1679</v>
      </c>
      <c r="BG232" s="90">
        <v>1680</v>
      </c>
      <c r="BH232" s="90">
        <v>1679</v>
      </c>
      <c r="BI232" s="90">
        <v>1659</v>
      </c>
      <c r="BJ232" s="90">
        <v>1628</v>
      </c>
      <c r="BK232" s="90">
        <v>1620</v>
      </c>
      <c r="BL232" s="90">
        <v>1608</v>
      </c>
      <c r="BM232" s="90">
        <v>1590</v>
      </c>
      <c r="BN232" s="91">
        <v>1579</v>
      </c>
      <c r="BO232" s="90">
        <v>1601</v>
      </c>
      <c r="BP232" s="90">
        <v>1589</v>
      </c>
      <c r="BQ232" s="90">
        <v>1595</v>
      </c>
      <c r="BR232" s="90">
        <v>1567</v>
      </c>
      <c r="BS232" s="90">
        <v>1570</v>
      </c>
      <c r="BT232" s="90">
        <v>1561</v>
      </c>
      <c r="BU232" s="90">
        <v>1553</v>
      </c>
      <c r="BV232" s="90">
        <v>1538</v>
      </c>
      <c r="BW232" s="90">
        <v>1539</v>
      </c>
      <c r="BX232" s="90">
        <v>1527</v>
      </c>
      <c r="BY232" s="90">
        <v>1519</v>
      </c>
      <c r="BZ232" s="91">
        <v>1514</v>
      </c>
    </row>
    <row r="233" spans="1:78" x14ac:dyDescent="0.2">
      <c r="A233" s="2"/>
      <c r="B233" s="88"/>
      <c r="C233" s="88" t="s">
        <v>345</v>
      </c>
      <c r="D233" s="91">
        <v>2468</v>
      </c>
      <c r="E233" s="91">
        <v>2274</v>
      </c>
      <c r="F233" s="91">
        <v>2184</v>
      </c>
      <c r="G233" s="90">
        <v>2200</v>
      </c>
      <c r="H233" s="90">
        <v>2186</v>
      </c>
      <c r="I233" s="90">
        <v>2214</v>
      </c>
      <c r="J233" s="90">
        <v>2184</v>
      </c>
      <c r="K233" s="90">
        <v>2163</v>
      </c>
      <c r="L233" s="90">
        <v>2147</v>
      </c>
      <c r="M233" s="90">
        <v>2128</v>
      </c>
      <c r="N233" s="90">
        <v>2115</v>
      </c>
      <c r="O233" s="90">
        <v>2117</v>
      </c>
      <c r="P233" s="90">
        <v>2118</v>
      </c>
      <c r="Q233" s="90">
        <v>2158</v>
      </c>
      <c r="R233" s="91">
        <v>2196</v>
      </c>
      <c r="S233" s="90">
        <v>2207</v>
      </c>
      <c r="T233" s="90">
        <v>2182</v>
      </c>
      <c r="U233" s="90">
        <v>2182</v>
      </c>
      <c r="V233" s="90">
        <v>2177</v>
      </c>
      <c r="W233" s="90">
        <v>2150</v>
      </c>
      <c r="X233" s="90">
        <v>2115</v>
      </c>
      <c r="Y233" s="90">
        <v>2097</v>
      </c>
      <c r="Z233" s="90">
        <v>2081</v>
      </c>
      <c r="AA233" s="90">
        <v>2073</v>
      </c>
      <c r="AB233" s="90">
        <v>2055</v>
      </c>
      <c r="AC233" s="90">
        <v>2053</v>
      </c>
      <c r="AD233" s="91">
        <v>2057</v>
      </c>
      <c r="AE233" s="90">
        <v>2058</v>
      </c>
      <c r="AF233" s="90">
        <v>2044</v>
      </c>
      <c r="AG233" s="90">
        <v>1994</v>
      </c>
      <c r="AH233" s="90">
        <v>1981</v>
      </c>
      <c r="AI233" s="90">
        <v>1940</v>
      </c>
      <c r="AJ233" s="90">
        <v>1936</v>
      </c>
      <c r="AK233" s="90">
        <v>1931</v>
      </c>
      <c r="AL233" s="90">
        <v>1913</v>
      </c>
      <c r="AM233" s="90">
        <v>1905</v>
      </c>
      <c r="AN233" s="90">
        <v>1894</v>
      </c>
      <c r="AO233" s="90">
        <v>1897</v>
      </c>
      <c r="AP233" s="91">
        <v>1879</v>
      </c>
      <c r="AQ233" s="90">
        <v>1860</v>
      </c>
      <c r="AR233" s="90">
        <v>1838</v>
      </c>
      <c r="AS233" s="90">
        <v>1832</v>
      </c>
      <c r="AT233" s="90">
        <v>1829</v>
      </c>
      <c r="AU233" s="90">
        <v>1841</v>
      </c>
      <c r="AV233" s="90">
        <v>1789</v>
      </c>
      <c r="AW233" s="90">
        <v>1894</v>
      </c>
      <c r="AX233" s="90">
        <v>1890</v>
      </c>
      <c r="AY233" s="90">
        <v>1901</v>
      </c>
      <c r="AZ233" s="90">
        <v>1911</v>
      </c>
      <c r="BA233" s="90">
        <v>1896</v>
      </c>
      <c r="BB233" s="91">
        <v>1886</v>
      </c>
      <c r="BC233" s="89">
        <v>1870</v>
      </c>
      <c r="BD233" s="90">
        <v>1857</v>
      </c>
      <c r="BE233" s="90">
        <v>1834</v>
      </c>
      <c r="BF233" s="90">
        <v>1814</v>
      </c>
      <c r="BG233" s="90">
        <v>1790</v>
      </c>
      <c r="BH233" s="90">
        <v>1780</v>
      </c>
      <c r="BI233" s="90">
        <v>1768</v>
      </c>
      <c r="BJ233" s="90">
        <v>1752</v>
      </c>
      <c r="BK233" s="90">
        <v>1799</v>
      </c>
      <c r="BL233" s="90">
        <v>1814</v>
      </c>
      <c r="BM233" s="90">
        <v>1812</v>
      </c>
      <c r="BN233" s="91">
        <v>1825</v>
      </c>
      <c r="BO233" s="90">
        <v>1831</v>
      </c>
      <c r="BP233" s="90">
        <v>1820</v>
      </c>
      <c r="BQ233" s="90">
        <v>1823</v>
      </c>
      <c r="BR233" s="90">
        <v>1806</v>
      </c>
      <c r="BS233" s="90">
        <v>1797</v>
      </c>
      <c r="BT233" s="90">
        <v>1778</v>
      </c>
      <c r="BU233" s="90">
        <v>1767</v>
      </c>
      <c r="BV233" s="90">
        <v>1767</v>
      </c>
      <c r="BW233" s="90">
        <v>1769</v>
      </c>
      <c r="BX233" s="90">
        <v>1780</v>
      </c>
      <c r="BY233" s="90">
        <v>1773</v>
      </c>
      <c r="BZ233" s="91">
        <v>1771</v>
      </c>
    </row>
    <row r="234" spans="1:78" x14ac:dyDescent="0.2">
      <c r="A234" s="2"/>
      <c r="B234" s="88"/>
      <c r="C234" s="88" t="s">
        <v>346</v>
      </c>
      <c r="D234" s="91">
        <v>528</v>
      </c>
      <c r="E234" s="91">
        <v>501</v>
      </c>
      <c r="F234" s="91">
        <v>486</v>
      </c>
      <c r="G234" s="90">
        <v>480</v>
      </c>
      <c r="H234" s="90">
        <v>472</v>
      </c>
      <c r="I234" s="90">
        <v>465</v>
      </c>
      <c r="J234" s="90">
        <v>454</v>
      </c>
      <c r="K234" s="90">
        <v>442</v>
      </c>
      <c r="L234" s="90">
        <v>446</v>
      </c>
      <c r="M234" s="90">
        <v>444</v>
      </c>
      <c r="N234" s="90">
        <v>440</v>
      </c>
      <c r="O234" s="90">
        <v>439</v>
      </c>
      <c r="P234" s="90">
        <v>433</v>
      </c>
      <c r="Q234" s="90">
        <v>425</v>
      </c>
      <c r="R234" s="91">
        <v>426</v>
      </c>
      <c r="S234" s="90">
        <v>420</v>
      </c>
      <c r="T234" s="90">
        <v>421</v>
      </c>
      <c r="U234" s="90">
        <v>417</v>
      </c>
      <c r="V234" s="90">
        <v>416</v>
      </c>
      <c r="W234" s="90">
        <v>415</v>
      </c>
      <c r="X234" s="90">
        <v>412</v>
      </c>
      <c r="Y234" s="90">
        <v>404</v>
      </c>
      <c r="Z234" s="90">
        <v>397</v>
      </c>
      <c r="AA234" s="90">
        <v>399</v>
      </c>
      <c r="AB234" s="90">
        <v>395</v>
      </c>
      <c r="AC234" s="90">
        <v>391</v>
      </c>
      <c r="AD234" s="91">
        <v>384</v>
      </c>
      <c r="AE234" s="90">
        <v>380</v>
      </c>
      <c r="AF234" s="90">
        <v>377</v>
      </c>
      <c r="AG234" s="90">
        <v>363</v>
      </c>
      <c r="AH234" s="90">
        <v>370</v>
      </c>
      <c r="AI234" s="90">
        <v>366</v>
      </c>
      <c r="AJ234" s="90">
        <v>359</v>
      </c>
      <c r="AK234" s="90">
        <v>358</v>
      </c>
      <c r="AL234" s="90">
        <v>361</v>
      </c>
      <c r="AM234" s="90">
        <v>358</v>
      </c>
      <c r="AN234" s="90">
        <v>358</v>
      </c>
      <c r="AO234" s="90">
        <v>362</v>
      </c>
      <c r="AP234" s="91">
        <v>360</v>
      </c>
      <c r="AQ234" s="90">
        <v>353</v>
      </c>
      <c r="AR234" s="90">
        <v>351</v>
      </c>
      <c r="AS234" s="90">
        <v>349</v>
      </c>
      <c r="AT234" s="90">
        <v>350</v>
      </c>
      <c r="AU234" s="90">
        <v>351</v>
      </c>
      <c r="AV234" s="90">
        <v>351</v>
      </c>
      <c r="AW234" s="90">
        <v>389</v>
      </c>
      <c r="AX234" s="90">
        <v>402</v>
      </c>
      <c r="AY234" s="90">
        <v>404</v>
      </c>
      <c r="AZ234" s="90">
        <v>405</v>
      </c>
      <c r="BA234" s="90">
        <v>394</v>
      </c>
      <c r="BB234" s="91">
        <v>380</v>
      </c>
      <c r="BC234" s="89">
        <v>368</v>
      </c>
      <c r="BD234" s="90">
        <v>360</v>
      </c>
      <c r="BE234" s="90">
        <v>350</v>
      </c>
      <c r="BF234" s="90">
        <v>340</v>
      </c>
      <c r="BG234" s="90">
        <v>333</v>
      </c>
      <c r="BH234" s="90">
        <v>332</v>
      </c>
      <c r="BI234" s="90">
        <v>333</v>
      </c>
      <c r="BJ234" s="90">
        <v>328</v>
      </c>
      <c r="BK234" s="90">
        <v>329</v>
      </c>
      <c r="BL234" s="90">
        <v>326</v>
      </c>
      <c r="BM234" s="90">
        <v>326</v>
      </c>
      <c r="BN234" s="91">
        <v>325</v>
      </c>
      <c r="BO234" s="90">
        <v>326</v>
      </c>
      <c r="BP234" s="90">
        <v>323</v>
      </c>
      <c r="BQ234" s="90">
        <v>327</v>
      </c>
      <c r="BR234" s="90">
        <v>327</v>
      </c>
      <c r="BS234" s="90">
        <v>320</v>
      </c>
      <c r="BT234" s="90">
        <v>325</v>
      </c>
      <c r="BU234" s="90">
        <v>326</v>
      </c>
      <c r="BV234" s="90">
        <v>327</v>
      </c>
      <c r="BW234" s="90">
        <v>332</v>
      </c>
      <c r="BX234" s="90">
        <v>326</v>
      </c>
      <c r="BY234" s="90">
        <v>325</v>
      </c>
      <c r="BZ234" s="91">
        <v>320</v>
      </c>
    </row>
    <row r="235" spans="1:78" x14ac:dyDescent="0.2">
      <c r="A235" s="2"/>
      <c r="B235" s="88"/>
      <c r="C235" s="88" t="s">
        <v>347</v>
      </c>
      <c r="D235" s="91">
        <v>697</v>
      </c>
      <c r="E235" s="91">
        <v>686</v>
      </c>
      <c r="F235" s="91">
        <v>672</v>
      </c>
      <c r="G235" s="90">
        <v>664</v>
      </c>
      <c r="H235" s="90">
        <v>657</v>
      </c>
      <c r="I235" s="90">
        <v>646</v>
      </c>
      <c r="J235" s="90">
        <v>641</v>
      </c>
      <c r="K235" s="90">
        <v>635</v>
      </c>
      <c r="L235" s="90">
        <v>633</v>
      </c>
      <c r="M235" s="90">
        <v>631</v>
      </c>
      <c r="N235" s="90">
        <v>631</v>
      </c>
      <c r="O235" s="90">
        <v>629</v>
      </c>
      <c r="P235" s="90">
        <v>626</v>
      </c>
      <c r="Q235" s="90">
        <v>621</v>
      </c>
      <c r="R235" s="91">
        <v>616</v>
      </c>
      <c r="S235" s="90">
        <v>611</v>
      </c>
      <c r="T235" s="90">
        <v>609</v>
      </c>
      <c r="U235" s="90">
        <v>608</v>
      </c>
      <c r="V235" s="90">
        <v>597</v>
      </c>
      <c r="W235" s="90">
        <v>592</v>
      </c>
      <c r="X235" s="90">
        <v>587</v>
      </c>
      <c r="Y235" s="90">
        <v>586</v>
      </c>
      <c r="Z235" s="90">
        <v>571</v>
      </c>
      <c r="AA235" s="90">
        <v>587</v>
      </c>
      <c r="AB235" s="90">
        <v>581</v>
      </c>
      <c r="AC235" s="90">
        <v>575</v>
      </c>
      <c r="AD235" s="91">
        <v>538</v>
      </c>
      <c r="AE235" s="90">
        <v>538</v>
      </c>
      <c r="AF235" s="90">
        <v>537</v>
      </c>
      <c r="AG235" s="90">
        <v>563</v>
      </c>
      <c r="AH235" s="90">
        <v>555</v>
      </c>
      <c r="AI235" s="90">
        <v>559</v>
      </c>
      <c r="AJ235" s="90">
        <v>560</v>
      </c>
      <c r="AK235" s="90">
        <v>560</v>
      </c>
      <c r="AL235" s="90">
        <v>561</v>
      </c>
      <c r="AM235" s="90">
        <v>559</v>
      </c>
      <c r="AN235" s="90">
        <v>554</v>
      </c>
      <c r="AO235" s="90">
        <v>547</v>
      </c>
      <c r="AP235" s="91">
        <v>552</v>
      </c>
      <c r="AQ235" s="90">
        <v>549</v>
      </c>
      <c r="AR235" s="90">
        <v>546</v>
      </c>
      <c r="AS235" s="90">
        <v>543</v>
      </c>
      <c r="AT235" s="90">
        <v>543</v>
      </c>
      <c r="AU235" s="90">
        <v>557</v>
      </c>
      <c r="AV235" s="90">
        <v>550</v>
      </c>
      <c r="AW235" s="90">
        <v>622</v>
      </c>
      <c r="AX235" s="90">
        <v>627</v>
      </c>
      <c r="AY235" s="90">
        <v>633</v>
      </c>
      <c r="AZ235" s="90">
        <v>628</v>
      </c>
      <c r="BA235" s="90">
        <v>631</v>
      </c>
      <c r="BB235" s="91">
        <v>614</v>
      </c>
      <c r="BC235" s="89">
        <v>588</v>
      </c>
      <c r="BD235" s="90">
        <v>569</v>
      </c>
      <c r="BE235" s="90">
        <v>552</v>
      </c>
      <c r="BF235" s="90">
        <v>545</v>
      </c>
      <c r="BG235" s="90">
        <v>544</v>
      </c>
      <c r="BH235" s="90">
        <v>541</v>
      </c>
      <c r="BI235" s="90">
        <v>534</v>
      </c>
      <c r="BJ235" s="90">
        <v>530</v>
      </c>
      <c r="BK235" s="90">
        <v>527</v>
      </c>
      <c r="BL235" s="90">
        <v>524</v>
      </c>
      <c r="BM235" s="90">
        <v>524</v>
      </c>
      <c r="BN235" s="91">
        <v>522</v>
      </c>
      <c r="BO235" s="90">
        <v>520</v>
      </c>
      <c r="BP235" s="90">
        <v>522</v>
      </c>
      <c r="BQ235" s="90">
        <v>528</v>
      </c>
      <c r="BR235" s="90">
        <v>535</v>
      </c>
      <c r="BS235" s="90">
        <v>540</v>
      </c>
      <c r="BT235" s="90">
        <v>537</v>
      </c>
      <c r="BU235" s="90">
        <v>535</v>
      </c>
      <c r="BV235" s="90">
        <v>532</v>
      </c>
      <c r="BW235" s="90">
        <v>543</v>
      </c>
      <c r="BX235" s="90">
        <v>532</v>
      </c>
      <c r="BY235" s="90">
        <v>534</v>
      </c>
      <c r="BZ235" s="91">
        <v>535</v>
      </c>
    </row>
    <row r="236" spans="1:78" x14ac:dyDescent="0.2">
      <c r="A236" s="2"/>
      <c r="B236" s="88"/>
      <c r="C236" s="88" t="s">
        <v>348</v>
      </c>
      <c r="D236" s="91">
        <v>407</v>
      </c>
      <c r="E236" s="91">
        <v>396</v>
      </c>
      <c r="F236" s="91">
        <v>359</v>
      </c>
      <c r="G236" s="90">
        <v>361</v>
      </c>
      <c r="H236" s="90">
        <v>358</v>
      </c>
      <c r="I236" s="90">
        <v>355</v>
      </c>
      <c r="J236" s="90">
        <v>352</v>
      </c>
      <c r="K236" s="90">
        <v>355</v>
      </c>
      <c r="L236" s="90">
        <v>352</v>
      </c>
      <c r="M236" s="90">
        <v>345</v>
      </c>
      <c r="N236" s="90">
        <v>345</v>
      </c>
      <c r="O236" s="90">
        <v>343</v>
      </c>
      <c r="P236" s="90">
        <v>340</v>
      </c>
      <c r="Q236" s="90">
        <v>340</v>
      </c>
      <c r="R236" s="91">
        <v>337</v>
      </c>
      <c r="S236" s="90">
        <v>333</v>
      </c>
      <c r="T236" s="90">
        <v>317</v>
      </c>
      <c r="U236" s="90">
        <v>319</v>
      </c>
      <c r="V236" s="90">
        <v>314</v>
      </c>
      <c r="W236" s="90">
        <v>308</v>
      </c>
      <c r="X236" s="90">
        <v>308</v>
      </c>
      <c r="Y236" s="90">
        <v>306</v>
      </c>
      <c r="Z236" s="90">
        <v>304</v>
      </c>
      <c r="AA236" s="90">
        <v>302</v>
      </c>
      <c r="AB236" s="90">
        <v>303</v>
      </c>
      <c r="AC236" s="90">
        <v>305</v>
      </c>
      <c r="AD236" s="91">
        <v>305</v>
      </c>
      <c r="AE236" s="90">
        <v>302</v>
      </c>
      <c r="AF236" s="90">
        <v>300</v>
      </c>
      <c r="AG236" s="90">
        <v>301</v>
      </c>
      <c r="AH236" s="90">
        <v>303</v>
      </c>
      <c r="AI236" s="90">
        <v>300</v>
      </c>
      <c r="AJ236" s="90">
        <v>299</v>
      </c>
      <c r="AK236" s="90">
        <v>297</v>
      </c>
      <c r="AL236" s="90">
        <v>293</v>
      </c>
      <c r="AM236" s="90">
        <v>291</v>
      </c>
      <c r="AN236" s="90">
        <v>291</v>
      </c>
      <c r="AO236" s="90">
        <v>289</v>
      </c>
      <c r="AP236" s="91">
        <v>287</v>
      </c>
      <c r="AQ236" s="90">
        <v>259</v>
      </c>
      <c r="AR236" s="90">
        <v>257</v>
      </c>
      <c r="AS236" s="90">
        <v>255</v>
      </c>
      <c r="AT236" s="90">
        <v>254</v>
      </c>
      <c r="AU236" s="90">
        <v>257</v>
      </c>
      <c r="AV236" s="90">
        <v>226</v>
      </c>
      <c r="AW236" s="90">
        <v>247</v>
      </c>
      <c r="AX236" s="90">
        <v>418</v>
      </c>
      <c r="AY236" s="90">
        <v>411</v>
      </c>
      <c r="AZ236" s="90">
        <v>413</v>
      </c>
      <c r="BA236" s="90">
        <v>414</v>
      </c>
      <c r="BB236" s="91">
        <v>409</v>
      </c>
      <c r="BC236" s="89">
        <v>405</v>
      </c>
      <c r="BD236" s="90">
        <v>405</v>
      </c>
      <c r="BE236" s="90">
        <v>403</v>
      </c>
      <c r="BF236" s="90">
        <v>400</v>
      </c>
      <c r="BG236" s="90">
        <v>397</v>
      </c>
      <c r="BH236" s="90">
        <v>389</v>
      </c>
      <c r="BI236" s="90">
        <v>384</v>
      </c>
      <c r="BJ236" s="90">
        <v>367</v>
      </c>
      <c r="BK236" s="90">
        <v>366</v>
      </c>
      <c r="BL236" s="90">
        <v>496</v>
      </c>
      <c r="BM236" s="90">
        <v>492</v>
      </c>
      <c r="BN236" s="91">
        <v>491</v>
      </c>
      <c r="BO236" s="90">
        <v>491</v>
      </c>
      <c r="BP236" s="90">
        <v>492</v>
      </c>
      <c r="BQ236" s="90">
        <v>493</v>
      </c>
      <c r="BR236" s="90">
        <v>364</v>
      </c>
      <c r="BS236" s="90">
        <v>366</v>
      </c>
      <c r="BT236" s="90">
        <v>363</v>
      </c>
      <c r="BU236" s="90">
        <v>392</v>
      </c>
      <c r="BV236" s="90">
        <v>382</v>
      </c>
      <c r="BW236" s="90">
        <v>366</v>
      </c>
      <c r="BX236" s="90">
        <v>370</v>
      </c>
      <c r="BY236" s="90">
        <v>369</v>
      </c>
      <c r="BZ236" s="91">
        <v>370</v>
      </c>
    </row>
    <row r="237" spans="1:78" x14ac:dyDescent="0.2">
      <c r="A237" s="2"/>
      <c r="B237" s="88"/>
      <c r="C237" s="88" t="s">
        <v>112</v>
      </c>
      <c r="D237" s="91">
        <v>79217</v>
      </c>
      <c r="E237" s="91">
        <v>78933</v>
      </c>
      <c r="F237" s="91">
        <v>78188</v>
      </c>
      <c r="G237" s="90">
        <v>77871</v>
      </c>
      <c r="H237" s="90">
        <v>77317</v>
      </c>
      <c r="I237" s="90">
        <v>75849</v>
      </c>
      <c r="J237" s="90">
        <v>75710</v>
      </c>
      <c r="K237" s="90">
        <v>74989</v>
      </c>
      <c r="L237" s="90">
        <v>74349</v>
      </c>
      <c r="M237" s="90">
        <v>73724</v>
      </c>
      <c r="N237" s="90">
        <v>73343</v>
      </c>
      <c r="O237" s="90">
        <v>73022</v>
      </c>
      <c r="P237" s="90">
        <v>72879</v>
      </c>
      <c r="Q237" s="90">
        <v>73104</v>
      </c>
      <c r="R237" s="91">
        <v>73404</v>
      </c>
      <c r="S237" s="90">
        <v>73211</v>
      </c>
      <c r="T237" s="90">
        <v>72796</v>
      </c>
      <c r="U237" s="90">
        <v>72556</v>
      </c>
      <c r="V237" s="90">
        <v>72312</v>
      </c>
      <c r="W237" s="90">
        <v>71975</v>
      </c>
      <c r="X237" s="90">
        <v>71661</v>
      </c>
      <c r="Y237" s="90">
        <v>71228</v>
      </c>
      <c r="Z237" s="90">
        <v>70742</v>
      </c>
      <c r="AA237" s="90">
        <v>70900</v>
      </c>
      <c r="AB237" s="90">
        <v>71183</v>
      </c>
      <c r="AC237" s="90">
        <v>70817</v>
      </c>
      <c r="AD237" s="91">
        <v>70299</v>
      </c>
      <c r="AE237" s="90">
        <v>69755</v>
      </c>
      <c r="AF237" s="90">
        <v>69321</v>
      </c>
      <c r="AG237" s="90">
        <v>69023</v>
      </c>
      <c r="AH237" s="90">
        <v>68650</v>
      </c>
      <c r="AI237" s="90">
        <v>68242</v>
      </c>
      <c r="AJ237" s="90">
        <v>68181</v>
      </c>
      <c r="AK237" s="90">
        <v>68010</v>
      </c>
      <c r="AL237" s="90">
        <v>67380</v>
      </c>
      <c r="AM237" s="90">
        <v>67170</v>
      </c>
      <c r="AN237" s="90">
        <v>67284</v>
      </c>
      <c r="AO237" s="90">
        <v>67106</v>
      </c>
      <c r="AP237" s="91">
        <v>66420</v>
      </c>
      <c r="AQ237" s="90">
        <v>65962</v>
      </c>
      <c r="AR237" s="90">
        <v>65596</v>
      </c>
      <c r="AS237" s="90">
        <v>65763</v>
      </c>
      <c r="AT237" s="90">
        <v>66157</v>
      </c>
      <c r="AU237" s="90">
        <v>66936</v>
      </c>
      <c r="AV237" s="90">
        <v>66683</v>
      </c>
      <c r="AW237" s="90">
        <v>67614</v>
      </c>
      <c r="AX237" s="90">
        <v>67994</v>
      </c>
      <c r="AY237" s="90">
        <v>67767</v>
      </c>
      <c r="AZ237" s="90">
        <v>67960</v>
      </c>
      <c r="BA237" s="90">
        <v>67913</v>
      </c>
      <c r="BB237" s="91">
        <v>68076</v>
      </c>
      <c r="BC237" s="89">
        <v>71587</v>
      </c>
      <c r="BD237" s="90">
        <v>72107</v>
      </c>
      <c r="BE237" s="90">
        <v>72894</v>
      </c>
      <c r="BF237" s="90">
        <v>74020</v>
      </c>
      <c r="BG237" s="90">
        <v>74392</v>
      </c>
      <c r="BH237" s="90">
        <v>73709</v>
      </c>
      <c r="BI237" s="90">
        <v>74057</v>
      </c>
      <c r="BJ237" s="90">
        <v>74073</v>
      </c>
      <c r="BK237" s="90">
        <v>73045</v>
      </c>
      <c r="BL237" s="90">
        <v>74069</v>
      </c>
      <c r="BM237" s="90">
        <v>74375</v>
      </c>
      <c r="BN237" s="91">
        <v>74786</v>
      </c>
      <c r="BO237" s="90">
        <v>74935</v>
      </c>
      <c r="BP237" s="90">
        <v>75066</v>
      </c>
      <c r="BQ237" s="90">
        <v>75939</v>
      </c>
      <c r="BR237" s="90">
        <v>76434</v>
      </c>
      <c r="BS237" s="90">
        <v>76943</v>
      </c>
      <c r="BT237" s="90">
        <v>77178</v>
      </c>
      <c r="BU237" s="90">
        <v>77478</v>
      </c>
      <c r="BV237" s="90">
        <v>77583</v>
      </c>
      <c r="BW237" s="90">
        <v>77766</v>
      </c>
      <c r="BX237" s="90">
        <v>77927</v>
      </c>
      <c r="BY237" s="90">
        <v>78370</v>
      </c>
      <c r="BZ237" s="91">
        <v>78765</v>
      </c>
    </row>
    <row r="238" spans="1:78" x14ac:dyDescent="0.2">
      <c r="A238" s="2"/>
      <c r="B238" s="88"/>
      <c r="C238" s="88" t="s">
        <v>349</v>
      </c>
      <c r="D238" s="91">
        <v>426</v>
      </c>
      <c r="E238" s="91">
        <v>417</v>
      </c>
      <c r="F238" s="91">
        <v>433</v>
      </c>
      <c r="G238" s="90">
        <v>433</v>
      </c>
      <c r="H238" s="90">
        <v>429</v>
      </c>
      <c r="I238" s="90">
        <v>420</v>
      </c>
      <c r="J238" s="90">
        <v>423</v>
      </c>
      <c r="K238" s="90">
        <v>424</v>
      </c>
      <c r="L238" s="90">
        <v>422</v>
      </c>
      <c r="M238" s="90">
        <v>421</v>
      </c>
      <c r="N238" s="90">
        <v>420</v>
      </c>
      <c r="O238" s="90">
        <v>420</v>
      </c>
      <c r="P238" s="90">
        <v>416</v>
      </c>
      <c r="Q238" s="90">
        <v>413</v>
      </c>
      <c r="R238" s="91">
        <v>412</v>
      </c>
      <c r="S238" s="90">
        <v>410</v>
      </c>
      <c r="T238" s="90">
        <v>409</v>
      </c>
      <c r="U238" s="90">
        <v>408</v>
      </c>
      <c r="V238" s="90">
        <v>408</v>
      </c>
      <c r="W238" s="90">
        <v>406</v>
      </c>
      <c r="X238" s="90">
        <v>401</v>
      </c>
      <c r="Y238" s="90">
        <v>401</v>
      </c>
      <c r="Z238" s="90">
        <v>397</v>
      </c>
      <c r="AA238" s="90">
        <v>409</v>
      </c>
      <c r="AB238" s="90">
        <v>409</v>
      </c>
      <c r="AC238" s="90">
        <v>410</v>
      </c>
      <c r="AD238" s="91">
        <v>421</v>
      </c>
      <c r="AE238" s="90">
        <v>476</v>
      </c>
      <c r="AF238" s="90">
        <v>433</v>
      </c>
      <c r="AG238" s="90">
        <v>436</v>
      </c>
      <c r="AH238" s="90">
        <v>432</v>
      </c>
      <c r="AI238" s="90">
        <v>431</v>
      </c>
      <c r="AJ238" s="90">
        <v>444</v>
      </c>
      <c r="AK238" s="90">
        <v>440</v>
      </c>
      <c r="AL238" s="90">
        <v>440</v>
      </c>
      <c r="AM238" s="90">
        <v>434</v>
      </c>
      <c r="AN238" s="90">
        <v>438</v>
      </c>
      <c r="AO238" s="90">
        <v>437</v>
      </c>
      <c r="AP238" s="91">
        <v>436</v>
      </c>
      <c r="AQ238" s="90">
        <v>387</v>
      </c>
      <c r="AR238" s="90">
        <v>389</v>
      </c>
      <c r="AS238" s="90">
        <v>389</v>
      </c>
      <c r="AT238" s="90">
        <v>389</v>
      </c>
      <c r="AU238" s="90">
        <v>387</v>
      </c>
      <c r="AV238" s="90">
        <v>325</v>
      </c>
      <c r="AW238" s="90">
        <v>346</v>
      </c>
      <c r="AX238" s="90">
        <v>347</v>
      </c>
      <c r="AY238" s="90">
        <v>345</v>
      </c>
      <c r="AZ238" s="90">
        <v>348</v>
      </c>
      <c r="BA238" s="90">
        <v>348</v>
      </c>
      <c r="BB238" s="91">
        <v>344</v>
      </c>
      <c r="BC238" s="89">
        <v>338</v>
      </c>
      <c r="BD238" s="90">
        <v>330</v>
      </c>
      <c r="BE238" s="90">
        <v>324</v>
      </c>
      <c r="BF238" s="90">
        <v>323</v>
      </c>
      <c r="BG238" s="90">
        <v>317</v>
      </c>
      <c r="BH238" s="90">
        <v>317</v>
      </c>
      <c r="BI238" s="90">
        <v>314</v>
      </c>
      <c r="BJ238" s="90">
        <v>293</v>
      </c>
      <c r="BK238" s="90">
        <v>293</v>
      </c>
      <c r="BL238" s="90">
        <v>289</v>
      </c>
      <c r="BM238" s="90">
        <v>289</v>
      </c>
      <c r="BN238" s="91">
        <v>286</v>
      </c>
      <c r="BO238" s="90">
        <v>284</v>
      </c>
      <c r="BP238" s="90">
        <v>285</v>
      </c>
      <c r="BQ238" s="90">
        <v>289</v>
      </c>
      <c r="BR238" s="90">
        <v>291</v>
      </c>
      <c r="BS238" s="90">
        <v>288</v>
      </c>
      <c r="BT238" s="90">
        <v>286</v>
      </c>
      <c r="BU238" s="90">
        <v>292</v>
      </c>
      <c r="BV238" s="90">
        <v>296</v>
      </c>
      <c r="BW238" s="90">
        <v>296</v>
      </c>
      <c r="BX238" s="90">
        <v>289</v>
      </c>
      <c r="BY238" s="90">
        <v>276</v>
      </c>
      <c r="BZ238" s="91">
        <v>269</v>
      </c>
    </row>
    <row r="239" spans="1:78" x14ac:dyDescent="0.2">
      <c r="A239" s="2"/>
      <c r="B239" s="88"/>
      <c r="C239" s="88" t="s">
        <v>350</v>
      </c>
      <c r="D239" s="91">
        <v>485</v>
      </c>
      <c r="E239" s="91">
        <v>532</v>
      </c>
      <c r="F239" s="91">
        <v>504</v>
      </c>
      <c r="G239" s="90">
        <v>505</v>
      </c>
      <c r="H239" s="90">
        <v>503</v>
      </c>
      <c r="I239" s="90">
        <v>505</v>
      </c>
      <c r="J239" s="90">
        <v>500</v>
      </c>
      <c r="K239" s="90">
        <v>498</v>
      </c>
      <c r="L239" s="90">
        <v>497</v>
      </c>
      <c r="M239" s="90">
        <v>497</v>
      </c>
      <c r="N239" s="90">
        <v>497</v>
      </c>
      <c r="O239" s="90">
        <v>493</v>
      </c>
      <c r="P239" s="90">
        <v>485</v>
      </c>
      <c r="Q239" s="90">
        <v>479</v>
      </c>
      <c r="R239" s="91">
        <v>478</v>
      </c>
      <c r="S239" s="90">
        <v>477</v>
      </c>
      <c r="T239" s="90">
        <v>475</v>
      </c>
      <c r="U239" s="90">
        <v>479</v>
      </c>
      <c r="V239" s="90">
        <v>472</v>
      </c>
      <c r="W239" s="90">
        <v>470</v>
      </c>
      <c r="X239" s="90">
        <v>540</v>
      </c>
      <c r="Y239" s="90">
        <v>475</v>
      </c>
      <c r="Z239" s="90">
        <v>470</v>
      </c>
      <c r="AA239" s="90">
        <v>469</v>
      </c>
      <c r="AB239" s="90">
        <v>468</v>
      </c>
      <c r="AC239" s="90">
        <v>465</v>
      </c>
      <c r="AD239" s="91">
        <v>463</v>
      </c>
      <c r="AE239" s="90">
        <v>458</v>
      </c>
      <c r="AF239" s="90">
        <v>456</v>
      </c>
      <c r="AG239" s="90">
        <v>449</v>
      </c>
      <c r="AH239" s="90">
        <v>450</v>
      </c>
      <c r="AI239" s="90">
        <v>456</v>
      </c>
      <c r="AJ239" s="90">
        <v>456</v>
      </c>
      <c r="AK239" s="90">
        <v>453</v>
      </c>
      <c r="AL239" s="90">
        <v>454</v>
      </c>
      <c r="AM239" s="90">
        <v>453</v>
      </c>
      <c r="AN239" s="90">
        <v>453</v>
      </c>
      <c r="AO239" s="90">
        <v>450</v>
      </c>
      <c r="AP239" s="91">
        <v>450</v>
      </c>
      <c r="AQ239" s="90">
        <v>421</v>
      </c>
      <c r="AR239" s="90">
        <v>420</v>
      </c>
      <c r="AS239" s="90">
        <v>420</v>
      </c>
      <c r="AT239" s="90">
        <v>421</v>
      </c>
      <c r="AU239" s="90">
        <v>423</v>
      </c>
      <c r="AV239" s="90">
        <v>365</v>
      </c>
      <c r="AW239" s="90">
        <v>457</v>
      </c>
      <c r="AX239" s="90">
        <v>447</v>
      </c>
      <c r="AY239" s="90">
        <v>438</v>
      </c>
      <c r="AZ239" s="90">
        <v>425</v>
      </c>
      <c r="BA239" s="90">
        <v>399</v>
      </c>
      <c r="BB239" s="91">
        <v>376</v>
      </c>
      <c r="BC239" s="89">
        <v>371</v>
      </c>
      <c r="BD239" s="90">
        <v>367</v>
      </c>
      <c r="BE239" s="90">
        <v>369</v>
      </c>
      <c r="BF239" s="90">
        <v>368</v>
      </c>
      <c r="BG239" s="90">
        <v>368</v>
      </c>
      <c r="BH239" s="90">
        <v>369</v>
      </c>
      <c r="BI239" s="90">
        <v>367</v>
      </c>
      <c r="BJ239" s="90">
        <v>351</v>
      </c>
      <c r="BK239" s="90">
        <v>348</v>
      </c>
      <c r="BL239" s="90">
        <v>348</v>
      </c>
      <c r="BM239" s="90">
        <v>346</v>
      </c>
      <c r="BN239" s="91">
        <v>353</v>
      </c>
      <c r="BO239" s="90">
        <v>350</v>
      </c>
      <c r="BP239" s="90">
        <v>349</v>
      </c>
      <c r="BQ239" s="90">
        <v>374</v>
      </c>
      <c r="BR239" s="90">
        <v>373</v>
      </c>
      <c r="BS239" s="90">
        <v>374</v>
      </c>
      <c r="BT239" s="90">
        <v>357</v>
      </c>
      <c r="BU239" s="90">
        <v>358</v>
      </c>
      <c r="BV239" s="90">
        <v>358</v>
      </c>
      <c r="BW239" s="90">
        <v>359</v>
      </c>
      <c r="BX239" s="90">
        <v>354</v>
      </c>
      <c r="BY239" s="90">
        <v>344</v>
      </c>
      <c r="BZ239" s="91">
        <v>340</v>
      </c>
    </row>
    <row r="240" spans="1:78" x14ac:dyDescent="0.2">
      <c r="A240" s="2"/>
      <c r="B240" s="88"/>
      <c r="C240" s="88" t="s">
        <v>351</v>
      </c>
      <c r="D240" s="91">
        <v>1804</v>
      </c>
      <c r="E240" s="91">
        <v>1756</v>
      </c>
      <c r="F240" s="91">
        <v>1677</v>
      </c>
      <c r="G240" s="90">
        <v>1664</v>
      </c>
      <c r="H240" s="90">
        <v>1648</v>
      </c>
      <c r="I240" s="90">
        <v>1624</v>
      </c>
      <c r="J240" s="90">
        <v>1634</v>
      </c>
      <c r="K240" s="90">
        <v>1642</v>
      </c>
      <c r="L240" s="90">
        <v>1698</v>
      </c>
      <c r="M240" s="90">
        <v>1716</v>
      </c>
      <c r="N240" s="90">
        <v>1705</v>
      </c>
      <c r="O240" s="90">
        <v>1700</v>
      </c>
      <c r="P240" s="90">
        <v>1677</v>
      </c>
      <c r="Q240" s="90">
        <v>1610</v>
      </c>
      <c r="R240" s="91">
        <v>1604</v>
      </c>
      <c r="S240" s="90">
        <v>1590</v>
      </c>
      <c r="T240" s="90">
        <v>1570</v>
      </c>
      <c r="U240" s="90">
        <v>1572</v>
      </c>
      <c r="V240" s="90">
        <v>1563</v>
      </c>
      <c r="W240" s="90">
        <v>1545</v>
      </c>
      <c r="X240" s="90">
        <v>1537</v>
      </c>
      <c r="Y240" s="90">
        <v>1530</v>
      </c>
      <c r="Z240" s="90">
        <v>1521</v>
      </c>
      <c r="AA240" s="90">
        <v>1518</v>
      </c>
      <c r="AB240" s="90">
        <v>1514</v>
      </c>
      <c r="AC240" s="90">
        <v>1506</v>
      </c>
      <c r="AD240" s="91">
        <v>1496</v>
      </c>
      <c r="AE240" s="90">
        <v>1480</v>
      </c>
      <c r="AF240" s="90">
        <v>1474</v>
      </c>
      <c r="AG240" s="90">
        <v>1453</v>
      </c>
      <c r="AH240" s="90">
        <v>1461</v>
      </c>
      <c r="AI240" s="90">
        <v>1452</v>
      </c>
      <c r="AJ240" s="90">
        <v>1449</v>
      </c>
      <c r="AK240" s="90">
        <v>1427</v>
      </c>
      <c r="AL240" s="90">
        <v>1417</v>
      </c>
      <c r="AM240" s="90">
        <v>1416</v>
      </c>
      <c r="AN240" s="90">
        <v>1408</v>
      </c>
      <c r="AO240" s="90">
        <v>1407</v>
      </c>
      <c r="AP240" s="91">
        <v>1401</v>
      </c>
      <c r="AQ240" s="90">
        <v>1387</v>
      </c>
      <c r="AR240" s="90">
        <v>1380</v>
      </c>
      <c r="AS240" s="90">
        <v>1377</v>
      </c>
      <c r="AT240" s="90">
        <v>1375</v>
      </c>
      <c r="AU240" s="90">
        <v>1410</v>
      </c>
      <c r="AV240" s="90">
        <v>1435</v>
      </c>
      <c r="AW240" s="90">
        <v>1469</v>
      </c>
      <c r="AX240" s="90">
        <v>1468</v>
      </c>
      <c r="AY240" s="90">
        <v>1467</v>
      </c>
      <c r="AZ240" s="90">
        <v>1511</v>
      </c>
      <c r="BA240" s="90">
        <v>1523</v>
      </c>
      <c r="BB240" s="91">
        <v>1506</v>
      </c>
      <c r="BC240" s="89">
        <v>1504</v>
      </c>
      <c r="BD240" s="90">
        <v>1487</v>
      </c>
      <c r="BE240" s="90">
        <v>1457</v>
      </c>
      <c r="BF240" s="90">
        <v>1440</v>
      </c>
      <c r="BG240" s="90">
        <v>1415</v>
      </c>
      <c r="BH240" s="90">
        <v>1402</v>
      </c>
      <c r="BI240" s="90">
        <v>1397</v>
      </c>
      <c r="BJ240" s="90">
        <v>1381</v>
      </c>
      <c r="BK240" s="90">
        <v>1384</v>
      </c>
      <c r="BL240" s="90">
        <v>1385</v>
      </c>
      <c r="BM240" s="90">
        <v>1372</v>
      </c>
      <c r="BN240" s="91">
        <v>1365</v>
      </c>
      <c r="BO240" s="90">
        <v>1361</v>
      </c>
      <c r="BP240" s="90">
        <v>1345</v>
      </c>
      <c r="BQ240" s="90">
        <v>1350</v>
      </c>
      <c r="BR240" s="90">
        <v>1356</v>
      </c>
      <c r="BS240" s="90">
        <v>1349</v>
      </c>
      <c r="BT240" s="90">
        <v>1345</v>
      </c>
      <c r="BU240" s="90">
        <v>1339</v>
      </c>
      <c r="BV240" s="90">
        <v>1342</v>
      </c>
      <c r="BW240" s="90">
        <v>1334</v>
      </c>
      <c r="BX240" s="90">
        <v>1336</v>
      </c>
      <c r="BY240" s="90">
        <v>1325</v>
      </c>
      <c r="BZ240" s="91">
        <v>1325</v>
      </c>
    </row>
    <row r="241" spans="1:78" x14ac:dyDescent="0.2">
      <c r="A241" s="2"/>
      <c r="B241" s="88"/>
      <c r="C241" s="88" t="s">
        <v>352</v>
      </c>
      <c r="D241" s="91">
        <v>3517</v>
      </c>
      <c r="E241" s="91">
        <v>3537</v>
      </c>
      <c r="F241" s="91">
        <v>3543</v>
      </c>
      <c r="G241" s="90">
        <v>3527</v>
      </c>
      <c r="H241" s="90">
        <v>3504</v>
      </c>
      <c r="I241" s="90">
        <v>3498</v>
      </c>
      <c r="J241" s="90">
        <v>3522</v>
      </c>
      <c r="K241" s="90">
        <v>3508</v>
      </c>
      <c r="L241" s="90">
        <v>3559</v>
      </c>
      <c r="M241" s="90">
        <v>3561</v>
      </c>
      <c r="N241" s="90">
        <v>3560</v>
      </c>
      <c r="O241" s="90">
        <v>3535</v>
      </c>
      <c r="P241" s="90">
        <v>3535</v>
      </c>
      <c r="Q241" s="90">
        <v>3529</v>
      </c>
      <c r="R241" s="91">
        <v>3506</v>
      </c>
      <c r="S241" s="90">
        <v>3468</v>
      </c>
      <c r="T241" s="90">
        <v>3458</v>
      </c>
      <c r="U241" s="90">
        <v>3447</v>
      </c>
      <c r="V241" s="90">
        <v>3456</v>
      </c>
      <c r="W241" s="90">
        <v>3440</v>
      </c>
      <c r="X241" s="90">
        <v>3434</v>
      </c>
      <c r="Y241" s="90">
        <v>3412</v>
      </c>
      <c r="Z241" s="90">
        <v>3405</v>
      </c>
      <c r="AA241" s="90">
        <v>3454</v>
      </c>
      <c r="AB241" s="90">
        <v>3546</v>
      </c>
      <c r="AC241" s="90">
        <v>3536</v>
      </c>
      <c r="AD241" s="91">
        <v>3489</v>
      </c>
      <c r="AE241" s="90">
        <v>3426</v>
      </c>
      <c r="AF241" s="90">
        <v>3350</v>
      </c>
      <c r="AG241" s="90">
        <v>3299</v>
      </c>
      <c r="AH241" s="90">
        <v>3262</v>
      </c>
      <c r="AI241" s="90">
        <v>3233</v>
      </c>
      <c r="AJ241" s="90">
        <v>3211</v>
      </c>
      <c r="AK241" s="90">
        <v>3187</v>
      </c>
      <c r="AL241" s="90">
        <v>3172</v>
      </c>
      <c r="AM241" s="90">
        <v>3136</v>
      </c>
      <c r="AN241" s="90">
        <v>3111</v>
      </c>
      <c r="AO241" s="90">
        <v>3101</v>
      </c>
      <c r="AP241" s="91">
        <v>3089</v>
      </c>
      <c r="AQ241" s="90">
        <v>3075</v>
      </c>
      <c r="AR241" s="90">
        <v>3072</v>
      </c>
      <c r="AS241" s="90">
        <v>3061</v>
      </c>
      <c r="AT241" s="90">
        <v>3051</v>
      </c>
      <c r="AU241" s="90">
        <v>3044</v>
      </c>
      <c r="AV241" s="90">
        <v>3032</v>
      </c>
      <c r="AW241" s="90">
        <v>3177</v>
      </c>
      <c r="AX241" s="90">
        <v>3188</v>
      </c>
      <c r="AY241" s="90">
        <v>3194</v>
      </c>
      <c r="AZ241" s="90">
        <v>3228</v>
      </c>
      <c r="BA241" s="90">
        <v>3286</v>
      </c>
      <c r="BB241" s="91">
        <v>3261</v>
      </c>
      <c r="BC241" s="89">
        <v>3206</v>
      </c>
      <c r="BD241" s="90">
        <v>3181</v>
      </c>
      <c r="BE241" s="90">
        <v>3118</v>
      </c>
      <c r="BF241" s="90">
        <v>3022</v>
      </c>
      <c r="BG241" s="90">
        <v>2967</v>
      </c>
      <c r="BH241" s="90">
        <v>2937</v>
      </c>
      <c r="BI241" s="90">
        <v>2936</v>
      </c>
      <c r="BJ241" s="90">
        <v>2911</v>
      </c>
      <c r="BK241" s="90">
        <v>2903</v>
      </c>
      <c r="BL241" s="90">
        <v>2892</v>
      </c>
      <c r="BM241" s="90">
        <v>2880</v>
      </c>
      <c r="BN241" s="91">
        <v>2865</v>
      </c>
      <c r="BO241" s="90">
        <v>2863</v>
      </c>
      <c r="BP241" s="90">
        <v>2850</v>
      </c>
      <c r="BQ241" s="90">
        <v>2869</v>
      </c>
      <c r="BR241" s="90">
        <v>2884</v>
      </c>
      <c r="BS241" s="90">
        <v>2884</v>
      </c>
      <c r="BT241" s="90">
        <v>2874</v>
      </c>
      <c r="BU241" s="90">
        <v>2895</v>
      </c>
      <c r="BV241" s="90">
        <v>2906</v>
      </c>
      <c r="BW241" s="90">
        <v>2948</v>
      </c>
      <c r="BX241" s="90">
        <v>2972</v>
      </c>
      <c r="BY241" s="90">
        <v>2967</v>
      </c>
      <c r="BZ241" s="91">
        <v>2955</v>
      </c>
    </row>
    <row r="242" spans="1:78" x14ac:dyDescent="0.2">
      <c r="A242" s="2"/>
      <c r="B242" s="88"/>
      <c r="C242" s="88" t="s">
        <v>353</v>
      </c>
      <c r="D242" s="91">
        <v>1143</v>
      </c>
      <c r="E242" s="91">
        <v>1153</v>
      </c>
      <c r="F242" s="91">
        <v>1045</v>
      </c>
      <c r="G242" s="90">
        <v>1042</v>
      </c>
      <c r="H242" s="90">
        <v>1037</v>
      </c>
      <c r="I242" s="90">
        <v>1026</v>
      </c>
      <c r="J242" s="90">
        <v>1023</v>
      </c>
      <c r="K242" s="90">
        <v>1021</v>
      </c>
      <c r="L242" s="90">
        <v>1016</v>
      </c>
      <c r="M242" s="90">
        <v>1017</v>
      </c>
      <c r="N242" s="90">
        <v>1007</v>
      </c>
      <c r="O242" s="90">
        <v>1001</v>
      </c>
      <c r="P242" s="90">
        <v>996</v>
      </c>
      <c r="Q242" s="90">
        <v>989</v>
      </c>
      <c r="R242" s="91">
        <v>988</v>
      </c>
      <c r="S242" s="90">
        <v>983</v>
      </c>
      <c r="T242" s="90">
        <v>987</v>
      </c>
      <c r="U242" s="90">
        <v>979</v>
      </c>
      <c r="V242" s="90">
        <v>982</v>
      </c>
      <c r="W242" s="90">
        <v>975</v>
      </c>
      <c r="X242" s="90">
        <v>972</v>
      </c>
      <c r="Y242" s="90">
        <v>969</v>
      </c>
      <c r="Z242" s="90">
        <v>951</v>
      </c>
      <c r="AA242" s="90">
        <v>949</v>
      </c>
      <c r="AB242" s="90">
        <v>950</v>
      </c>
      <c r="AC242" s="90">
        <v>940</v>
      </c>
      <c r="AD242" s="91">
        <v>937</v>
      </c>
      <c r="AE242" s="90">
        <v>935</v>
      </c>
      <c r="AF242" s="90">
        <v>931</v>
      </c>
      <c r="AG242" s="90">
        <v>922</v>
      </c>
      <c r="AH242" s="90">
        <v>930</v>
      </c>
      <c r="AI242" s="90">
        <v>926</v>
      </c>
      <c r="AJ242" s="90">
        <v>920</v>
      </c>
      <c r="AK242" s="90">
        <v>917</v>
      </c>
      <c r="AL242" s="90">
        <v>918</v>
      </c>
      <c r="AM242" s="90">
        <v>914</v>
      </c>
      <c r="AN242" s="90">
        <v>904</v>
      </c>
      <c r="AO242" s="90">
        <v>904</v>
      </c>
      <c r="AP242" s="91">
        <v>908</v>
      </c>
      <c r="AQ242" s="90">
        <v>823</v>
      </c>
      <c r="AR242" s="90">
        <v>820</v>
      </c>
      <c r="AS242" s="90">
        <v>814</v>
      </c>
      <c r="AT242" s="90">
        <v>814</v>
      </c>
      <c r="AU242" s="90">
        <v>825</v>
      </c>
      <c r="AV242" s="90">
        <v>724</v>
      </c>
      <c r="AW242" s="90">
        <v>806</v>
      </c>
      <c r="AX242" s="90">
        <v>805</v>
      </c>
      <c r="AY242" s="90">
        <v>827</v>
      </c>
      <c r="AZ242" s="90">
        <v>846</v>
      </c>
      <c r="BA242" s="90">
        <v>850</v>
      </c>
      <c r="BB242" s="91">
        <v>828</v>
      </c>
      <c r="BC242" s="89">
        <v>784</v>
      </c>
      <c r="BD242" s="90">
        <v>794</v>
      </c>
      <c r="BE242" s="90">
        <v>776</v>
      </c>
      <c r="BF242" s="90">
        <v>759</v>
      </c>
      <c r="BG242" s="90">
        <v>743</v>
      </c>
      <c r="BH242" s="90">
        <v>730</v>
      </c>
      <c r="BI242" s="90">
        <v>719</v>
      </c>
      <c r="BJ242" s="90">
        <v>671</v>
      </c>
      <c r="BK242" s="90">
        <v>672</v>
      </c>
      <c r="BL242" s="90">
        <v>666</v>
      </c>
      <c r="BM242" s="90">
        <v>665</v>
      </c>
      <c r="BN242" s="91">
        <v>657</v>
      </c>
      <c r="BO242" s="90">
        <v>649</v>
      </c>
      <c r="BP242" s="90">
        <v>642</v>
      </c>
      <c r="BQ242" s="90">
        <v>637</v>
      </c>
      <c r="BR242" s="90">
        <v>649</v>
      </c>
      <c r="BS242" s="90">
        <v>646</v>
      </c>
      <c r="BT242" s="90">
        <v>636</v>
      </c>
      <c r="BU242" s="90">
        <v>642</v>
      </c>
      <c r="BV242" s="90">
        <v>624</v>
      </c>
      <c r="BW242" s="90">
        <v>619</v>
      </c>
      <c r="BX242" s="90">
        <v>623</v>
      </c>
      <c r="BY242" s="90">
        <v>631</v>
      </c>
      <c r="BZ242" s="91">
        <v>623</v>
      </c>
    </row>
    <row r="243" spans="1:78" ht="13.5" thickBot="1" x14ac:dyDescent="0.25">
      <c r="A243" s="2"/>
      <c r="B243" s="88"/>
      <c r="C243" s="88" t="s">
        <v>354</v>
      </c>
      <c r="D243" s="91">
        <v>4182</v>
      </c>
      <c r="E243" s="91">
        <v>3975</v>
      </c>
      <c r="F243" s="91">
        <v>3803</v>
      </c>
      <c r="G243" s="90">
        <v>3831</v>
      </c>
      <c r="H243" s="90">
        <v>3818</v>
      </c>
      <c r="I243" s="90">
        <v>3833</v>
      </c>
      <c r="J243" s="90">
        <v>3788</v>
      </c>
      <c r="K243" s="90">
        <v>3752</v>
      </c>
      <c r="L243" s="90">
        <v>3713</v>
      </c>
      <c r="M243" s="90">
        <v>3692</v>
      </c>
      <c r="N243" s="90">
        <v>3659</v>
      </c>
      <c r="O243" s="90">
        <v>3664</v>
      </c>
      <c r="P243" s="90">
        <v>3628</v>
      </c>
      <c r="Q243" s="90">
        <v>3614</v>
      </c>
      <c r="R243" s="91">
        <v>3631</v>
      </c>
      <c r="S243" s="90">
        <v>3665</v>
      </c>
      <c r="T243" s="90">
        <v>3651</v>
      </c>
      <c r="U243" s="90">
        <v>3645</v>
      </c>
      <c r="V243" s="90">
        <v>3659</v>
      </c>
      <c r="W243" s="90">
        <v>3646</v>
      </c>
      <c r="X243" s="90">
        <v>3606</v>
      </c>
      <c r="Y243" s="90">
        <v>3587</v>
      </c>
      <c r="Z243" s="90">
        <v>3563</v>
      </c>
      <c r="AA243" s="90">
        <v>3539</v>
      </c>
      <c r="AB243" s="90">
        <v>3507</v>
      </c>
      <c r="AC243" s="90">
        <v>3527</v>
      </c>
      <c r="AD243" s="91">
        <v>3499</v>
      </c>
      <c r="AE243" s="90">
        <v>3493</v>
      </c>
      <c r="AF243" s="90">
        <v>3517</v>
      </c>
      <c r="AG243" s="90">
        <v>3500</v>
      </c>
      <c r="AH243" s="90">
        <v>3459</v>
      </c>
      <c r="AI243" s="90">
        <v>3442</v>
      </c>
      <c r="AJ243" s="90">
        <v>3409</v>
      </c>
      <c r="AK243" s="90">
        <v>3390</v>
      </c>
      <c r="AL243" s="90">
        <v>3380</v>
      </c>
      <c r="AM243" s="90">
        <v>3379</v>
      </c>
      <c r="AN243" s="90">
        <v>3372</v>
      </c>
      <c r="AO243" s="90">
        <v>3389</v>
      </c>
      <c r="AP243" s="91">
        <v>3391</v>
      </c>
      <c r="AQ243" s="90">
        <v>3286</v>
      </c>
      <c r="AR243" s="90">
        <v>3267</v>
      </c>
      <c r="AS243" s="90">
        <v>3260</v>
      </c>
      <c r="AT243" s="90">
        <v>3257</v>
      </c>
      <c r="AU243" s="90">
        <v>3279</v>
      </c>
      <c r="AV243" s="90">
        <v>3197</v>
      </c>
      <c r="AW243" s="90">
        <v>3298</v>
      </c>
      <c r="AX243" s="90">
        <v>3289</v>
      </c>
      <c r="AY243" s="90">
        <v>3305</v>
      </c>
      <c r="AZ243" s="90">
        <v>3285</v>
      </c>
      <c r="BA243" s="90">
        <v>3267</v>
      </c>
      <c r="BB243" s="91">
        <v>3238</v>
      </c>
      <c r="BC243" s="89">
        <v>3221</v>
      </c>
      <c r="BD243" s="90">
        <v>3191</v>
      </c>
      <c r="BE243" s="90">
        <v>3169</v>
      </c>
      <c r="BF243" s="90">
        <v>3147</v>
      </c>
      <c r="BG243" s="90">
        <v>3126</v>
      </c>
      <c r="BH243" s="90">
        <v>3089</v>
      </c>
      <c r="BI243" s="90">
        <v>3063</v>
      </c>
      <c r="BJ243" s="90">
        <v>3041</v>
      </c>
      <c r="BK243" s="90">
        <v>3041</v>
      </c>
      <c r="BL243" s="90">
        <v>3032</v>
      </c>
      <c r="BM243" s="90">
        <v>3042</v>
      </c>
      <c r="BN243" s="91">
        <v>3040</v>
      </c>
      <c r="BO243" s="90">
        <v>3038</v>
      </c>
      <c r="BP243" s="90">
        <v>3021</v>
      </c>
      <c r="BQ243" s="90">
        <v>3037</v>
      </c>
      <c r="BR243" s="90">
        <v>3097</v>
      </c>
      <c r="BS243" s="90">
        <v>3111</v>
      </c>
      <c r="BT243" s="90">
        <v>3105</v>
      </c>
      <c r="BU243" s="90">
        <v>3102</v>
      </c>
      <c r="BV243" s="90">
        <v>3129</v>
      </c>
      <c r="BW243" s="90">
        <v>3145</v>
      </c>
      <c r="BX243" s="90">
        <v>3181</v>
      </c>
      <c r="BY243" s="90">
        <v>3217</v>
      </c>
      <c r="BZ243" s="91">
        <v>3198</v>
      </c>
    </row>
    <row r="244" spans="1:78" ht="13.5" thickBot="1" x14ac:dyDescent="0.25">
      <c r="A244" s="2"/>
      <c r="B244" s="92" t="s">
        <v>355</v>
      </c>
      <c r="C244" s="92"/>
      <c r="D244" s="95">
        <f t="shared" ref="D244:AI244" si="55">SUM(D212:D243)</f>
        <v>124252</v>
      </c>
      <c r="E244" s="95">
        <f t="shared" si="55"/>
        <v>124771</v>
      </c>
      <c r="F244" s="95">
        <f t="shared" si="55"/>
        <v>119956</v>
      </c>
      <c r="G244" s="94">
        <f t="shared" si="55"/>
        <v>119692</v>
      </c>
      <c r="H244" s="94">
        <f t="shared" si="55"/>
        <v>118835</v>
      </c>
      <c r="I244" s="94">
        <f t="shared" si="55"/>
        <v>117233</v>
      </c>
      <c r="J244" s="94">
        <f t="shared" si="55"/>
        <v>116974</v>
      </c>
      <c r="K244" s="94">
        <f t="shared" si="55"/>
        <v>116106</v>
      </c>
      <c r="L244" s="94">
        <f t="shared" si="55"/>
        <v>115342</v>
      </c>
      <c r="M244" s="94">
        <f t="shared" si="55"/>
        <v>114603</v>
      </c>
      <c r="N244" s="94">
        <f t="shared" si="55"/>
        <v>114667</v>
      </c>
      <c r="O244" s="94">
        <f t="shared" si="55"/>
        <v>113547</v>
      </c>
      <c r="P244" s="94">
        <f t="shared" si="55"/>
        <v>113221</v>
      </c>
      <c r="Q244" s="94">
        <f t="shared" si="55"/>
        <v>113125</v>
      </c>
      <c r="R244" s="95">
        <f t="shared" si="55"/>
        <v>113407</v>
      </c>
      <c r="S244" s="94">
        <f t="shared" si="55"/>
        <v>113177</v>
      </c>
      <c r="T244" s="94">
        <f t="shared" si="55"/>
        <v>112492</v>
      </c>
      <c r="U244" s="94">
        <f t="shared" si="55"/>
        <v>112229</v>
      </c>
      <c r="V244" s="94">
        <f t="shared" si="55"/>
        <v>111981</v>
      </c>
      <c r="W244" s="94">
        <f t="shared" si="55"/>
        <v>111608</v>
      </c>
      <c r="X244" s="94">
        <f t="shared" si="55"/>
        <v>111169</v>
      </c>
      <c r="Y244" s="94">
        <f t="shared" si="55"/>
        <v>110451</v>
      </c>
      <c r="Z244" s="94">
        <f t="shared" si="55"/>
        <v>109587</v>
      </c>
      <c r="AA244" s="94">
        <f t="shared" si="55"/>
        <v>109612</v>
      </c>
      <c r="AB244" s="94">
        <f t="shared" si="55"/>
        <v>109820</v>
      </c>
      <c r="AC244" s="94">
        <f t="shared" si="55"/>
        <v>109285</v>
      </c>
      <c r="AD244" s="95">
        <f t="shared" si="55"/>
        <v>108490</v>
      </c>
      <c r="AE244" s="94">
        <f t="shared" si="55"/>
        <v>107841</v>
      </c>
      <c r="AF244" s="94">
        <f t="shared" si="55"/>
        <v>107162</v>
      </c>
      <c r="AG244" s="94">
        <f t="shared" si="55"/>
        <v>106791</v>
      </c>
      <c r="AH244" s="94">
        <f t="shared" si="55"/>
        <v>106277</v>
      </c>
      <c r="AI244" s="94">
        <f t="shared" si="55"/>
        <v>105576</v>
      </c>
      <c r="AJ244" s="94">
        <f t="shared" ref="AJ244" si="56">SUM(AJ212:AJ243)</f>
        <v>105498</v>
      </c>
      <c r="AK244" s="94">
        <f>SUM(AK212:AK243)</f>
        <v>105159</v>
      </c>
      <c r="AL244" s="94">
        <f>SUM(AL212:AL243)</f>
        <v>104378</v>
      </c>
      <c r="AM244" s="94">
        <f>SUM(AM212:AM243)</f>
        <v>104029</v>
      </c>
      <c r="AN244" s="94">
        <f t="shared" ref="AN244:BK244" si="57">SUM(AN212:AN243)</f>
        <v>103820</v>
      </c>
      <c r="AO244" s="94">
        <f t="shared" si="57"/>
        <v>103738</v>
      </c>
      <c r="AP244" s="95">
        <f t="shared" si="57"/>
        <v>103039</v>
      </c>
      <c r="AQ244" s="94">
        <f t="shared" si="57"/>
        <v>102007</v>
      </c>
      <c r="AR244" s="94">
        <f t="shared" si="57"/>
        <v>100885</v>
      </c>
      <c r="AS244" s="94">
        <f t="shared" si="57"/>
        <v>100889</v>
      </c>
      <c r="AT244" s="94">
        <f t="shared" si="57"/>
        <v>101240</v>
      </c>
      <c r="AU244" s="94">
        <f t="shared" si="57"/>
        <v>102236</v>
      </c>
      <c r="AV244" s="94">
        <f t="shared" si="57"/>
        <v>100974</v>
      </c>
      <c r="AW244" s="94">
        <f t="shared" si="57"/>
        <v>103843</v>
      </c>
      <c r="AX244" s="94">
        <f t="shared" si="57"/>
        <v>104482</v>
      </c>
      <c r="AY244" s="94">
        <f t="shared" si="57"/>
        <v>104452</v>
      </c>
      <c r="AZ244" s="94">
        <f t="shared" si="57"/>
        <v>104949</v>
      </c>
      <c r="BA244" s="94">
        <f t="shared" si="57"/>
        <v>105048</v>
      </c>
      <c r="BB244" s="95">
        <f t="shared" si="57"/>
        <v>104635</v>
      </c>
      <c r="BC244" s="93">
        <f t="shared" si="57"/>
        <v>108116</v>
      </c>
      <c r="BD244" s="94">
        <f t="shared" si="57"/>
        <v>108346</v>
      </c>
      <c r="BE244" s="94">
        <f t="shared" si="57"/>
        <v>108708</v>
      </c>
      <c r="BF244" s="94">
        <f t="shared" si="57"/>
        <v>109357</v>
      </c>
      <c r="BG244" s="94">
        <f t="shared" si="57"/>
        <v>109305</v>
      </c>
      <c r="BH244" s="94">
        <f t="shared" si="57"/>
        <v>108371</v>
      </c>
      <c r="BI244" s="94">
        <f t="shared" si="57"/>
        <v>108468</v>
      </c>
      <c r="BJ244" s="94">
        <f t="shared" si="57"/>
        <v>107994</v>
      </c>
      <c r="BK244" s="94">
        <f t="shared" si="57"/>
        <v>106974</v>
      </c>
      <c r="BL244" s="94">
        <f t="shared" ref="BL244:BN244" si="58">SUM(BL212:BL243)</f>
        <v>108031</v>
      </c>
      <c r="BM244" s="94">
        <f t="shared" si="58"/>
        <v>108373</v>
      </c>
      <c r="BN244" s="95">
        <f t="shared" si="58"/>
        <v>109014</v>
      </c>
      <c r="BO244" s="94">
        <f t="shared" ref="BO244:BQ244" si="59">SUM(BO212:BO243)</f>
        <v>109180</v>
      </c>
      <c r="BP244" s="94">
        <f t="shared" si="59"/>
        <v>109279</v>
      </c>
      <c r="BQ244" s="94">
        <f t="shared" si="59"/>
        <v>110639</v>
      </c>
      <c r="BR244" s="94">
        <f t="shared" ref="BR244:BW244" si="60">SUM(BR212:BR243)</f>
        <v>110912</v>
      </c>
      <c r="BS244" s="94">
        <f t="shared" si="60"/>
        <v>111518</v>
      </c>
      <c r="BT244" s="94">
        <f t="shared" si="60"/>
        <v>111465</v>
      </c>
      <c r="BU244" s="94">
        <f t="shared" si="60"/>
        <v>111949</v>
      </c>
      <c r="BV244" s="94">
        <f t="shared" si="60"/>
        <v>111982</v>
      </c>
      <c r="BW244" s="94">
        <f t="shared" si="60"/>
        <v>112264</v>
      </c>
      <c r="BX244" s="94">
        <f t="shared" ref="BX244:BZ244" si="61">SUM(BX212:BX243)</f>
        <v>112504</v>
      </c>
      <c r="BY244" s="94">
        <f t="shared" si="61"/>
        <v>112844</v>
      </c>
      <c r="BZ244" s="95">
        <f t="shared" si="61"/>
        <v>113121</v>
      </c>
    </row>
    <row r="245" spans="1:78" x14ac:dyDescent="0.2">
      <c r="A245" s="2"/>
      <c r="B245" s="88">
        <v>10</v>
      </c>
      <c r="C245" s="88" t="s">
        <v>356</v>
      </c>
      <c r="D245" s="91">
        <v>4971</v>
      </c>
      <c r="E245" s="91">
        <v>4851</v>
      </c>
      <c r="F245" s="91">
        <v>4707</v>
      </c>
      <c r="G245" s="90">
        <v>4661</v>
      </c>
      <c r="H245" s="90">
        <v>4635</v>
      </c>
      <c r="I245" s="90">
        <v>4481</v>
      </c>
      <c r="J245" s="90">
        <v>4454</v>
      </c>
      <c r="K245" s="90">
        <v>4423</v>
      </c>
      <c r="L245" s="90">
        <v>4432</v>
      </c>
      <c r="M245" s="90">
        <v>4410</v>
      </c>
      <c r="N245" s="90">
        <v>4405</v>
      </c>
      <c r="O245" s="90">
        <v>4391</v>
      </c>
      <c r="P245" s="90">
        <v>4343</v>
      </c>
      <c r="Q245" s="90">
        <v>4345</v>
      </c>
      <c r="R245" s="91">
        <v>4333</v>
      </c>
      <c r="S245" s="90">
        <v>4325</v>
      </c>
      <c r="T245" s="90">
        <v>4306</v>
      </c>
      <c r="U245" s="90">
        <v>4292</v>
      </c>
      <c r="V245" s="90">
        <v>4262</v>
      </c>
      <c r="W245" s="90">
        <v>4192</v>
      </c>
      <c r="X245" s="90">
        <v>4164</v>
      </c>
      <c r="Y245" s="90">
        <v>4086</v>
      </c>
      <c r="Z245" s="90">
        <v>4073</v>
      </c>
      <c r="AA245" s="90">
        <v>4058</v>
      </c>
      <c r="AB245" s="90">
        <v>4033</v>
      </c>
      <c r="AC245" s="90">
        <v>3977</v>
      </c>
      <c r="AD245" s="91">
        <v>3974</v>
      </c>
      <c r="AE245" s="90">
        <v>3973</v>
      </c>
      <c r="AF245" s="90">
        <v>3953</v>
      </c>
      <c r="AG245" s="90">
        <v>3947</v>
      </c>
      <c r="AH245" s="90">
        <v>3894</v>
      </c>
      <c r="AI245" s="90">
        <v>3862</v>
      </c>
      <c r="AJ245" s="90">
        <v>3837</v>
      </c>
      <c r="AK245" s="90">
        <v>3823</v>
      </c>
      <c r="AL245" s="90">
        <v>3810</v>
      </c>
      <c r="AM245" s="90">
        <v>3797</v>
      </c>
      <c r="AN245" s="90">
        <v>3781</v>
      </c>
      <c r="AO245" s="90">
        <v>3769</v>
      </c>
      <c r="AP245" s="91">
        <v>3773</v>
      </c>
      <c r="AQ245" s="90">
        <v>3761</v>
      </c>
      <c r="AR245" s="90">
        <v>3753</v>
      </c>
      <c r="AS245" s="90">
        <v>3711</v>
      </c>
      <c r="AT245" s="90">
        <v>3728</v>
      </c>
      <c r="AU245" s="90">
        <v>3700</v>
      </c>
      <c r="AV245" s="90">
        <v>3603</v>
      </c>
      <c r="AW245" s="90">
        <v>3630</v>
      </c>
      <c r="AX245" s="90">
        <v>3656</v>
      </c>
      <c r="AY245" s="90">
        <v>3662</v>
      </c>
      <c r="AZ245" s="90">
        <v>3655</v>
      </c>
      <c r="BA245" s="90">
        <v>3663</v>
      </c>
      <c r="BB245" s="91">
        <v>3631</v>
      </c>
      <c r="BC245" s="89">
        <v>3683</v>
      </c>
      <c r="BD245" s="90">
        <v>3660</v>
      </c>
      <c r="BE245" s="90">
        <v>3644</v>
      </c>
      <c r="BF245" s="90">
        <v>3637</v>
      </c>
      <c r="BG245" s="90">
        <v>3618</v>
      </c>
      <c r="BH245" s="90">
        <v>3600</v>
      </c>
      <c r="BI245" s="90">
        <v>3587</v>
      </c>
      <c r="BJ245" s="90">
        <v>3559</v>
      </c>
      <c r="BK245" s="90">
        <v>3540</v>
      </c>
      <c r="BL245" s="90">
        <v>3540</v>
      </c>
      <c r="BM245" s="90">
        <v>3530</v>
      </c>
      <c r="BN245" s="91">
        <v>3515</v>
      </c>
      <c r="BO245" s="90">
        <v>3510</v>
      </c>
      <c r="BP245" s="90">
        <v>3491</v>
      </c>
      <c r="BQ245" s="90">
        <v>3486</v>
      </c>
      <c r="BR245" s="90">
        <v>3483</v>
      </c>
      <c r="BS245" s="90">
        <v>3459</v>
      </c>
      <c r="BT245" s="90">
        <v>3460</v>
      </c>
      <c r="BU245" s="90">
        <v>3438</v>
      </c>
      <c r="BV245" s="90">
        <v>3426</v>
      </c>
      <c r="BW245" s="90">
        <v>3401</v>
      </c>
      <c r="BX245" s="90">
        <v>3374</v>
      </c>
      <c r="BY245" s="90">
        <v>3373</v>
      </c>
      <c r="BZ245" s="91">
        <v>3372</v>
      </c>
    </row>
    <row r="246" spans="1:78" x14ac:dyDescent="0.2">
      <c r="A246" s="2"/>
      <c r="B246" s="88"/>
      <c r="C246" s="88" t="s">
        <v>357</v>
      </c>
      <c r="D246" s="91">
        <v>1703</v>
      </c>
      <c r="E246" s="91">
        <v>1677</v>
      </c>
      <c r="F246" s="91">
        <v>1554</v>
      </c>
      <c r="G246" s="90">
        <v>1516</v>
      </c>
      <c r="H246" s="90">
        <v>1512</v>
      </c>
      <c r="I246" s="90">
        <v>1408</v>
      </c>
      <c r="J246" s="90">
        <v>1396</v>
      </c>
      <c r="K246" s="90">
        <v>1386</v>
      </c>
      <c r="L246" s="90">
        <v>1393</v>
      </c>
      <c r="M246" s="90">
        <v>1405</v>
      </c>
      <c r="N246" s="90">
        <v>1412</v>
      </c>
      <c r="O246" s="90">
        <v>1417</v>
      </c>
      <c r="P246" s="90">
        <v>1414</v>
      </c>
      <c r="Q246" s="90">
        <v>1408</v>
      </c>
      <c r="R246" s="91">
        <v>1411</v>
      </c>
      <c r="S246" s="90">
        <v>1407</v>
      </c>
      <c r="T246" s="90">
        <v>1401</v>
      </c>
      <c r="U246" s="90">
        <v>1407</v>
      </c>
      <c r="V246" s="90">
        <v>1407</v>
      </c>
      <c r="W246" s="90">
        <v>1392</v>
      </c>
      <c r="X246" s="90">
        <v>1380</v>
      </c>
      <c r="Y246" s="90">
        <v>1356</v>
      </c>
      <c r="Z246" s="90">
        <v>1362</v>
      </c>
      <c r="AA246" s="90">
        <v>1361</v>
      </c>
      <c r="AB246" s="90">
        <v>1357</v>
      </c>
      <c r="AC246" s="90">
        <v>1342</v>
      </c>
      <c r="AD246" s="91">
        <v>1341</v>
      </c>
      <c r="AE246" s="90">
        <v>1345</v>
      </c>
      <c r="AF246" s="90">
        <v>1347</v>
      </c>
      <c r="AG246" s="90">
        <v>1345</v>
      </c>
      <c r="AH246" s="90">
        <v>1318</v>
      </c>
      <c r="AI246" s="90">
        <v>1317</v>
      </c>
      <c r="AJ246" s="90">
        <v>1318</v>
      </c>
      <c r="AK246" s="90">
        <v>1317</v>
      </c>
      <c r="AL246" s="90">
        <v>1309</v>
      </c>
      <c r="AM246" s="90">
        <v>1306</v>
      </c>
      <c r="AN246" s="90">
        <v>1300</v>
      </c>
      <c r="AO246" s="90">
        <v>1292</v>
      </c>
      <c r="AP246" s="91">
        <v>1289</v>
      </c>
      <c r="AQ246" s="90">
        <v>1281</v>
      </c>
      <c r="AR246" s="90">
        <v>1279</v>
      </c>
      <c r="AS246" s="90">
        <v>1273</v>
      </c>
      <c r="AT246" s="90">
        <v>1275</v>
      </c>
      <c r="AU246" s="90">
        <v>1271</v>
      </c>
      <c r="AV246" s="90">
        <v>1262</v>
      </c>
      <c r="AW246" s="90">
        <v>1311</v>
      </c>
      <c r="AX246" s="90">
        <v>1325</v>
      </c>
      <c r="AY246" s="90">
        <v>1340</v>
      </c>
      <c r="AZ246" s="90">
        <v>1373</v>
      </c>
      <c r="BA246" s="90">
        <v>1383</v>
      </c>
      <c r="BB246" s="91">
        <v>1370</v>
      </c>
      <c r="BC246" s="89">
        <v>1382</v>
      </c>
      <c r="BD246" s="90">
        <v>1372</v>
      </c>
      <c r="BE246" s="90">
        <v>1346</v>
      </c>
      <c r="BF246" s="90">
        <v>1337</v>
      </c>
      <c r="BG246" s="90">
        <v>1329</v>
      </c>
      <c r="BH246" s="90">
        <v>1319</v>
      </c>
      <c r="BI246" s="90">
        <v>1315</v>
      </c>
      <c r="BJ246" s="90">
        <v>1360</v>
      </c>
      <c r="BK246" s="90">
        <v>1365</v>
      </c>
      <c r="BL246" s="90">
        <v>1371</v>
      </c>
      <c r="BM246" s="90">
        <v>1375</v>
      </c>
      <c r="BN246" s="91">
        <v>1393</v>
      </c>
      <c r="BO246" s="90">
        <v>1399</v>
      </c>
      <c r="BP246" s="90">
        <v>1491</v>
      </c>
      <c r="BQ246" s="90">
        <v>1486</v>
      </c>
      <c r="BR246" s="90">
        <v>1483</v>
      </c>
      <c r="BS246" s="90">
        <v>1483</v>
      </c>
      <c r="BT246" s="90">
        <v>1476</v>
      </c>
      <c r="BU246" s="90">
        <v>1476</v>
      </c>
      <c r="BV246" s="90">
        <v>1476</v>
      </c>
      <c r="BW246" s="90">
        <v>1487</v>
      </c>
      <c r="BX246" s="90">
        <v>1481</v>
      </c>
      <c r="BY246" s="90">
        <v>1479</v>
      </c>
      <c r="BZ246" s="91">
        <v>1484</v>
      </c>
    </row>
    <row r="247" spans="1:78" x14ac:dyDescent="0.2">
      <c r="A247" s="2"/>
      <c r="B247" s="88"/>
      <c r="C247" s="88" t="s">
        <v>358</v>
      </c>
      <c r="D247" s="91">
        <v>8983</v>
      </c>
      <c r="E247" s="91">
        <v>8768</v>
      </c>
      <c r="F247" s="91">
        <v>9421</v>
      </c>
      <c r="G247" s="90">
        <v>9351</v>
      </c>
      <c r="H247" s="90">
        <v>9253</v>
      </c>
      <c r="I247" s="90">
        <v>9046</v>
      </c>
      <c r="J247" s="90">
        <v>9000</v>
      </c>
      <c r="K247" s="90">
        <v>8966</v>
      </c>
      <c r="L247" s="90">
        <v>8945</v>
      </c>
      <c r="M247" s="90">
        <v>8885</v>
      </c>
      <c r="N247" s="90">
        <v>8847</v>
      </c>
      <c r="O247" s="90">
        <v>8822</v>
      </c>
      <c r="P247" s="90">
        <v>8778</v>
      </c>
      <c r="Q247" s="90">
        <v>8743</v>
      </c>
      <c r="R247" s="91">
        <v>8735</v>
      </c>
      <c r="S247" s="90">
        <v>8705</v>
      </c>
      <c r="T247" s="90">
        <v>8624</v>
      </c>
      <c r="U247" s="90">
        <v>8589</v>
      </c>
      <c r="V247" s="90">
        <v>8537</v>
      </c>
      <c r="W247" s="90">
        <v>8409</v>
      </c>
      <c r="X247" s="90">
        <v>8392</v>
      </c>
      <c r="Y247" s="90">
        <v>8280</v>
      </c>
      <c r="Z247" s="90">
        <v>8205</v>
      </c>
      <c r="AA247" s="90">
        <v>8156</v>
      </c>
      <c r="AB247" s="90">
        <v>8090</v>
      </c>
      <c r="AC247" s="90">
        <v>8000</v>
      </c>
      <c r="AD247" s="91">
        <v>7925</v>
      </c>
      <c r="AE247" s="90">
        <v>7867</v>
      </c>
      <c r="AF247" s="90">
        <v>7818</v>
      </c>
      <c r="AG247" s="90">
        <v>7764</v>
      </c>
      <c r="AH247" s="90">
        <v>7699</v>
      </c>
      <c r="AI247" s="90">
        <v>7647</v>
      </c>
      <c r="AJ247" s="90">
        <v>7603</v>
      </c>
      <c r="AK247" s="90">
        <v>7546</v>
      </c>
      <c r="AL247" s="90">
        <v>7523</v>
      </c>
      <c r="AM247" s="90">
        <v>7490</v>
      </c>
      <c r="AN247" s="90">
        <v>7442</v>
      </c>
      <c r="AO247" s="90">
        <v>7401</v>
      </c>
      <c r="AP247" s="91">
        <v>7363</v>
      </c>
      <c r="AQ247" s="90">
        <v>7337</v>
      </c>
      <c r="AR247" s="90">
        <v>7320</v>
      </c>
      <c r="AS247" s="90">
        <v>7191</v>
      </c>
      <c r="AT247" s="90">
        <v>7230</v>
      </c>
      <c r="AU247" s="90">
        <v>7110</v>
      </c>
      <c r="AV247" s="90">
        <v>7048</v>
      </c>
      <c r="AW247" s="90">
        <v>7127</v>
      </c>
      <c r="AX247" s="90">
        <v>7083</v>
      </c>
      <c r="AY247" s="90">
        <v>7071</v>
      </c>
      <c r="AZ247" s="90">
        <v>7046</v>
      </c>
      <c r="BA247" s="90">
        <v>6995</v>
      </c>
      <c r="BB247" s="91">
        <v>6907</v>
      </c>
      <c r="BC247" s="89">
        <v>7339</v>
      </c>
      <c r="BD247" s="90">
        <v>7284</v>
      </c>
      <c r="BE247" s="90">
        <v>7236</v>
      </c>
      <c r="BF247" s="90">
        <v>7176</v>
      </c>
      <c r="BG247" s="90">
        <v>7189</v>
      </c>
      <c r="BH247" s="90">
        <v>7158</v>
      </c>
      <c r="BI247" s="90">
        <v>7133</v>
      </c>
      <c r="BJ247" s="90">
        <v>7097</v>
      </c>
      <c r="BK247" s="90">
        <v>7012</v>
      </c>
      <c r="BL247" s="90">
        <v>6996</v>
      </c>
      <c r="BM247" s="90">
        <v>6992</v>
      </c>
      <c r="BN247" s="91">
        <v>6969</v>
      </c>
      <c r="BO247" s="90">
        <v>6976</v>
      </c>
      <c r="BP247" s="90">
        <v>6938</v>
      </c>
      <c r="BQ247" s="90">
        <v>6938</v>
      </c>
      <c r="BR247" s="90">
        <v>6908</v>
      </c>
      <c r="BS247" s="90">
        <v>6906</v>
      </c>
      <c r="BT247" s="90">
        <v>6898</v>
      </c>
      <c r="BU247" s="90">
        <v>6892</v>
      </c>
      <c r="BV247" s="90">
        <v>6873</v>
      </c>
      <c r="BW247" s="90">
        <v>6846</v>
      </c>
      <c r="BX247" s="90">
        <v>6808</v>
      </c>
      <c r="BY247" s="90">
        <v>6791</v>
      </c>
      <c r="BZ247" s="91">
        <v>6784</v>
      </c>
    </row>
    <row r="248" spans="1:78" x14ac:dyDescent="0.2">
      <c r="A248" s="2"/>
      <c r="B248" s="88"/>
      <c r="C248" s="88" t="s">
        <v>359</v>
      </c>
      <c r="D248" s="91">
        <v>850</v>
      </c>
      <c r="E248" s="91">
        <v>626</v>
      </c>
      <c r="F248" s="91">
        <v>545</v>
      </c>
      <c r="G248" s="90">
        <v>541</v>
      </c>
      <c r="H248" s="90">
        <v>538</v>
      </c>
      <c r="I248" s="90">
        <v>491</v>
      </c>
      <c r="J248" s="90">
        <v>488</v>
      </c>
      <c r="K248" s="90">
        <v>482</v>
      </c>
      <c r="L248" s="90">
        <v>483</v>
      </c>
      <c r="M248" s="90">
        <v>484</v>
      </c>
      <c r="N248" s="90">
        <v>483</v>
      </c>
      <c r="O248" s="90">
        <v>486</v>
      </c>
      <c r="P248" s="90">
        <v>486</v>
      </c>
      <c r="Q248" s="90">
        <v>484</v>
      </c>
      <c r="R248" s="91">
        <v>481</v>
      </c>
      <c r="S248" s="90">
        <v>483</v>
      </c>
      <c r="T248" s="90">
        <v>477</v>
      </c>
      <c r="U248" s="90">
        <v>475</v>
      </c>
      <c r="V248" s="90">
        <v>475</v>
      </c>
      <c r="W248" s="90">
        <v>472</v>
      </c>
      <c r="X248" s="90">
        <v>464</v>
      </c>
      <c r="Y248" s="90">
        <v>456</v>
      </c>
      <c r="Z248" s="90">
        <v>455</v>
      </c>
      <c r="AA248" s="90">
        <v>458</v>
      </c>
      <c r="AB248" s="90">
        <v>447</v>
      </c>
      <c r="AC248" s="90">
        <v>441</v>
      </c>
      <c r="AD248" s="91">
        <v>338</v>
      </c>
      <c r="AE248" s="90">
        <v>291</v>
      </c>
      <c r="AF248" s="90">
        <v>289</v>
      </c>
      <c r="AG248" s="90">
        <v>290</v>
      </c>
      <c r="AH248" s="90">
        <v>287</v>
      </c>
      <c r="AI248" s="90">
        <v>287</v>
      </c>
      <c r="AJ248" s="90">
        <v>288</v>
      </c>
      <c r="AK248" s="90">
        <v>291</v>
      </c>
      <c r="AL248" s="90">
        <v>293</v>
      </c>
      <c r="AM248" s="90">
        <v>297</v>
      </c>
      <c r="AN248" s="90">
        <v>296</v>
      </c>
      <c r="AO248" s="90">
        <v>295</v>
      </c>
      <c r="AP248" s="91">
        <v>305</v>
      </c>
      <c r="AQ248" s="90">
        <v>303</v>
      </c>
      <c r="AR248" s="90">
        <v>305</v>
      </c>
      <c r="AS248" s="90">
        <v>305</v>
      </c>
      <c r="AT248" s="90">
        <v>308</v>
      </c>
      <c r="AU248" s="90">
        <v>307</v>
      </c>
      <c r="AV248" s="90">
        <v>307</v>
      </c>
      <c r="AW248" s="90">
        <v>310</v>
      </c>
      <c r="AX248" s="90">
        <v>313</v>
      </c>
      <c r="AY248" s="90">
        <v>313</v>
      </c>
      <c r="AZ248" s="90">
        <v>314</v>
      </c>
      <c r="BA248" s="90">
        <v>317</v>
      </c>
      <c r="BB248" s="91">
        <v>313</v>
      </c>
      <c r="BC248" s="89">
        <v>291</v>
      </c>
      <c r="BD248" s="90">
        <v>289</v>
      </c>
      <c r="BE248" s="90">
        <v>288</v>
      </c>
      <c r="BF248" s="90">
        <v>291</v>
      </c>
      <c r="BG248" s="90">
        <v>289</v>
      </c>
      <c r="BH248" s="90">
        <v>284</v>
      </c>
      <c r="BI248" s="90">
        <v>284</v>
      </c>
      <c r="BJ248" s="90">
        <v>284</v>
      </c>
      <c r="BK248" s="90">
        <v>287</v>
      </c>
      <c r="BL248" s="90">
        <v>288</v>
      </c>
      <c r="BM248" s="90">
        <v>287</v>
      </c>
      <c r="BN248" s="91">
        <v>290</v>
      </c>
      <c r="BO248" s="90">
        <v>295</v>
      </c>
      <c r="BP248" s="90">
        <v>294</v>
      </c>
      <c r="BQ248" s="90">
        <v>294</v>
      </c>
      <c r="BR248" s="90">
        <v>293</v>
      </c>
      <c r="BS248" s="90">
        <v>287</v>
      </c>
      <c r="BT248" s="90">
        <v>452</v>
      </c>
      <c r="BU248" s="90">
        <v>448</v>
      </c>
      <c r="BV248" s="90">
        <v>446</v>
      </c>
      <c r="BW248" s="90">
        <v>285</v>
      </c>
      <c r="BX248" s="90">
        <v>286</v>
      </c>
      <c r="BY248" s="90">
        <v>291</v>
      </c>
      <c r="BZ248" s="91">
        <v>290</v>
      </c>
    </row>
    <row r="249" spans="1:78" x14ac:dyDescent="0.2">
      <c r="A249" s="2"/>
      <c r="B249" s="88"/>
      <c r="C249" s="88" t="s">
        <v>360</v>
      </c>
      <c r="D249" s="91">
        <v>887</v>
      </c>
      <c r="E249" s="91">
        <v>858</v>
      </c>
      <c r="F249" s="91">
        <v>795</v>
      </c>
      <c r="G249" s="90">
        <v>783</v>
      </c>
      <c r="H249" s="90">
        <v>783</v>
      </c>
      <c r="I249" s="90">
        <v>753</v>
      </c>
      <c r="J249" s="90">
        <v>759</v>
      </c>
      <c r="K249" s="90">
        <v>760</v>
      </c>
      <c r="L249" s="90">
        <v>760</v>
      </c>
      <c r="M249" s="90">
        <v>756</v>
      </c>
      <c r="N249" s="90">
        <v>762</v>
      </c>
      <c r="O249" s="90">
        <v>764</v>
      </c>
      <c r="P249" s="90">
        <v>768</v>
      </c>
      <c r="Q249" s="90">
        <v>767</v>
      </c>
      <c r="R249" s="91">
        <v>768</v>
      </c>
      <c r="S249" s="90">
        <v>766</v>
      </c>
      <c r="T249" s="90">
        <v>764</v>
      </c>
      <c r="U249" s="90">
        <v>776</v>
      </c>
      <c r="V249" s="90">
        <v>778</v>
      </c>
      <c r="W249" s="90">
        <v>771</v>
      </c>
      <c r="X249" s="90">
        <v>775</v>
      </c>
      <c r="Y249" s="90">
        <v>773</v>
      </c>
      <c r="Z249" s="90">
        <v>774</v>
      </c>
      <c r="AA249" s="90">
        <v>791</v>
      </c>
      <c r="AB249" s="90">
        <v>800</v>
      </c>
      <c r="AC249" s="90">
        <v>797</v>
      </c>
      <c r="AD249" s="91">
        <v>795</v>
      </c>
      <c r="AE249" s="90">
        <v>801</v>
      </c>
      <c r="AF249" s="90">
        <v>795</v>
      </c>
      <c r="AG249" s="90">
        <v>793</v>
      </c>
      <c r="AH249" s="90">
        <v>782</v>
      </c>
      <c r="AI249" s="90">
        <v>781</v>
      </c>
      <c r="AJ249" s="90">
        <v>779</v>
      </c>
      <c r="AK249" s="90">
        <v>772</v>
      </c>
      <c r="AL249" s="90">
        <v>771</v>
      </c>
      <c r="AM249" s="90">
        <v>779</v>
      </c>
      <c r="AN249" s="90">
        <v>778</v>
      </c>
      <c r="AO249" s="90">
        <v>765</v>
      </c>
      <c r="AP249" s="91">
        <v>758</v>
      </c>
      <c r="AQ249" s="90">
        <v>758</v>
      </c>
      <c r="AR249" s="90">
        <v>759</v>
      </c>
      <c r="AS249" s="90">
        <v>756</v>
      </c>
      <c r="AT249" s="90">
        <v>756</v>
      </c>
      <c r="AU249" s="90">
        <v>751</v>
      </c>
      <c r="AV249" s="90">
        <v>751</v>
      </c>
      <c r="AW249" s="90">
        <v>761</v>
      </c>
      <c r="AX249" s="90">
        <v>760</v>
      </c>
      <c r="AY249" s="90">
        <v>760</v>
      </c>
      <c r="AZ249" s="90">
        <v>763</v>
      </c>
      <c r="BA249" s="90">
        <v>766</v>
      </c>
      <c r="BB249" s="91">
        <v>741</v>
      </c>
      <c r="BC249" s="89">
        <v>818</v>
      </c>
      <c r="BD249" s="90">
        <v>820</v>
      </c>
      <c r="BE249" s="90">
        <v>812</v>
      </c>
      <c r="BF249" s="90">
        <v>785</v>
      </c>
      <c r="BG249" s="90">
        <v>789</v>
      </c>
      <c r="BH249" s="90">
        <v>790</v>
      </c>
      <c r="BI249" s="90">
        <v>790</v>
      </c>
      <c r="BJ249" s="90">
        <v>786</v>
      </c>
      <c r="BK249" s="90">
        <v>795</v>
      </c>
      <c r="BL249" s="90">
        <v>803</v>
      </c>
      <c r="BM249" s="90">
        <v>805</v>
      </c>
      <c r="BN249" s="91">
        <v>800</v>
      </c>
      <c r="BO249" s="90">
        <v>796</v>
      </c>
      <c r="BP249" s="90">
        <v>793</v>
      </c>
      <c r="BQ249" s="90">
        <v>800</v>
      </c>
      <c r="BR249" s="90">
        <v>804</v>
      </c>
      <c r="BS249" s="90">
        <v>809</v>
      </c>
      <c r="BT249" s="90">
        <v>814</v>
      </c>
      <c r="BU249" s="90">
        <v>812</v>
      </c>
      <c r="BV249" s="90">
        <v>808</v>
      </c>
      <c r="BW249" s="90">
        <v>807</v>
      </c>
      <c r="BX249" s="90">
        <v>804</v>
      </c>
      <c r="BY249" s="90">
        <v>799</v>
      </c>
      <c r="BZ249" s="91">
        <v>804</v>
      </c>
    </row>
    <row r="250" spans="1:78" x14ac:dyDescent="0.2">
      <c r="A250" s="2"/>
      <c r="B250" s="88"/>
      <c r="C250" s="88" t="s">
        <v>361</v>
      </c>
      <c r="D250" s="91">
        <v>61</v>
      </c>
      <c r="E250" s="91">
        <v>61</v>
      </c>
      <c r="F250" s="91">
        <v>62</v>
      </c>
      <c r="G250" s="90">
        <v>60</v>
      </c>
      <c r="H250" s="90">
        <v>60</v>
      </c>
      <c r="I250" s="90">
        <v>60</v>
      </c>
      <c r="J250" s="90">
        <v>60</v>
      </c>
      <c r="K250" s="90">
        <v>57</v>
      </c>
      <c r="L250" s="90">
        <v>57</v>
      </c>
      <c r="M250" s="90">
        <v>58</v>
      </c>
      <c r="N250" s="90">
        <v>58</v>
      </c>
      <c r="O250" s="90">
        <v>58</v>
      </c>
      <c r="P250" s="90">
        <v>58</v>
      </c>
      <c r="Q250" s="90">
        <v>58</v>
      </c>
      <c r="R250" s="91">
        <v>58</v>
      </c>
      <c r="S250" s="90">
        <v>58</v>
      </c>
      <c r="T250" s="90">
        <v>58</v>
      </c>
      <c r="U250" s="90">
        <v>58</v>
      </c>
      <c r="V250" s="90">
        <v>58</v>
      </c>
      <c r="W250" s="90">
        <v>58</v>
      </c>
      <c r="X250" s="90">
        <v>58</v>
      </c>
      <c r="Y250" s="90">
        <v>58</v>
      </c>
      <c r="Z250" s="90">
        <v>60</v>
      </c>
      <c r="AA250" s="90">
        <v>59</v>
      </c>
      <c r="AB250" s="90">
        <v>59</v>
      </c>
      <c r="AC250" s="90">
        <v>62</v>
      </c>
      <c r="AD250" s="91">
        <v>62</v>
      </c>
      <c r="AE250" s="90">
        <v>62</v>
      </c>
      <c r="AF250" s="90">
        <v>58</v>
      </c>
      <c r="AG250" s="90">
        <v>57</v>
      </c>
      <c r="AH250" s="90">
        <v>58</v>
      </c>
      <c r="AI250" s="90">
        <v>58</v>
      </c>
      <c r="AJ250" s="90">
        <v>58</v>
      </c>
      <c r="AK250" s="90">
        <v>54</v>
      </c>
      <c r="AL250" s="90">
        <v>54</v>
      </c>
      <c r="AM250" s="90">
        <v>51</v>
      </c>
      <c r="AN250" s="90">
        <v>52</v>
      </c>
      <c r="AO250" s="90">
        <v>52</v>
      </c>
      <c r="AP250" s="91">
        <v>52</v>
      </c>
      <c r="AQ250" s="90">
        <v>53</v>
      </c>
      <c r="AR250" s="90">
        <v>54</v>
      </c>
      <c r="AS250" s="90">
        <v>52</v>
      </c>
      <c r="AT250" s="90">
        <v>52</v>
      </c>
      <c r="AU250" s="90">
        <v>51</v>
      </c>
      <c r="AV250" s="90">
        <v>50</v>
      </c>
      <c r="AW250" s="90">
        <v>62</v>
      </c>
      <c r="AX250" s="90">
        <v>63</v>
      </c>
      <c r="AY250" s="90">
        <v>65</v>
      </c>
      <c r="AZ250" s="90">
        <v>68</v>
      </c>
      <c r="BA250" s="90">
        <v>66</v>
      </c>
      <c r="BB250" s="91">
        <v>65</v>
      </c>
      <c r="BC250" s="89">
        <v>60</v>
      </c>
      <c r="BD250" s="90">
        <v>59</v>
      </c>
      <c r="BE250" s="90">
        <v>56</v>
      </c>
      <c r="BF250" s="90">
        <v>56</v>
      </c>
      <c r="BG250" s="90">
        <v>56</v>
      </c>
      <c r="BH250" s="90">
        <v>56</v>
      </c>
      <c r="BI250" s="90">
        <v>56</v>
      </c>
      <c r="BJ250" s="90">
        <v>55</v>
      </c>
      <c r="BK250" s="90">
        <v>55</v>
      </c>
      <c r="BL250" s="90">
        <v>54</v>
      </c>
      <c r="BM250" s="90">
        <v>54</v>
      </c>
      <c r="BN250" s="91">
        <v>54</v>
      </c>
      <c r="BO250" s="90">
        <v>58</v>
      </c>
      <c r="BP250" s="90">
        <v>57</v>
      </c>
      <c r="BQ250" s="90">
        <v>57</v>
      </c>
      <c r="BR250" s="90">
        <v>58</v>
      </c>
      <c r="BS250" s="90">
        <v>59</v>
      </c>
      <c r="BT250" s="90">
        <v>62</v>
      </c>
      <c r="BU250" s="90">
        <v>62</v>
      </c>
      <c r="BV250" s="90">
        <v>60</v>
      </c>
      <c r="BW250" s="90">
        <v>61</v>
      </c>
      <c r="BX250" s="90">
        <v>60</v>
      </c>
      <c r="BY250" s="90">
        <v>63</v>
      </c>
      <c r="BZ250" s="91">
        <v>62</v>
      </c>
    </row>
    <row r="251" spans="1:78" x14ac:dyDescent="0.2">
      <c r="A251" s="2"/>
      <c r="B251" s="88"/>
      <c r="C251" s="88" t="s">
        <v>362</v>
      </c>
      <c r="D251" s="91">
        <v>191</v>
      </c>
      <c r="E251" s="91">
        <v>176</v>
      </c>
      <c r="F251" s="91">
        <v>163</v>
      </c>
      <c r="G251" s="90">
        <v>162</v>
      </c>
      <c r="H251" s="90">
        <v>162</v>
      </c>
      <c r="I251" s="90">
        <v>162</v>
      </c>
      <c r="J251" s="90">
        <v>164</v>
      </c>
      <c r="K251" s="90">
        <v>158</v>
      </c>
      <c r="L251" s="90">
        <v>157</v>
      </c>
      <c r="M251" s="90">
        <v>157</v>
      </c>
      <c r="N251" s="90">
        <v>160</v>
      </c>
      <c r="O251" s="90">
        <v>159</v>
      </c>
      <c r="P251" s="90">
        <v>159</v>
      </c>
      <c r="Q251" s="90">
        <v>156</v>
      </c>
      <c r="R251" s="91">
        <v>155</v>
      </c>
      <c r="S251" s="90">
        <v>154</v>
      </c>
      <c r="T251" s="90">
        <v>154</v>
      </c>
      <c r="U251" s="90">
        <v>153</v>
      </c>
      <c r="V251" s="90">
        <v>154</v>
      </c>
      <c r="W251" s="90">
        <v>152</v>
      </c>
      <c r="X251" s="90">
        <v>150</v>
      </c>
      <c r="Y251" s="90">
        <v>148</v>
      </c>
      <c r="Z251" s="90">
        <v>148</v>
      </c>
      <c r="AA251" s="90">
        <v>152</v>
      </c>
      <c r="AB251" s="90">
        <v>152</v>
      </c>
      <c r="AC251" s="90">
        <v>153</v>
      </c>
      <c r="AD251" s="91">
        <v>149</v>
      </c>
      <c r="AE251" s="90">
        <v>147</v>
      </c>
      <c r="AF251" s="90">
        <v>145</v>
      </c>
      <c r="AG251" s="90">
        <v>142</v>
      </c>
      <c r="AH251" s="90">
        <v>140</v>
      </c>
      <c r="AI251" s="90">
        <v>136</v>
      </c>
      <c r="AJ251" s="90">
        <v>135</v>
      </c>
      <c r="AK251" s="90">
        <v>133</v>
      </c>
      <c r="AL251" s="90">
        <v>130</v>
      </c>
      <c r="AM251" s="90">
        <v>129</v>
      </c>
      <c r="AN251" s="90">
        <v>129</v>
      </c>
      <c r="AO251" s="90">
        <v>127</v>
      </c>
      <c r="AP251" s="91">
        <v>124</v>
      </c>
      <c r="AQ251" s="90">
        <v>123</v>
      </c>
      <c r="AR251" s="90">
        <v>124</v>
      </c>
      <c r="AS251" s="90">
        <v>123</v>
      </c>
      <c r="AT251" s="90">
        <v>123</v>
      </c>
      <c r="AU251" s="90">
        <v>123</v>
      </c>
      <c r="AV251" s="90">
        <v>123</v>
      </c>
      <c r="AW251" s="90">
        <v>122</v>
      </c>
      <c r="AX251" s="90">
        <v>121</v>
      </c>
      <c r="AY251" s="90">
        <v>121</v>
      </c>
      <c r="AZ251" s="90">
        <v>121</v>
      </c>
      <c r="BA251" s="90">
        <v>119</v>
      </c>
      <c r="BB251" s="91">
        <v>119</v>
      </c>
      <c r="BC251" s="89">
        <v>122</v>
      </c>
      <c r="BD251" s="90">
        <v>123</v>
      </c>
      <c r="BE251" s="90">
        <v>120</v>
      </c>
      <c r="BF251" s="90">
        <v>119</v>
      </c>
      <c r="BG251" s="90">
        <v>117</v>
      </c>
      <c r="BH251" s="90">
        <v>119</v>
      </c>
      <c r="BI251" s="90">
        <v>118</v>
      </c>
      <c r="BJ251" s="90">
        <v>117</v>
      </c>
      <c r="BK251" s="90">
        <v>116</v>
      </c>
      <c r="BL251" s="90">
        <v>119</v>
      </c>
      <c r="BM251" s="90">
        <v>117</v>
      </c>
      <c r="BN251" s="91">
        <v>116</v>
      </c>
      <c r="BO251" s="90">
        <v>116</v>
      </c>
      <c r="BP251" s="90">
        <v>116</v>
      </c>
      <c r="BQ251" s="90">
        <v>116</v>
      </c>
      <c r="BR251" s="90">
        <v>117</v>
      </c>
      <c r="BS251" s="90">
        <v>114</v>
      </c>
      <c r="BT251" s="90">
        <v>114</v>
      </c>
      <c r="BU251" s="90">
        <v>113</v>
      </c>
      <c r="BV251" s="90">
        <v>113</v>
      </c>
      <c r="BW251" s="90">
        <v>112</v>
      </c>
      <c r="BX251" s="90">
        <v>111</v>
      </c>
      <c r="BY251" s="90">
        <v>111</v>
      </c>
      <c r="BZ251" s="91">
        <v>111</v>
      </c>
    </row>
    <row r="252" spans="1:78" x14ac:dyDescent="0.2">
      <c r="A252" s="2"/>
      <c r="B252" s="88"/>
      <c r="C252" s="88" t="s">
        <v>363</v>
      </c>
      <c r="D252" s="91">
        <v>750</v>
      </c>
      <c r="E252" s="91">
        <v>745</v>
      </c>
      <c r="F252" s="91">
        <v>728</v>
      </c>
      <c r="G252" s="90">
        <v>726</v>
      </c>
      <c r="H252" s="90">
        <v>721</v>
      </c>
      <c r="I252" s="90">
        <v>705</v>
      </c>
      <c r="J252" s="90">
        <v>703</v>
      </c>
      <c r="K252" s="90">
        <v>702</v>
      </c>
      <c r="L252" s="90">
        <v>697</v>
      </c>
      <c r="M252" s="90">
        <v>694</v>
      </c>
      <c r="N252" s="90">
        <v>695</v>
      </c>
      <c r="O252" s="90">
        <v>696</v>
      </c>
      <c r="P252" s="90">
        <v>690</v>
      </c>
      <c r="Q252" s="90">
        <v>688</v>
      </c>
      <c r="R252" s="91">
        <v>686</v>
      </c>
      <c r="S252" s="90">
        <v>683</v>
      </c>
      <c r="T252" s="90">
        <v>687</v>
      </c>
      <c r="U252" s="90">
        <v>684</v>
      </c>
      <c r="V252" s="90">
        <v>696</v>
      </c>
      <c r="W252" s="90">
        <v>690</v>
      </c>
      <c r="X252" s="90">
        <v>690</v>
      </c>
      <c r="Y252" s="90">
        <v>684</v>
      </c>
      <c r="Z252" s="90">
        <v>692</v>
      </c>
      <c r="AA252" s="90">
        <v>695</v>
      </c>
      <c r="AB252" s="90">
        <v>693</v>
      </c>
      <c r="AC252" s="90">
        <v>688</v>
      </c>
      <c r="AD252" s="91">
        <v>688</v>
      </c>
      <c r="AE252" s="90">
        <v>684</v>
      </c>
      <c r="AF252" s="90">
        <v>687</v>
      </c>
      <c r="AG252" s="90">
        <v>689</v>
      </c>
      <c r="AH252" s="90">
        <v>678</v>
      </c>
      <c r="AI252" s="90">
        <v>680</v>
      </c>
      <c r="AJ252" s="90">
        <v>682</v>
      </c>
      <c r="AK252" s="90">
        <v>683</v>
      </c>
      <c r="AL252" s="90">
        <v>680</v>
      </c>
      <c r="AM252" s="90">
        <v>684</v>
      </c>
      <c r="AN252" s="90">
        <v>682</v>
      </c>
      <c r="AO252" s="90">
        <v>682</v>
      </c>
      <c r="AP252" s="91">
        <v>678</v>
      </c>
      <c r="AQ252" s="90">
        <v>676</v>
      </c>
      <c r="AR252" s="90">
        <v>679</v>
      </c>
      <c r="AS252" s="90">
        <v>671</v>
      </c>
      <c r="AT252" s="90">
        <v>672</v>
      </c>
      <c r="AU252" s="90">
        <v>666</v>
      </c>
      <c r="AV252" s="90">
        <v>664</v>
      </c>
      <c r="AW252" s="90">
        <v>676</v>
      </c>
      <c r="AX252" s="90">
        <v>681</v>
      </c>
      <c r="AY252" s="90">
        <v>680</v>
      </c>
      <c r="AZ252" s="90">
        <v>677</v>
      </c>
      <c r="BA252" s="90">
        <v>675</v>
      </c>
      <c r="BB252" s="91">
        <v>668</v>
      </c>
      <c r="BC252" s="89">
        <v>767</v>
      </c>
      <c r="BD252" s="90">
        <v>765</v>
      </c>
      <c r="BE252" s="90">
        <v>764</v>
      </c>
      <c r="BF252" s="90">
        <v>769</v>
      </c>
      <c r="BG252" s="90">
        <v>768</v>
      </c>
      <c r="BH252" s="90">
        <v>767</v>
      </c>
      <c r="BI252" s="90">
        <v>763</v>
      </c>
      <c r="BJ252" s="90">
        <v>763</v>
      </c>
      <c r="BK252" s="90">
        <v>761</v>
      </c>
      <c r="BL252" s="90">
        <v>764</v>
      </c>
      <c r="BM252" s="90">
        <v>766</v>
      </c>
      <c r="BN252" s="91">
        <v>771</v>
      </c>
      <c r="BO252" s="90">
        <v>762</v>
      </c>
      <c r="BP252" s="90">
        <v>764</v>
      </c>
      <c r="BQ252" s="90">
        <v>766</v>
      </c>
      <c r="BR252" s="90">
        <v>770</v>
      </c>
      <c r="BS252" s="90">
        <v>765</v>
      </c>
      <c r="BT252" s="90">
        <v>762</v>
      </c>
      <c r="BU252" s="90">
        <v>772</v>
      </c>
      <c r="BV252" s="90">
        <v>781</v>
      </c>
      <c r="BW252" s="90">
        <v>776</v>
      </c>
      <c r="BX252" s="90">
        <v>772</v>
      </c>
      <c r="BY252" s="90">
        <v>770</v>
      </c>
      <c r="BZ252" s="91">
        <v>771</v>
      </c>
    </row>
    <row r="253" spans="1:78" x14ac:dyDescent="0.2">
      <c r="A253" s="2"/>
      <c r="B253" s="88"/>
      <c r="C253" s="88" t="s">
        <v>364</v>
      </c>
      <c r="D253" s="91">
        <v>515</v>
      </c>
      <c r="E253" s="91">
        <v>470</v>
      </c>
      <c r="F253" s="91">
        <v>448</v>
      </c>
      <c r="G253" s="90">
        <v>440</v>
      </c>
      <c r="H253" s="90">
        <v>430</v>
      </c>
      <c r="I253" s="90">
        <v>394</v>
      </c>
      <c r="J253" s="90">
        <v>390</v>
      </c>
      <c r="K253" s="90">
        <v>390</v>
      </c>
      <c r="L253" s="90">
        <v>387</v>
      </c>
      <c r="M253" s="90">
        <v>384</v>
      </c>
      <c r="N253" s="90">
        <v>385</v>
      </c>
      <c r="O253" s="90">
        <v>384</v>
      </c>
      <c r="P253" s="90">
        <v>382</v>
      </c>
      <c r="Q253" s="90">
        <v>383</v>
      </c>
      <c r="R253" s="91">
        <v>384</v>
      </c>
      <c r="S253" s="90">
        <v>383</v>
      </c>
      <c r="T253" s="90">
        <v>383</v>
      </c>
      <c r="U253" s="90">
        <v>387</v>
      </c>
      <c r="V253" s="90">
        <v>388</v>
      </c>
      <c r="W253" s="90">
        <v>382</v>
      </c>
      <c r="X253" s="90">
        <v>382</v>
      </c>
      <c r="Y253" s="90">
        <v>377</v>
      </c>
      <c r="Z253" s="90">
        <v>377</v>
      </c>
      <c r="AA253" s="90">
        <v>378</v>
      </c>
      <c r="AB253" s="90">
        <v>377</v>
      </c>
      <c r="AC253" s="90">
        <v>372</v>
      </c>
      <c r="AD253" s="91">
        <v>374</v>
      </c>
      <c r="AE253" s="90">
        <v>372</v>
      </c>
      <c r="AF253" s="90">
        <v>371</v>
      </c>
      <c r="AG253" s="90">
        <v>371</v>
      </c>
      <c r="AH253" s="90">
        <v>355</v>
      </c>
      <c r="AI253" s="90">
        <v>356</v>
      </c>
      <c r="AJ253" s="90">
        <v>355</v>
      </c>
      <c r="AK253" s="90">
        <v>354</v>
      </c>
      <c r="AL253" s="90">
        <v>356</v>
      </c>
      <c r="AM253" s="90">
        <v>380</v>
      </c>
      <c r="AN253" s="90">
        <v>370</v>
      </c>
      <c r="AO253" s="90">
        <v>365</v>
      </c>
      <c r="AP253" s="91">
        <v>362</v>
      </c>
      <c r="AQ253" s="90">
        <v>354</v>
      </c>
      <c r="AR253" s="90">
        <v>353</v>
      </c>
      <c r="AS253" s="90">
        <v>353</v>
      </c>
      <c r="AT253" s="90">
        <v>353</v>
      </c>
      <c r="AU253" s="90">
        <v>349</v>
      </c>
      <c r="AV253" s="90">
        <v>352</v>
      </c>
      <c r="AW253" s="90">
        <v>361</v>
      </c>
      <c r="AX253" s="90">
        <v>361</v>
      </c>
      <c r="AY253" s="90">
        <v>373</v>
      </c>
      <c r="AZ253" s="90">
        <v>377</v>
      </c>
      <c r="BA253" s="90">
        <v>389</v>
      </c>
      <c r="BB253" s="91">
        <v>388</v>
      </c>
      <c r="BC253" s="89">
        <v>396</v>
      </c>
      <c r="BD253" s="90">
        <v>392</v>
      </c>
      <c r="BE253" s="90">
        <v>387</v>
      </c>
      <c r="BF253" s="90">
        <v>384</v>
      </c>
      <c r="BG253" s="90">
        <v>375</v>
      </c>
      <c r="BH253" s="90">
        <v>372</v>
      </c>
      <c r="BI253" s="90">
        <v>369</v>
      </c>
      <c r="BJ253" s="90">
        <v>367</v>
      </c>
      <c r="BK253" s="90">
        <v>368</v>
      </c>
      <c r="BL253" s="90">
        <v>369</v>
      </c>
      <c r="BM253" s="90">
        <v>370</v>
      </c>
      <c r="BN253" s="91">
        <v>373</v>
      </c>
      <c r="BO253" s="90">
        <v>374</v>
      </c>
      <c r="BP253" s="90">
        <v>373</v>
      </c>
      <c r="BQ253" s="90">
        <v>370</v>
      </c>
      <c r="BR253" s="90">
        <v>368</v>
      </c>
      <c r="BS253" s="90">
        <v>371</v>
      </c>
      <c r="BT253" s="90">
        <v>358</v>
      </c>
      <c r="BU253" s="90">
        <v>358</v>
      </c>
      <c r="BV253" s="90">
        <v>362</v>
      </c>
      <c r="BW253" s="90">
        <v>372</v>
      </c>
      <c r="BX253" s="90">
        <v>365</v>
      </c>
      <c r="BY253" s="90">
        <v>367</v>
      </c>
      <c r="BZ253" s="91">
        <v>368</v>
      </c>
    </row>
    <row r="254" spans="1:78" x14ac:dyDescent="0.2">
      <c r="A254" s="2"/>
      <c r="B254" s="88"/>
      <c r="C254" s="88" t="s">
        <v>365</v>
      </c>
      <c r="D254" s="91">
        <v>1359</v>
      </c>
      <c r="E254" s="91">
        <v>1347</v>
      </c>
      <c r="F254" s="91">
        <v>1267</v>
      </c>
      <c r="G254" s="90">
        <v>1264</v>
      </c>
      <c r="H254" s="90">
        <v>1259</v>
      </c>
      <c r="I254" s="90">
        <v>1204</v>
      </c>
      <c r="J254" s="90">
        <v>1184</v>
      </c>
      <c r="K254" s="90">
        <v>1181</v>
      </c>
      <c r="L254" s="90">
        <v>1179</v>
      </c>
      <c r="M254" s="90">
        <v>1171</v>
      </c>
      <c r="N254" s="90">
        <v>1170</v>
      </c>
      <c r="O254" s="90">
        <v>1169</v>
      </c>
      <c r="P254" s="90">
        <v>1155</v>
      </c>
      <c r="Q254" s="90">
        <v>1155</v>
      </c>
      <c r="R254" s="91">
        <v>1156</v>
      </c>
      <c r="S254" s="90">
        <v>1154</v>
      </c>
      <c r="T254" s="90">
        <v>1147</v>
      </c>
      <c r="U254" s="90">
        <v>1144</v>
      </c>
      <c r="V254" s="90">
        <v>1143</v>
      </c>
      <c r="W254" s="90">
        <v>1124</v>
      </c>
      <c r="X254" s="90">
        <v>1099</v>
      </c>
      <c r="Y254" s="90">
        <v>1071</v>
      </c>
      <c r="Z254" s="90">
        <v>1057</v>
      </c>
      <c r="AA254" s="90">
        <v>1052</v>
      </c>
      <c r="AB254" s="90">
        <v>1039</v>
      </c>
      <c r="AC254" s="90">
        <v>1025</v>
      </c>
      <c r="AD254" s="91">
        <v>1025</v>
      </c>
      <c r="AE254" s="90">
        <v>1024</v>
      </c>
      <c r="AF254" s="90">
        <v>1021</v>
      </c>
      <c r="AG254" s="90">
        <v>1019</v>
      </c>
      <c r="AH254" s="90">
        <v>1005</v>
      </c>
      <c r="AI254" s="90">
        <v>1000</v>
      </c>
      <c r="AJ254" s="90">
        <v>996</v>
      </c>
      <c r="AK254" s="90">
        <v>992</v>
      </c>
      <c r="AL254" s="90">
        <v>987</v>
      </c>
      <c r="AM254" s="90">
        <v>987</v>
      </c>
      <c r="AN254" s="90">
        <v>991</v>
      </c>
      <c r="AO254" s="90">
        <v>988</v>
      </c>
      <c r="AP254" s="91">
        <v>988</v>
      </c>
      <c r="AQ254" s="90">
        <v>992</v>
      </c>
      <c r="AR254" s="90">
        <v>993</v>
      </c>
      <c r="AS254" s="90">
        <v>983</v>
      </c>
      <c r="AT254" s="90">
        <v>983</v>
      </c>
      <c r="AU254" s="90">
        <v>979</v>
      </c>
      <c r="AV254" s="90">
        <v>977</v>
      </c>
      <c r="AW254" s="90">
        <v>983</v>
      </c>
      <c r="AX254" s="90">
        <v>981</v>
      </c>
      <c r="AY254" s="90">
        <v>980</v>
      </c>
      <c r="AZ254" s="90">
        <v>987</v>
      </c>
      <c r="BA254" s="90">
        <v>997</v>
      </c>
      <c r="BB254" s="91">
        <v>986</v>
      </c>
      <c r="BC254" s="89">
        <v>1187</v>
      </c>
      <c r="BD254" s="90">
        <v>1186</v>
      </c>
      <c r="BE254" s="90">
        <v>1178</v>
      </c>
      <c r="BF254" s="90">
        <v>1180</v>
      </c>
      <c r="BG254" s="90">
        <v>1174</v>
      </c>
      <c r="BH254" s="90">
        <v>1186</v>
      </c>
      <c r="BI254" s="90">
        <v>1193</v>
      </c>
      <c r="BJ254" s="90">
        <v>1194</v>
      </c>
      <c r="BK254" s="90">
        <v>1198</v>
      </c>
      <c r="BL254" s="90">
        <v>1204</v>
      </c>
      <c r="BM254" s="90">
        <v>1213</v>
      </c>
      <c r="BN254" s="91">
        <v>1221</v>
      </c>
      <c r="BO254" s="90">
        <v>1218</v>
      </c>
      <c r="BP254" s="90">
        <v>1218</v>
      </c>
      <c r="BQ254" s="90">
        <v>1223</v>
      </c>
      <c r="BR254" s="90">
        <v>1229</v>
      </c>
      <c r="BS254" s="90">
        <v>1228</v>
      </c>
      <c r="BT254" s="90">
        <v>1229</v>
      </c>
      <c r="BU254" s="90">
        <v>1223</v>
      </c>
      <c r="BV254" s="90">
        <v>1227</v>
      </c>
      <c r="BW254" s="90">
        <v>1229</v>
      </c>
      <c r="BX254" s="90">
        <v>1226</v>
      </c>
      <c r="BY254" s="90">
        <v>1212</v>
      </c>
      <c r="BZ254" s="91">
        <v>1217</v>
      </c>
    </row>
    <row r="255" spans="1:78" x14ac:dyDescent="0.2">
      <c r="A255" s="2"/>
      <c r="B255" s="88"/>
      <c r="C255" s="88" t="s">
        <v>366</v>
      </c>
      <c r="D255" s="91">
        <v>218</v>
      </c>
      <c r="E255" s="91">
        <v>227</v>
      </c>
      <c r="F255" s="91">
        <v>242</v>
      </c>
      <c r="G255" s="90">
        <v>239</v>
      </c>
      <c r="H255" s="90">
        <v>243</v>
      </c>
      <c r="I255" s="90">
        <v>243</v>
      </c>
      <c r="J255" s="90">
        <v>243</v>
      </c>
      <c r="K255" s="90">
        <v>242</v>
      </c>
      <c r="L255" s="90">
        <v>246</v>
      </c>
      <c r="M255" s="90">
        <v>246</v>
      </c>
      <c r="N255" s="90">
        <v>245</v>
      </c>
      <c r="O255" s="90">
        <v>246</v>
      </c>
      <c r="P255" s="90">
        <v>248</v>
      </c>
      <c r="Q255" s="90">
        <v>246</v>
      </c>
      <c r="R255" s="91">
        <v>246</v>
      </c>
      <c r="S255" s="90">
        <v>245</v>
      </c>
      <c r="T255" s="90">
        <v>245</v>
      </c>
      <c r="U255" s="90">
        <v>244</v>
      </c>
      <c r="V255" s="90">
        <v>250</v>
      </c>
      <c r="W255" s="90">
        <v>246</v>
      </c>
      <c r="X255" s="90">
        <v>247</v>
      </c>
      <c r="Y255" s="90">
        <v>249</v>
      </c>
      <c r="Z255" s="90">
        <v>249</v>
      </c>
      <c r="AA255" s="90">
        <v>248</v>
      </c>
      <c r="AB255" s="90">
        <v>248</v>
      </c>
      <c r="AC255" s="90">
        <v>248</v>
      </c>
      <c r="AD255" s="91">
        <v>248</v>
      </c>
      <c r="AE255" s="90">
        <v>250</v>
      </c>
      <c r="AF255" s="90">
        <v>249</v>
      </c>
      <c r="AG255" s="90">
        <v>250</v>
      </c>
      <c r="AH255" s="90">
        <v>248</v>
      </c>
      <c r="AI255" s="90">
        <v>247</v>
      </c>
      <c r="AJ255" s="90">
        <v>246</v>
      </c>
      <c r="AK255" s="90">
        <v>246</v>
      </c>
      <c r="AL255" s="90">
        <v>245</v>
      </c>
      <c r="AM255" s="90">
        <v>246</v>
      </c>
      <c r="AN255" s="90">
        <v>244</v>
      </c>
      <c r="AO255" s="90">
        <v>246</v>
      </c>
      <c r="AP255" s="91">
        <v>253</v>
      </c>
      <c r="AQ255" s="90">
        <v>253</v>
      </c>
      <c r="AR255" s="90">
        <v>254</v>
      </c>
      <c r="AS255" s="90">
        <v>251</v>
      </c>
      <c r="AT255" s="90">
        <v>252</v>
      </c>
      <c r="AU255" s="90">
        <v>250</v>
      </c>
      <c r="AV255" s="90">
        <v>246</v>
      </c>
      <c r="AW255" s="90">
        <v>247</v>
      </c>
      <c r="AX255" s="90">
        <v>246</v>
      </c>
      <c r="AY255" s="90">
        <v>245</v>
      </c>
      <c r="AZ255" s="90">
        <v>245</v>
      </c>
      <c r="BA255" s="90">
        <v>245</v>
      </c>
      <c r="BB255" s="91">
        <v>242</v>
      </c>
      <c r="BC255" s="89">
        <v>343</v>
      </c>
      <c r="BD255" s="90">
        <v>341</v>
      </c>
      <c r="BE255" s="90">
        <v>341</v>
      </c>
      <c r="BF255" s="90">
        <v>360</v>
      </c>
      <c r="BG255" s="90">
        <v>377</v>
      </c>
      <c r="BH255" s="90">
        <v>377</v>
      </c>
      <c r="BI255" s="90">
        <v>381</v>
      </c>
      <c r="BJ255" s="90">
        <v>382</v>
      </c>
      <c r="BK255" s="90">
        <v>382</v>
      </c>
      <c r="BL255" s="90">
        <v>378</v>
      </c>
      <c r="BM255" s="90">
        <v>380</v>
      </c>
      <c r="BN255" s="91">
        <v>380</v>
      </c>
      <c r="BO255" s="90">
        <v>378</v>
      </c>
      <c r="BP255" s="90">
        <v>377</v>
      </c>
      <c r="BQ255" s="90">
        <v>375</v>
      </c>
      <c r="BR255" s="90">
        <v>372</v>
      </c>
      <c r="BS255" s="90">
        <v>372</v>
      </c>
      <c r="BT255" s="90">
        <v>371</v>
      </c>
      <c r="BU255" s="90">
        <v>377</v>
      </c>
      <c r="BV255" s="90">
        <v>376</v>
      </c>
      <c r="BW255" s="90">
        <v>375</v>
      </c>
      <c r="BX255" s="90">
        <v>374</v>
      </c>
      <c r="BY255" s="90">
        <v>378</v>
      </c>
      <c r="BZ255" s="91">
        <v>382</v>
      </c>
    </row>
    <row r="256" spans="1:78" x14ac:dyDescent="0.2">
      <c r="A256" s="2"/>
      <c r="B256" s="88"/>
      <c r="C256" s="88" t="s">
        <v>367</v>
      </c>
      <c r="D256" s="91">
        <v>37</v>
      </c>
      <c r="E256" s="91">
        <v>31</v>
      </c>
      <c r="F256" s="91">
        <v>26</v>
      </c>
      <c r="G256" s="90">
        <v>24</v>
      </c>
      <c r="H256" s="90">
        <v>24</v>
      </c>
      <c r="I256" s="90">
        <v>23</v>
      </c>
      <c r="J256" s="90">
        <v>24</v>
      </c>
      <c r="K256" s="90">
        <v>24</v>
      </c>
      <c r="L256" s="90">
        <v>23</v>
      </c>
      <c r="M256" s="90">
        <v>23</v>
      </c>
      <c r="N256" s="90">
        <v>24</v>
      </c>
      <c r="O256" s="90">
        <v>24</v>
      </c>
      <c r="P256" s="90">
        <v>24</v>
      </c>
      <c r="Q256" s="90">
        <v>24</v>
      </c>
      <c r="R256" s="91">
        <v>24</v>
      </c>
      <c r="S256" s="90">
        <v>24</v>
      </c>
      <c r="T256" s="90">
        <v>24</v>
      </c>
      <c r="U256" s="90">
        <v>25</v>
      </c>
      <c r="V256" s="90">
        <v>26</v>
      </c>
      <c r="W256" s="90">
        <v>25</v>
      </c>
      <c r="X256" s="90">
        <v>25</v>
      </c>
      <c r="Y256" s="90">
        <v>25</v>
      </c>
      <c r="Z256" s="90">
        <v>25</v>
      </c>
      <c r="AA256" s="90">
        <v>24</v>
      </c>
      <c r="AB256" s="90">
        <v>24</v>
      </c>
      <c r="AC256" s="90">
        <v>24</v>
      </c>
      <c r="AD256" s="91">
        <v>24</v>
      </c>
      <c r="AE256" s="90">
        <v>23</v>
      </c>
      <c r="AF256" s="90">
        <v>23</v>
      </c>
      <c r="AG256" s="90">
        <v>24</v>
      </c>
      <c r="AH256" s="90">
        <v>24</v>
      </c>
      <c r="AI256" s="90">
        <v>24</v>
      </c>
      <c r="AJ256" s="90">
        <v>24</v>
      </c>
      <c r="AK256" s="90">
        <v>24</v>
      </c>
      <c r="AL256" s="90">
        <v>24</v>
      </c>
      <c r="AM256" s="90">
        <v>23</v>
      </c>
      <c r="AN256" s="90">
        <v>23</v>
      </c>
      <c r="AO256" s="90">
        <v>23</v>
      </c>
      <c r="AP256" s="91">
        <v>50</v>
      </c>
      <c r="AQ256" s="90">
        <v>50</v>
      </c>
      <c r="AR256" s="90">
        <v>49</v>
      </c>
      <c r="AS256" s="90">
        <v>48</v>
      </c>
      <c r="AT256" s="90">
        <v>47</v>
      </c>
      <c r="AU256" s="90">
        <v>47</v>
      </c>
      <c r="AV256" s="90">
        <v>50</v>
      </c>
      <c r="AW256" s="90">
        <v>54</v>
      </c>
      <c r="AX256" s="90">
        <v>54</v>
      </c>
      <c r="AY256" s="90">
        <v>56</v>
      </c>
      <c r="AZ256" s="90">
        <v>57</v>
      </c>
      <c r="BA256" s="90">
        <v>66</v>
      </c>
      <c r="BB256" s="91">
        <v>76</v>
      </c>
      <c r="BC256" s="89">
        <v>256</v>
      </c>
      <c r="BD256" s="90">
        <v>252</v>
      </c>
      <c r="BE256" s="90">
        <v>249</v>
      </c>
      <c r="BF256" s="90">
        <v>247</v>
      </c>
      <c r="BG256" s="90">
        <v>249</v>
      </c>
      <c r="BH256" s="90">
        <v>248</v>
      </c>
      <c r="BI256" s="90">
        <v>247</v>
      </c>
      <c r="BJ256" s="90">
        <v>247</v>
      </c>
      <c r="BK256" s="90">
        <v>248</v>
      </c>
      <c r="BL256" s="90">
        <v>247</v>
      </c>
      <c r="BM256" s="90">
        <v>249</v>
      </c>
      <c r="BN256" s="91">
        <v>257</v>
      </c>
      <c r="BO256" s="90">
        <v>254</v>
      </c>
      <c r="BP256" s="90">
        <v>257</v>
      </c>
      <c r="BQ256" s="90">
        <v>250</v>
      </c>
      <c r="BR256" s="90">
        <v>249</v>
      </c>
      <c r="BS256" s="90">
        <v>247</v>
      </c>
      <c r="BT256" s="90">
        <v>68</v>
      </c>
      <c r="BU256" s="90">
        <v>70</v>
      </c>
      <c r="BV256" s="90">
        <v>70</v>
      </c>
      <c r="BW256" s="90">
        <v>243</v>
      </c>
      <c r="BX256" s="90">
        <v>244</v>
      </c>
      <c r="BY256" s="90">
        <v>244</v>
      </c>
      <c r="BZ256" s="91">
        <v>249</v>
      </c>
    </row>
    <row r="257" spans="1:78" x14ac:dyDescent="0.2">
      <c r="A257" s="2"/>
      <c r="B257" s="88"/>
      <c r="C257" s="88" t="s">
        <v>368</v>
      </c>
      <c r="D257" s="91">
        <v>1814</v>
      </c>
      <c r="E257" s="91">
        <v>1623</v>
      </c>
      <c r="F257" s="91">
        <v>1747</v>
      </c>
      <c r="G257" s="90">
        <v>1745</v>
      </c>
      <c r="H257" s="90">
        <v>1729</v>
      </c>
      <c r="I257" s="90">
        <v>1625</v>
      </c>
      <c r="J257" s="90">
        <v>1611</v>
      </c>
      <c r="K257" s="90">
        <v>1617</v>
      </c>
      <c r="L257" s="90">
        <v>1632</v>
      </c>
      <c r="M257" s="90">
        <v>1628</v>
      </c>
      <c r="N257" s="90">
        <v>1619</v>
      </c>
      <c r="O257" s="90">
        <v>1622</v>
      </c>
      <c r="P257" s="90">
        <v>1635</v>
      </c>
      <c r="Q257" s="90">
        <v>1630</v>
      </c>
      <c r="R257" s="91">
        <v>1624</v>
      </c>
      <c r="S257" s="90">
        <v>1615</v>
      </c>
      <c r="T257" s="90">
        <v>1603</v>
      </c>
      <c r="U257" s="90">
        <v>1601</v>
      </c>
      <c r="V257" s="90">
        <v>1594</v>
      </c>
      <c r="W257" s="90">
        <v>1577</v>
      </c>
      <c r="X257" s="90">
        <v>1577</v>
      </c>
      <c r="Y257" s="90">
        <v>1547</v>
      </c>
      <c r="Z257" s="90">
        <v>1534</v>
      </c>
      <c r="AA257" s="90">
        <v>1529</v>
      </c>
      <c r="AB257" s="90">
        <v>1535</v>
      </c>
      <c r="AC257" s="90">
        <v>1516</v>
      </c>
      <c r="AD257" s="91">
        <v>1516</v>
      </c>
      <c r="AE257" s="90">
        <v>1506</v>
      </c>
      <c r="AF257" s="90">
        <v>1507</v>
      </c>
      <c r="AG257" s="90">
        <v>1507</v>
      </c>
      <c r="AH257" s="90">
        <v>1481</v>
      </c>
      <c r="AI257" s="90">
        <v>1465</v>
      </c>
      <c r="AJ257" s="90">
        <v>1463</v>
      </c>
      <c r="AK257" s="90">
        <v>1462</v>
      </c>
      <c r="AL257" s="90">
        <v>1449</v>
      </c>
      <c r="AM257" s="90">
        <v>1449</v>
      </c>
      <c r="AN257" s="90">
        <v>1423</v>
      </c>
      <c r="AO257" s="90">
        <v>1422</v>
      </c>
      <c r="AP257" s="91">
        <v>1422</v>
      </c>
      <c r="AQ257" s="90">
        <v>1417</v>
      </c>
      <c r="AR257" s="90">
        <v>1418</v>
      </c>
      <c r="AS257" s="90">
        <v>1410</v>
      </c>
      <c r="AT257" s="90">
        <v>1411</v>
      </c>
      <c r="AU257" s="90">
        <v>1386</v>
      </c>
      <c r="AV257" s="90">
        <v>1373</v>
      </c>
      <c r="AW257" s="90">
        <v>1382</v>
      </c>
      <c r="AX257" s="90">
        <v>1380</v>
      </c>
      <c r="AY257" s="90">
        <v>1372</v>
      </c>
      <c r="AZ257" s="90">
        <v>1388</v>
      </c>
      <c r="BA257" s="90">
        <v>1391</v>
      </c>
      <c r="BB257" s="91">
        <v>1383</v>
      </c>
      <c r="BC257" s="89">
        <v>1713</v>
      </c>
      <c r="BD257" s="90">
        <v>1731</v>
      </c>
      <c r="BE257" s="90">
        <v>1730</v>
      </c>
      <c r="BF257" s="90">
        <v>1722</v>
      </c>
      <c r="BG257" s="90">
        <v>1726</v>
      </c>
      <c r="BH257" s="90">
        <v>1714</v>
      </c>
      <c r="BI257" s="90">
        <v>1711</v>
      </c>
      <c r="BJ257" s="90">
        <v>1710</v>
      </c>
      <c r="BK257" s="90">
        <v>1695</v>
      </c>
      <c r="BL257" s="90">
        <v>1705</v>
      </c>
      <c r="BM257" s="90">
        <v>1701</v>
      </c>
      <c r="BN257" s="91">
        <v>1711</v>
      </c>
      <c r="BO257" s="90">
        <v>1724</v>
      </c>
      <c r="BP257" s="90">
        <v>1722</v>
      </c>
      <c r="BQ257" s="90">
        <v>1707</v>
      </c>
      <c r="BR257" s="90">
        <v>1686</v>
      </c>
      <c r="BS257" s="90">
        <v>1705</v>
      </c>
      <c r="BT257" s="90">
        <v>1651</v>
      </c>
      <c r="BU257" s="90">
        <v>1649</v>
      </c>
      <c r="BV257" s="90">
        <v>1650</v>
      </c>
      <c r="BW257" s="90">
        <v>1695</v>
      </c>
      <c r="BX257" s="90">
        <v>1681</v>
      </c>
      <c r="BY257" s="90">
        <v>1688</v>
      </c>
      <c r="BZ257" s="91">
        <v>1687</v>
      </c>
    </row>
    <row r="258" spans="1:78" x14ac:dyDescent="0.2">
      <c r="A258" s="2"/>
      <c r="B258" s="88"/>
      <c r="C258" s="88" t="s">
        <v>369</v>
      </c>
      <c r="D258" s="91">
        <v>448</v>
      </c>
      <c r="E258" s="91">
        <v>437</v>
      </c>
      <c r="F258" s="91">
        <v>419</v>
      </c>
      <c r="G258" s="90">
        <v>408</v>
      </c>
      <c r="H258" s="90">
        <v>405</v>
      </c>
      <c r="I258" s="90">
        <v>410</v>
      </c>
      <c r="J258" s="90">
        <v>409</v>
      </c>
      <c r="K258" s="90">
        <v>409</v>
      </c>
      <c r="L258" s="90">
        <v>411</v>
      </c>
      <c r="M258" s="90">
        <v>417</v>
      </c>
      <c r="N258" s="90">
        <v>409</v>
      </c>
      <c r="O258" s="90">
        <v>406</v>
      </c>
      <c r="P258" s="90">
        <v>399</v>
      </c>
      <c r="Q258" s="90">
        <v>398</v>
      </c>
      <c r="R258" s="91">
        <v>395</v>
      </c>
      <c r="S258" s="90">
        <v>395</v>
      </c>
      <c r="T258" s="90">
        <v>391</v>
      </c>
      <c r="U258" s="90">
        <v>390</v>
      </c>
      <c r="V258" s="90">
        <v>391</v>
      </c>
      <c r="W258" s="90">
        <v>387</v>
      </c>
      <c r="X258" s="90">
        <v>385</v>
      </c>
      <c r="Y258" s="90">
        <v>382</v>
      </c>
      <c r="Z258" s="90">
        <v>390</v>
      </c>
      <c r="AA258" s="90">
        <v>387</v>
      </c>
      <c r="AB258" s="90">
        <v>383</v>
      </c>
      <c r="AC258" s="90">
        <v>379</v>
      </c>
      <c r="AD258" s="91">
        <v>376</v>
      </c>
      <c r="AE258" s="90">
        <v>374</v>
      </c>
      <c r="AF258" s="90">
        <v>374</v>
      </c>
      <c r="AG258" s="90">
        <v>374</v>
      </c>
      <c r="AH258" s="90">
        <v>376</v>
      </c>
      <c r="AI258" s="90">
        <v>375</v>
      </c>
      <c r="AJ258" s="90">
        <v>392</v>
      </c>
      <c r="AK258" s="90">
        <v>392</v>
      </c>
      <c r="AL258" s="90">
        <v>393</v>
      </c>
      <c r="AM258" s="90">
        <v>390</v>
      </c>
      <c r="AN258" s="90">
        <v>388</v>
      </c>
      <c r="AO258" s="90">
        <v>391</v>
      </c>
      <c r="AP258" s="91">
        <v>389</v>
      </c>
      <c r="AQ258" s="90">
        <v>390</v>
      </c>
      <c r="AR258" s="90">
        <v>385</v>
      </c>
      <c r="AS258" s="90">
        <v>387</v>
      </c>
      <c r="AT258" s="90">
        <v>385</v>
      </c>
      <c r="AU258" s="90">
        <v>385</v>
      </c>
      <c r="AV258" s="90">
        <v>384</v>
      </c>
      <c r="AW258" s="90">
        <v>386</v>
      </c>
      <c r="AX258" s="90">
        <v>437</v>
      </c>
      <c r="AY258" s="90">
        <v>448</v>
      </c>
      <c r="AZ258" s="90">
        <v>444</v>
      </c>
      <c r="BA258" s="90">
        <v>469</v>
      </c>
      <c r="BB258" s="91">
        <v>462</v>
      </c>
      <c r="BC258" s="89">
        <v>472</v>
      </c>
      <c r="BD258" s="90">
        <v>465</v>
      </c>
      <c r="BE258" s="90">
        <v>457</v>
      </c>
      <c r="BF258" s="90">
        <v>445</v>
      </c>
      <c r="BG258" s="90">
        <v>433</v>
      </c>
      <c r="BH258" s="90">
        <v>428</v>
      </c>
      <c r="BI258" s="90">
        <v>424</v>
      </c>
      <c r="BJ258" s="90">
        <v>417</v>
      </c>
      <c r="BK258" s="90">
        <v>412</v>
      </c>
      <c r="BL258" s="90">
        <v>411</v>
      </c>
      <c r="BM258" s="90">
        <v>413</v>
      </c>
      <c r="BN258" s="91">
        <v>432</v>
      </c>
      <c r="BO258" s="90">
        <v>442</v>
      </c>
      <c r="BP258" s="90">
        <v>437</v>
      </c>
      <c r="BQ258" s="90">
        <v>434</v>
      </c>
      <c r="BR258" s="90">
        <v>432</v>
      </c>
      <c r="BS258" s="90">
        <v>432</v>
      </c>
      <c r="BT258" s="90">
        <v>420</v>
      </c>
      <c r="BU258" s="90">
        <v>421</v>
      </c>
      <c r="BV258" s="90">
        <v>416</v>
      </c>
      <c r="BW258" s="90">
        <v>432</v>
      </c>
      <c r="BX258" s="90">
        <v>434</v>
      </c>
      <c r="BY258" s="90">
        <v>434</v>
      </c>
      <c r="BZ258" s="91">
        <v>439</v>
      </c>
    </row>
    <row r="259" spans="1:78" x14ac:dyDescent="0.2">
      <c r="A259" s="2"/>
      <c r="B259" s="88"/>
      <c r="C259" s="88" t="s">
        <v>370</v>
      </c>
      <c r="D259" s="91">
        <v>667</v>
      </c>
      <c r="E259" s="91">
        <v>618</v>
      </c>
      <c r="F259" s="91">
        <v>580</v>
      </c>
      <c r="G259" s="90">
        <v>570</v>
      </c>
      <c r="H259" s="90">
        <v>568</v>
      </c>
      <c r="I259" s="90">
        <v>518</v>
      </c>
      <c r="J259" s="90">
        <v>510</v>
      </c>
      <c r="K259" s="90">
        <v>507</v>
      </c>
      <c r="L259" s="90">
        <v>505</v>
      </c>
      <c r="M259" s="90">
        <v>505</v>
      </c>
      <c r="N259" s="90">
        <v>504</v>
      </c>
      <c r="O259" s="90">
        <v>501</v>
      </c>
      <c r="P259" s="90">
        <v>499</v>
      </c>
      <c r="Q259" s="90">
        <v>523</v>
      </c>
      <c r="R259" s="91">
        <v>542</v>
      </c>
      <c r="S259" s="90">
        <v>542</v>
      </c>
      <c r="T259" s="90">
        <v>538</v>
      </c>
      <c r="U259" s="90">
        <v>544</v>
      </c>
      <c r="V259" s="90">
        <v>544</v>
      </c>
      <c r="W259" s="90">
        <v>535</v>
      </c>
      <c r="X259" s="90">
        <v>532</v>
      </c>
      <c r="Y259" s="90">
        <v>521</v>
      </c>
      <c r="Z259" s="90">
        <v>522</v>
      </c>
      <c r="AA259" s="90">
        <v>527</v>
      </c>
      <c r="AB259" s="90">
        <v>522</v>
      </c>
      <c r="AC259" s="90">
        <v>511</v>
      </c>
      <c r="AD259" s="91">
        <v>509</v>
      </c>
      <c r="AE259" s="90">
        <v>508</v>
      </c>
      <c r="AF259" s="90">
        <v>507</v>
      </c>
      <c r="AG259" s="90">
        <v>503</v>
      </c>
      <c r="AH259" s="90">
        <v>487</v>
      </c>
      <c r="AI259" s="90">
        <v>491</v>
      </c>
      <c r="AJ259" s="90">
        <v>489</v>
      </c>
      <c r="AK259" s="90">
        <v>493</v>
      </c>
      <c r="AL259" s="90">
        <v>490</v>
      </c>
      <c r="AM259" s="90">
        <v>490</v>
      </c>
      <c r="AN259" s="90">
        <v>492</v>
      </c>
      <c r="AO259" s="90">
        <v>492</v>
      </c>
      <c r="AP259" s="91">
        <v>488</v>
      </c>
      <c r="AQ259" s="90">
        <v>487</v>
      </c>
      <c r="AR259" s="90">
        <v>487</v>
      </c>
      <c r="AS259" s="90">
        <v>486</v>
      </c>
      <c r="AT259" s="90">
        <v>487</v>
      </c>
      <c r="AU259" s="90">
        <v>485</v>
      </c>
      <c r="AV259" s="90">
        <v>481</v>
      </c>
      <c r="AW259" s="90">
        <v>494</v>
      </c>
      <c r="AX259" s="90">
        <v>498</v>
      </c>
      <c r="AY259" s="90">
        <v>508</v>
      </c>
      <c r="AZ259" s="90">
        <v>518</v>
      </c>
      <c r="BA259" s="90">
        <v>534</v>
      </c>
      <c r="BB259" s="91">
        <v>538</v>
      </c>
      <c r="BC259" s="89">
        <v>534</v>
      </c>
      <c r="BD259" s="90">
        <v>528</v>
      </c>
      <c r="BE259" s="90">
        <v>517</v>
      </c>
      <c r="BF259" s="90">
        <v>516</v>
      </c>
      <c r="BG259" s="90">
        <v>508</v>
      </c>
      <c r="BH259" s="90">
        <v>500</v>
      </c>
      <c r="BI259" s="90">
        <v>501</v>
      </c>
      <c r="BJ259" s="90">
        <v>500</v>
      </c>
      <c r="BK259" s="90">
        <v>494</v>
      </c>
      <c r="BL259" s="90">
        <v>492</v>
      </c>
      <c r="BM259" s="90">
        <v>496</v>
      </c>
      <c r="BN259" s="91">
        <v>507</v>
      </c>
      <c r="BO259" s="90">
        <v>510</v>
      </c>
      <c r="BP259" s="90">
        <v>508</v>
      </c>
      <c r="BQ259" s="90">
        <v>505</v>
      </c>
      <c r="BR259" s="90">
        <v>502</v>
      </c>
      <c r="BS259" s="90">
        <v>504</v>
      </c>
      <c r="BT259" s="90">
        <v>507</v>
      </c>
      <c r="BU259" s="90">
        <v>513</v>
      </c>
      <c r="BV259" s="90">
        <v>509</v>
      </c>
      <c r="BW259" s="90">
        <v>505</v>
      </c>
      <c r="BX259" s="90">
        <v>504</v>
      </c>
      <c r="BY259" s="90">
        <v>500</v>
      </c>
      <c r="BZ259" s="91">
        <v>492</v>
      </c>
    </row>
    <row r="260" spans="1:78" x14ac:dyDescent="0.2">
      <c r="A260" s="2"/>
      <c r="B260" s="88"/>
      <c r="C260" s="88" t="s">
        <v>120</v>
      </c>
      <c r="D260" s="91">
        <v>39613</v>
      </c>
      <c r="E260" s="91">
        <v>38043</v>
      </c>
      <c r="F260" s="91">
        <v>38357</v>
      </c>
      <c r="G260" s="90">
        <v>38095</v>
      </c>
      <c r="H260" s="90">
        <v>37803</v>
      </c>
      <c r="I260" s="90">
        <v>36147</v>
      </c>
      <c r="J260" s="90">
        <v>35857</v>
      </c>
      <c r="K260" s="90">
        <v>35533</v>
      </c>
      <c r="L260" s="90">
        <v>35499</v>
      </c>
      <c r="M260" s="90">
        <v>35512</v>
      </c>
      <c r="N260" s="90">
        <v>35355</v>
      </c>
      <c r="O260" s="90">
        <v>35388</v>
      </c>
      <c r="P260" s="90">
        <v>35199</v>
      </c>
      <c r="Q260" s="90">
        <v>35044</v>
      </c>
      <c r="R260" s="91">
        <v>35005</v>
      </c>
      <c r="S260" s="90">
        <v>35125</v>
      </c>
      <c r="T260" s="90">
        <v>34874</v>
      </c>
      <c r="U260" s="90">
        <v>34691</v>
      </c>
      <c r="V260" s="90">
        <v>34391</v>
      </c>
      <c r="W260" s="90">
        <v>33933</v>
      </c>
      <c r="X260" s="90">
        <v>33932</v>
      </c>
      <c r="Y260" s="90">
        <v>33454</v>
      </c>
      <c r="Z260" s="90">
        <v>33284</v>
      </c>
      <c r="AA260" s="90">
        <v>33173</v>
      </c>
      <c r="AB260" s="90">
        <v>33200</v>
      </c>
      <c r="AC260" s="90">
        <v>32823</v>
      </c>
      <c r="AD260" s="91">
        <v>32544</v>
      </c>
      <c r="AE260" s="90">
        <v>32809</v>
      </c>
      <c r="AF260" s="90">
        <v>32510</v>
      </c>
      <c r="AG260" s="90">
        <v>33079</v>
      </c>
      <c r="AH260" s="90">
        <v>32737</v>
      </c>
      <c r="AI260" s="90">
        <v>32407</v>
      </c>
      <c r="AJ260" s="90">
        <v>32392</v>
      </c>
      <c r="AK260" s="90">
        <v>32289</v>
      </c>
      <c r="AL260" s="90">
        <v>32035</v>
      </c>
      <c r="AM260" s="90">
        <v>31941</v>
      </c>
      <c r="AN260" s="90">
        <v>31683</v>
      </c>
      <c r="AO260" s="90">
        <v>31565</v>
      </c>
      <c r="AP260" s="91">
        <v>31399</v>
      </c>
      <c r="AQ260" s="90">
        <v>31242</v>
      </c>
      <c r="AR260" s="90">
        <v>31190</v>
      </c>
      <c r="AS260" s="90">
        <v>30837</v>
      </c>
      <c r="AT260" s="90">
        <v>31066</v>
      </c>
      <c r="AU260" s="90">
        <v>30936</v>
      </c>
      <c r="AV260" s="90">
        <v>30714</v>
      </c>
      <c r="AW260" s="90">
        <v>30834</v>
      </c>
      <c r="AX260" s="90">
        <v>30836</v>
      </c>
      <c r="AY260" s="90">
        <v>30869</v>
      </c>
      <c r="AZ260" s="90">
        <v>30888</v>
      </c>
      <c r="BA260" s="90">
        <v>30867</v>
      </c>
      <c r="BB260" s="91">
        <v>30747</v>
      </c>
      <c r="BC260" s="89">
        <v>32582</v>
      </c>
      <c r="BD260" s="90">
        <v>32589</v>
      </c>
      <c r="BE260" s="90">
        <v>32651</v>
      </c>
      <c r="BF260" s="90">
        <v>32885</v>
      </c>
      <c r="BG260" s="90">
        <v>32885</v>
      </c>
      <c r="BH260" s="90">
        <v>32723</v>
      </c>
      <c r="BI260" s="90">
        <v>32788</v>
      </c>
      <c r="BJ260" s="90">
        <v>32992</v>
      </c>
      <c r="BK260" s="90">
        <v>32732</v>
      </c>
      <c r="BL260" s="90">
        <v>33130</v>
      </c>
      <c r="BM260" s="90">
        <v>33269</v>
      </c>
      <c r="BN260" s="91">
        <v>33316</v>
      </c>
      <c r="BO260" s="90">
        <v>33285</v>
      </c>
      <c r="BP260" s="90">
        <v>33298</v>
      </c>
      <c r="BQ260" s="90">
        <v>33608</v>
      </c>
      <c r="BR260" s="90">
        <v>33536</v>
      </c>
      <c r="BS260" s="90">
        <v>33740</v>
      </c>
      <c r="BT260" s="90">
        <v>33813</v>
      </c>
      <c r="BU260" s="90">
        <v>33992</v>
      </c>
      <c r="BV260" s="90">
        <v>33982</v>
      </c>
      <c r="BW260" s="90">
        <v>34013</v>
      </c>
      <c r="BX260" s="90">
        <v>34109</v>
      </c>
      <c r="BY260" s="90">
        <v>34235</v>
      </c>
      <c r="BZ260" s="91">
        <v>34481</v>
      </c>
    </row>
    <row r="261" spans="1:78" x14ac:dyDescent="0.2">
      <c r="A261" s="2"/>
      <c r="B261" s="88"/>
      <c r="C261" s="88" t="s">
        <v>371</v>
      </c>
      <c r="D261" s="91">
        <v>157</v>
      </c>
      <c r="E261" s="91">
        <v>172</v>
      </c>
      <c r="F261" s="91">
        <v>179</v>
      </c>
      <c r="G261" s="90">
        <v>179</v>
      </c>
      <c r="H261" s="90">
        <v>179</v>
      </c>
      <c r="I261" s="90">
        <v>176</v>
      </c>
      <c r="J261" s="90">
        <v>175</v>
      </c>
      <c r="K261" s="90">
        <v>170</v>
      </c>
      <c r="L261" s="90">
        <v>172</v>
      </c>
      <c r="M261" s="90">
        <v>172</v>
      </c>
      <c r="N261" s="90">
        <v>172</v>
      </c>
      <c r="O261" s="90">
        <v>172</v>
      </c>
      <c r="P261" s="90">
        <v>171</v>
      </c>
      <c r="Q261" s="90">
        <v>171</v>
      </c>
      <c r="R261" s="91">
        <v>168</v>
      </c>
      <c r="S261" s="90">
        <v>165</v>
      </c>
      <c r="T261" s="90">
        <v>164</v>
      </c>
      <c r="U261" s="90">
        <v>166</v>
      </c>
      <c r="V261" s="90">
        <v>169</v>
      </c>
      <c r="W261" s="90">
        <v>170</v>
      </c>
      <c r="X261" s="90">
        <v>169</v>
      </c>
      <c r="Y261" s="90">
        <v>166</v>
      </c>
      <c r="Z261" s="90">
        <v>166</v>
      </c>
      <c r="AA261" s="90">
        <v>164</v>
      </c>
      <c r="AB261" s="90">
        <v>154</v>
      </c>
      <c r="AC261" s="90">
        <v>152</v>
      </c>
      <c r="AD261" s="91">
        <v>151</v>
      </c>
      <c r="AE261" s="90">
        <v>151</v>
      </c>
      <c r="AF261" s="90">
        <v>154</v>
      </c>
      <c r="AG261" s="90">
        <v>151</v>
      </c>
      <c r="AH261" s="90">
        <v>151</v>
      </c>
      <c r="AI261" s="90">
        <v>150</v>
      </c>
      <c r="AJ261" s="90">
        <v>150</v>
      </c>
      <c r="AK261" s="90">
        <v>148</v>
      </c>
      <c r="AL261" s="90">
        <v>147</v>
      </c>
      <c r="AM261" s="90">
        <v>146</v>
      </c>
      <c r="AN261" s="90">
        <v>146</v>
      </c>
      <c r="AO261" s="90">
        <v>146</v>
      </c>
      <c r="AP261" s="91">
        <v>161</v>
      </c>
      <c r="AQ261" s="90">
        <v>160</v>
      </c>
      <c r="AR261" s="90">
        <v>159</v>
      </c>
      <c r="AS261" s="90">
        <v>155</v>
      </c>
      <c r="AT261" s="90">
        <v>157</v>
      </c>
      <c r="AU261" s="90">
        <v>159</v>
      </c>
      <c r="AV261" s="90">
        <v>159</v>
      </c>
      <c r="AW261" s="90">
        <v>161</v>
      </c>
      <c r="AX261" s="90">
        <v>161</v>
      </c>
      <c r="AY261" s="90">
        <v>161</v>
      </c>
      <c r="AZ261" s="90">
        <v>161</v>
      </c>
      <c r="BA261" s="90">
        <v>163</v>
      </c>
      <c r="BB261" s="91">
        <v>165</v>
      </c>
      <c r="BC261" s="89">
        <v>162</v>
      </c>
      <c r="BD261" s="90">
        <v>162</v>
      </c>
      <c r="BE261" s="90">
        <v>160</v>
      </c>
      <c r="BF261" s="90">
        <v>159</v>
      </c>
      <c r="BG261" s="90">
        <v>158</v>
      </c>
      <c r="BH261" s="90">
        <v>159</v>
      </c>
      <c r="BI261" s="90">
        <v>160</v>
      </c>
      <c r="BJ261" s="90">
        <v>158</v>
      </c>
      <c r="BK261" s="90">
        <v>158</v>
      </c>
      <c r="BL261" s="90">
        <v>158</v>
      </c>
      <c r="BM261" s="90">
        <v>158</v>
      </c>
      <c r="BN261" s="91">
        <v>156</v>
      </c>
      <c r="BO261" s="90">
        <v>157</v>
      </c>
      <c r="BP261" s="90">
        <v>156</v>
      </c>
      <c r="BQ261" s="90">
        <v>159</v>
      </c>
      <c r="BR261" s="90">
        <v>159</v>
      </c>
      <c r="BS261" s="90">
        <v>160</v>
      </c>
      <c r="BT261" s="90">
        <v>159</v>
      </c>
      <c r="BU261" s="90">
        <v>159</v>
      </c>
      <c r="BV261" s="90">
        <v>158</v>
      </c>
      <c r="BW261" s="90">
        <v>159</v>
      </c>
      <c r="BX261" s="90">
        <v>158</v>
      </c>
      <c r="BY261" s="90">
        <v>164</v>
      </c>
      <c r="BZ261" s="91">
        <v>168</v>
      </c>
    </row>
    <row r="262" spans="1:78" x14ac:dyDescent="0.2">
      <c r="A262" s="2"/>
      <c r="B262" s="88"/>
      <c r="C262" s="88" t="s">
        <v>51</v>
      </c>
      <c r="D262" s="91">
        <v>55330</v>
      </c>
      <c r="E262" s="91">
        <v>54031</v>
      </c>
      <c r="F262" s="91">
        <v>52814</v>
      </c>
      <c r="G262" s="90">
        <v>52257</v>
      </c>
      <c r="H262" s="90">
        <v>51796</v>
      </c>
      <c r="I262" s="90">
        <v>49918</v>
      </c>
      <c r="J262" s="90">
        <v>49473</v>
      </c>
      <c r="K262" s="90">
        <v>49085</v>
      </c>
      <c r="L262" s="90">
        <v>48937</v>
      </c>
      <c r="M262" s="90">
        <v>48503</v>
      </c>
      <c r="N262" s="90">
        <v>47976</v>
      </c>
      <c r="O262" s="90">
        <v>47748</v>
      </c>
      <c r="P262" s="90">
        <v>47532</v>
      </c>
      <c r="Q262" s="90">
        <v>47476</v>
      </c>
      <c r="R262" s="91">
        <v>47678</v>
      </c>
      <c r="S262" s="90">
        <v>47641</v>
      </c>
      <c r="T262" s="90">
        <v>47434</v>
      </c>
      <c r="U262" s="90">
        <v>47653</v>
      </c>
      <c r="V262" s="90">
        <v>47590</v>
      </c>
      <c r="W262" s="90">
        <v>46917</v>
      </c>
      <c r="X262" s="90">
        <v>47165</v>
      </c>
      <c r="Y262" s="90">
        <v>46933</v>
      </c>
      <c r="Z262" s="90">
        <v>46801</v>
      </c>
      <c r="AA262" s="90">
        <v>46911</v>
      </c>
      <c r="AB262" s="90">
        <v>46958</v>
      </c>
      <c r="AC262" s="90">
        <v>46673</v>
      </c>
      <c r="AD262" s="91">
        <v>46375</v>
      </c>
      <c r="AE262" s="90">
        <v>46084</v>
      </c>
      <c r="AF262" s="90">
        <v>46252</v>
      </c>
      <c r="AG262" s="90">
        <v>46286</v>
      </c>
      <c r="AH262" s="90">
        <v>46220</v>
      </c>
      <c r="AI262" s="90">
        <v>45905</v>
      </c>
      <c r="AJ262" s="90">
        <v>46011</v>
      </c>
      <c r="AK262" s="90">
        <v>45977</v>
      </c>
      <c r="AL262" s="90">
        <v>45754</v>
      </c>
      <c r="AM262" s="90">
        <v>45693</v>
      </c>
      <c r="AN262" s="90">
        <v>45676</v>
      </c>
      <c r="AO262" s="90">
        <v>45669</v>
      </c>
      <c r="AP262" s="91">
        <v>45526</v>
      </c>
      <c r="AQ262" s="90">
        <v>45076</v>
      </c>
      <c r="AR262" s="90">
        <v>45038</v>
      </c>
      <c r="AS262" s="90">
        <v>44158</v>
      </c>
      <c r="AT262" s="90">
        <v>44941</v>
      </c>
      <c r="AU262" s="90">
        <v>43980</v>
      </c>
      <c r="AV262" s="90">
        <v>43937</v>
      </c>
      <c r="AW262" s="90">
        <v>45041</v>
      </c>
      <c r="AX262" s="90">
        <v>45195</v>
      </c>
      <c r="AY262" s="90">
        <v>45143</v>
      </c>
      <c r="AZ262" s="90">
        <v>45004</v>
      </c>
      <c r="BA262" s="90">
        <v>45235</v>
      </c>
      <c r="BB262" s="91">
        <v>45266</v>
      </c>
      <c r="BC262" s="89">
        <v>47360</v>
      </c>
      <c r="BD262" s="90">
        <v>47558</v>
      </c>
      <c r="BE262" s="90">
        <v>48012</v>
      </c>
      <c r="BF262" s="90">
        <v>48408</v>
      </c>
      <c r="BG262" s="90">
        <v>48750</v>
      </c>
      <c r="BH262" s="90">
        <v>48613</v>
      </c>
      <c r="BI262" s="90">
        <v>49239</v>
      </c>
      <c r="BJ262" s="90">
        <v>49752</v>
      </c>
      <c r="BK262" s="90">
        <v>49236</v>
      </c>
      <c r="BL262" s="90">
        <v>50320</v>
      </c>
      <c r="BM262" s="90">
        <v>50783</v>
      </c>
      <c r="BN262" s="91">
        <v>51134</v>
      </c>
      <c r="BO262" s="90">
        <v>51302</v>
      </c>
      <c r="BP262" s="90">
        <v>51272</v>
      </c>
      <c r="BQ262" s="90">
        <v>51792</v>
      </c>
      <c r="BR262" s="90">
        <v>51665</v>
      </c>
      <c r="BS262" s="90">
        <v>51933</v>
      </c>
      <c r="BT262" s="90">
        <v>51270</v>
      </c>
      <c r="BU262" s="90">
        <v>51237</v>
      </c>
      <c r="BV262" s="90">
        <v>51242</v>
      </c>
      <c r="BW262" s="90">
        <v>52148</v>
      </c>
      <c r="BX262" s="90">
        <v>52232</v>
      </c>
      <c r="BY262" s="90">
        <v>52417</v>
      </c>
      <c r="BZ262" s="91">
        <v>52639</v>
      </c>
    </row>
    <row r="263" spans="1:78" x14ac:dyDescent="0.2">
      <c r="A263" s="2"/>
      <c r="B263" s="88"/>
      <c r="C263" s="88" t="s">
        <v>372</v>
      </c>
      <c r="D263" s="91">
        <v>462</v>
      </c>
      <c r="E263" s="91">
        <v>478</v>
      </c>
      <c r="F263" s="91">
        <v>446</v>
      </c>
      <c r="G263" s="90">
        <v>448</v>
      </c>
      <c r="H263" s="90">
        <v>446</v>
      </c>
      <c r="I263" s="90">
        <v>444</v>
      </c>
      <c r="J263" s="90">
        <v>443</v>
      </c>
      <c r="K263" s="90">
        <v>434</v>
      </c>
      <c r="L263" s="90">
        <v>432</v>
      </c>
      <c r="M263" s="90">
        <v>432</v>
      </c>
      <c r="N263" s="90">
        <v>428</v>
      </c>
      <c r="O263" s="90">
        <v>428</v>
      </c>
      <c r="P263" s="90">
        <v>428</v>
      </c>
      <c r="Q263" s="90">
        <v>428</v>
      </c>
      <c r="R263" s="91">
        <v>426</v>
      </c>
      <c r="S263" s="90">
        <v>425</v>
      </c>
      <c r="T263" s="90">
        <v>424</v>
      </c>
      <c r="U263" s="90">
        <v>424</v>
      </c>
      <c r="V263" s="90">
        <v>432</v>
      </c>
      <c r="W263" s="90">
        <v>431</v>
      </c>
      <c r="X263" s="90">
        <v>432</v>
      </c>
      <c r="Y263" s="90">
        <v>431</v>
      </c>
      <c r="Z263" s="90">
        <v>432</v>
      </c>
      <c r="AA263" s="90">
        <v>428</v>
      </c>
      <c r="AB263" s="90">
        <v>429</v>
      </c>
      <c r="AC263" s="90">
        <v>428</v>
      </c>
      <c r="AD263" s="91">
        <v>426</v>
      </c>
      <c r="AE263" s="90">
        <v>423</v>
      </c>
      <c r="AF263" s="90">
        <v>423</v>
      </c>
      <c r="AG263" s="90">
        <v>422</v>
      </c>
      <c r="AH263" s="90">
        <v>421</v>
      </c>
      <c r="AI263" s="90">
        <v>421</v>
      </c>
      <c r="AJ263" s="90">
        <v>420</v>
      </c>
      <c r="AK263" s="90">
        <v>418</v>
      </c>
      <c r="AL263" s="90">
        <v>419</v>
      </c>
      <c r="AM263" s="90">
        <v>421</v>
      </c>
      <c r="AN263" s="90">
        <v>415</v>
      </c>
      <c r="AO263" s="90">
        <v>418</v>
      </c>
      <c r="AP263" s="91">
        <v>418</v>
      </c>
      <c r="AQ263" s="90">
        <v>407</v>
      </c>
      <c r="AR263" s="90">
        <v>407</v>
      </c>
      <c r="AS263" s="90">
        <v>402</v>
      </c>
      <c r="AT263" s="90">
        <v>403</v>
      </c>
      <c r="AU263" s="90">
        <v>404</v>
      </c>
      <c r="AV263" s="90">
        <v>390</v>
      </c>
      <c r="AW263" s="90">
        <v>405</v>
      </c>
      <c r="AX263" s="90">
        <v>409</v>
      </c>
      <c r="AY263" s="90">
        <v>410</v>
      </c>
      <c r="AZ263" s="90">
        <v>425</v>
      </c>
      <c r="BA263" s="90">
        <v>432</v>
      </c>
      <c r="BB263" s="91">
        <v>433</v>
      </c>
      <c r="BC263" s="89">
        <v>427</v>
      </c>
      <c r="BD263" s="90">
        <v>422</v>
      </c>
      <c r="BE263" s="90">
        <v>417</v>
      </c>
      <c r="BF263" s="90">
        <v>410</v>
      </c>
      <c r="BG263" s="90">
        <v>401</v>
      </c>
      <c r="BH263" s="90">
        <v>398</v>
      </c>
      <c r="BI263" s="90">
        <v>393</v>
      </c>
      <c r="BJ263" s="90">
        <v>390</v>
      </c>
      <c r="BK263" s="90">
        <v>389</v>
      </c>
      <c r="BL263" s="90">
        <v>386</v>
      </c>
      <c r="BM263" s="90">
        <v>384</v>
      </c>
      <c r="BN263" s="91">
        <v>386</v>
      </c>
      <c r="BO263" s="90">
        <v>391</v>
      </c>
      <c r="BP263" s="90">
        <v>388</v>
      </c>
      <c r="BQ263" s="90">
        <v>383</v>
      </c>
      <c r="BR263" s="90">
        <v>385</v>
      </c>
      <c r="BS263" s="90">
        <v>380</v>
      </c>
      <c r="BT263" s="90">
        <v>374</v>
      </c>
      <c r="BU263" s="90">
        <v>374</v>
      </c>
      <c r="BV263" s="90">
        <v>377</v>
      </c>
      <c r="BW263" s="90">
        <v>384</v>
      </c>
      <c r="BX263" s="90">
        <v>382</v>
      </c>
      <c r="BY263" s="90">
        <v>382</v>
      </c>
      <c r="BZ263" s="91">
        <v>379</v>
      </c>
    </row>
    <row r="264" spans="1:78" x14ac:dyDescent="0.2">
      <c r="A264" s="2"/>
      <c r="B264" s="88"/>
      <c r="C264" s="88" t="s">
        <v>373</v>
      </c>
      <c r="D264" s="91">
        <v>7888</v>
      </c>
      <c r="E264" s="91">
        <v>7659</v>
      </c>
      <c r="F264" s="91">
        <v>7621</v>
      </c>
      <c r="G264" s="90">
        <v>7487</v>
      </c>
      <c r="H264" s="90">
        <v>7426</v>
      </c>
      <c r="I264" s="90">
        <v>7249</v>
      </c>
      <c r="J264" s="90">
        <v>7181</v>
      </c>
      <c r="K264" s="90">
        <v>7086</v>
      </c>
      <c r="L264" s="90">
        <v>7068</v>
      </c>
      <c r="M264" s="90">
        <v>7019</v>
      </c>
      <c r="N264" s="90">
        <v>6990</v>
      </c>
      <c r="O264" s="90">
        <v>6955</v>
      </c>
      <c r="P264" s="90">
        <v>6932</v>
      </c>
      <c r="Q264" s="90">
        <v>6923</v>
      </c>
      <c r="R264" s="91">
        <v>6926</v>
      </c>
      <c r="S264" s="90">
        <v>6904</v>
      </c>
      <c r="T264" s="90">
        <v>6838</v>
      </c>
      <c r="U264" s="90">
        <v>6803</v>
      </c>
      <c r="V264" s="90">
        <v>6730</v>
      </c>
      <c r="W264" s="90">
        <v>6646</v>
      </c>
      <c r="X264" s="90">
        <v>6623</v>
      </c>
      <c r="Y264" s="90">
        <v>6574</v>
      </c>
      <c r="Z264" s="90">
        <v>6525</v>
      </c>
      <c r="AA264" s="90">
        <v>6535</v>
      </c>
      <c r="AB264" s="90">
        <v>6516</v>
      </c>
      <c r="AC264" s="90">
        <v>6502</v>
      </c>
      <c r="AD264" s="91">
        <v>6505</v>
      </c>
      <c r="AE264" s="90">
        <v>6470</v>
      </c>
      <c r="AF264" s="90">
        <v>6485</v>
      </c>
      <c r="AG264" s="90">
        <v>6503</v>
      </c>
      <c r="AH264" s="90">
        <v>6464</v>
      </c>
      <c r="AI264" s="90">
        <v>6405</v>
      </c>
      <c r="AJ264" s="90">
        <v>6393</v>
      </c>
      <c r="AK264" s="90">
        <v>6385</v>
      </c>
      <c r="AL264" s="90">
        <v>6369</v>
      </c>
      <c r="AM264" s="90">
        <v>6488</v>
      </c>
      <c r="AN264" s="90">
        <v>6475</v>
      </c>
      <c r="AO264" s="90">
        <v>6451</v>
      </c>
      <c r="AP264" s="91">
        <v>6434</v>
      </c>
      <c r="AQ264" s="90">
        <v>6423</v>
      </c>
      <c r="AR264" s="90">
        <v>6443</v>
      </c>
      <c r="AS264" s="90">
        <v>6365</v>
      </c>
      <c r="AT264" s="90">
        <v>6368</v>
      </c>
      <c r="AU264" s="90">
        <v>6324</v>
      </c>
      <c r="AV264" s="90">
        <v>6266</v>
      </c>
      <c r="AW264" s="90">
        <v>6336</v>
      </c>
      <c r="AX264" s="90">
        <v>6318</v>
      </c>
      <c r="AY264" s="90">
        <v>6336</v>
      </c>
      <c r="AZ264" s="90">
        <v>6375</v>
      </c>
      <c r="BA264" s="90">
        <v>6348</v>
      </c>
      <c r="BB264" s="91">
        <v>6290</v>
      </c>
      <c r="BC264" s="89">
        <v>6046</v>
      </c>
      <c r="BD264" s="90">
        <v>6029</v>
      </c>
      <c r="BE264" s="90">
        <v>6013</v>
      </c>
      <c r="BF264" s="90">
        <v>6023</v>
      </c>
      <c r="BG264" s="90">
        <v>6014</v>
      </c>
      <c r="BH264" s="90">
        <v>6012</v>
      </c>
      <c r="BI264" s="90">
        <v>5990</v>
      </c>
      <c r="BJ264" s="90">
        <v>5992</v>
      </c>
      <c r="BK264" s="90">
        <v>5959</v>
      </c>
      <c r="BL264" s="90">
        <v>5997</v>
      </c>
      <c r="BM264" s="90">
        <v>5996</v>
      </c>
      <c r="BN264" s="91">
        <v>6009</v>
      </c>
      <c r="BO264" s="90">
        <v>6036</v>
      </c>
      <c r="BP264" s="90">
        <v>6017</v>
      </c>
      <c r="BQ264" s="90">
        <v>6055</v>
      </c>
      <c r="BR264" s="90">
        <v>6017</v>
      </c>
      <c r="BS264" s="90">
        <v>6030</v>
      </c>
      <c r="BT264" s="90">
        <v>6807</v>
      </c>
      <c r="BU264" s="90">
        <v>6845</v>
      </c>
      <c r="BV264" s="90">
        <v>6825</v>
      </c>
      <c r="BW264" s="90">
        <v>6001</v>
      </c>
      <c r="BX264" s="90">
        <v>5979</v>
      </c>
      <c r="BY264" s="90">
        <v>5962</v>
      </c>
      <c r="BZ264" s="91">
        <v>5910</v>
      </c>
    </row>
    <row r="265" spans="1:78" x14ac:dyDescent="0.2">
      <c r="A265" s="2"/>
      <c r="B265" s="88"/>
      <c r="C265" s="88" t="s">
        <v>374</v>
      </c>
      <c r="D265" s="91">
        <v>74</v>
      </c>
      <c r="E265" s="91">
        <v>75</v>
      </c>
      <c r="F265" s="91">
        <v>69</v>
      </c>
      <c r="G265" s="90">
        <v>67</v>
      </c>
      <c r="H265" s="90">
        <v>68</v>
      </c>
      <c r="I265" s="90">
        <v>67</v>
      </c>
      <c r="J265" s="90">
        <v>66</v>
      </c>
      <c r="K265" s="90">
        <v>67</v>
      </c>
      <c r="L265" s="90">
        <v>67</v>
      </c>
      <c r="M265" s="90">
        <v>66</v>
      </c>
      <c r="N265" s="90">
        <v>66</v>
      </c>
      <c r="O265" s="90">
        <v>66</v>
      </c>
      <c r="P265" s="90">
        <v>66</v>
      </c>
      <c r="Q265" s="90">
        <v>65</v>
      </c>
      <c r="R265" s="91">
        <v>65</v>
      </c>
      <c r="S265" s="90">
        <v>65</v>
      </c>
      <c r="T265" s="90">
        <v>64</v>
      </c>
      <c r="U265" s="90">
        <v>63</v>
      </c>
      <c r="V265" s="90">
        <v>63</v>
      </c>
      <c r="W265" s="90">
        <v>61</v>
      </c>
      <c r="X265" s="90">
        <v>62</v>
      </c>
      <c r="Y265" s="90">
        <v>62</v>
      </c>
      <c r="Z265" s="90">
        <v>61</v>
      </c>
      <c r="AA265" s="90">
        <v>63</v>
      </c>
      <c r="AB265" s="90">
        <v>69</v>
      </c>
      <c r="AC265" s="90">
        <v>70</v>
      </c>
      <c r="AD265" s="91">
        <v>71</v>
      </c>
      <c r="AE265" s="90">
        <v>72</v>
      </c>
      <c r="AF265" s="90">
        <v>71</v>
      </c>
      <c r="AG265" s="90">
        <v>69</v>
      </c>
      <c r="AH265" s="90">
        <v>67</v>
      </c>
      <c r="AI265" s="90">
        <v>66</v>
      </c>
      <c r="AJ265" s="90">
        <v>66</v>
      </c>
      <c r="AK265" s="90">
        <v>67</v>
      </c>
      <c r="AL265" s="90">
        <v>69</v>
      </c>
      <c r="AM265" s="90">
        <v>69</v>
      </c>
      <c r="AN265" s="90">
        <v>70</v>
      </c>
      <c r="AO265" s="90">
        <v>69</v>
      </c>
      <c r="AP265" s="91">
        <v>67</v>
      </c>
      <c r="AQ265" s="90">
        <v>67</v>
      </c>
      <c r="AR265" s="90">
        <v>66</v>
      </c>
      <c r="AS265" s="90">
        <v>66</v>
      </c>
      <c r="AT265" s="90">
        <v>66</v>
      </c>
      <c r="AU265" s="90">
        <v>68</v>
      </c>
      <c r="AV265" s="90">
        <v>68</v>
      </c>
      <c r="AW265" s="90">
        <v>69</v>
      </c>
      <c r="AX265" s="90">
        <v>68</v>
      </c>
      <c r="AY265" s="90">
        <v>66</v>
      </c>
      <c r="AZ265" s="90">
        <v>67</v>
      </c>
      <c r="BA265" s="90">
        <v>69</v>
      </c>
      <c r="BB265" s="91">
        <v>68</v>
      </c>
      <c r="BC265" s="89">
        <v>70</v>
      </c>
      <c r="BD265" s="90">
        <v>70</v>
      </c>
      <c r="BE265" s="90">
        <v>71</v>
      </c>
      <c r="BF265" s="90">
        <v>70</v>
      </c>
      <c r="BG265" s="90">
        <v>69</v>
      </c>
      <c r="BH265" s="90">
        <v>68</v>
      </c>
      <c r="BI265" s="90">
        <v>67</v>
      </c>
      <c r="BJ265" s="90">
        <v>66</v>
      </c>
      <c r="BK265" s="90">
        <v>63</v>
      </c>
      <c r="BL265" s="90">
        <v>62</v>
      </c>
      <c r="BM265" s="90">
        <v>61</v>
      </c>
      <c r="BN265" s="91">
        <v>62</v>
      </c>
      <c r="BO265" s="90">
        <v>65</v>
      </c>
      <c r="BP265" s="90">
        <v>65</v>
      </c>
      <c r="BQ265" s="90">
        <v>64</v>
      </c>
      <c r="BR265" s="90">
        <v>64</v>
      </c>
      <c r="BS265" s="90">
        <v>64</v>
      </c>
      <c r="BT265" s="90">
        <v>64</v>
      </c>
      <c r="BU265" s="90">
        <v>62</v>
      </c>
      <c r="BV265" s="90">
        <v>62</v>
      </c>
      <c r="BW265" s="90">
        <v>65</v>
      </c>
      <c r="BX265" s="90">
        <v>63</v>
      </c>
      <c r="BY265" s="90">
        <v>65</v>
      </c>
      <c r="BZ265" s="91">
        <v>66</v>
      </c>
    </row>
    <row r="266" spans="1:78" x14ac:dyDescent="0.2">
      <c r="A266" s="2"/>
      <c r="B266" s="88"/>
      <c r="C266" s="88" t="s">
        <v>375</v>
      </c>
      <c r="D266" s="91">
        <v>1593</v>
      </c>
      <c r="E266" s="91">
        <v>1610</v>
      </c>
      <c r="F266" s="91">
        <v>1626</v>
      </c>
      <c r="G266" s="90">
        <v>1615</v>
      </c>
      <c r="H266" s="90">
        <v>1613</v>
      </c>
      <c r="I266" s="90">
        <v>1492</v>
      </c>
      <c r="J266" s="90">
        <v>1495</v>
      </c>
      <c r="K266" s="90">
        <v>1496</v>
      </c>
      <c r="L266" s="90">
        <v>1497</v>
      </c>
      <c r="M266" s="90">
        <v>1498</v>
      </c>
      <c r="N266" s="90">
        <v>1518</v>
      </c>
      <c r="O266" s="90">
        <v>1522</v>
      </c>
      <c r="P266" s="90">
        <v>1522</v>
      </c>
      <c r="Q266" s="90">
        <v>1527</v>
      </c>
      <c r="R266" s="91">
        <v>1546</v>
      </c>
      <c r="S266" s="90">
        <v>1562</v>
      </c>
      <c r="T266" s="90">
        <v>1557</v>
      </c>
      <c r="U266" s="90">
        <v>1551</v>
      </c>
      <c r="V266" s="90">
        <v>1559</v>
      </c>
      <c r="W266" s="90">
        <v>1564</v>
      </c>
      <c r="X266" s="90">
        <v>1562</v>
      </c>
      <c r="Y266" s="90">
        <v>1545</v>
      </c>
      <c r="Z266" s="90">
        <v>1555</v>
      </c>
      <c r="AA266" s="90">
        <v>1556</v>
      </c>
      <c r="AB266" s="90">
        <v>1559</v>
      </c>
      <c r="AC266" s="90">
        <v>1550</v>
      </c>
      <c r="AD266" s="91">
        <v>1560</v>
      </c>
      <c r="AE266" s="90">
        <v>1561</v>
      </c>
      <c r="AF266" s="90">
        <v>1560</v>
      </c>
      <c r="AG266" s="90">
        <v>1570</v>
      </c>
      <c r="AH266" s="90">
        <v>1541</v>
      </c>
      <c r="AI266" s="90">
        <v>1544</v>
      </c>
      <c r="AJ266" s="90">
        <v>1544</v>
      </c>
      <c r="AK266" s="90">
        <v>1545</v>
      </c>
      <c r="AL266" s="90">
        <v>1548</v>
      </c>
      <c r="AM266" s="90">
        <v>1554</v>
      </c>
      <c r="AN266" s="90">
        <v>1555</v>
      </c>
      <c r="AO266" s="90">
        <v>1554</v>
      </c>
      <c r="AP266" s="91">
        <v>1552</v>
      </c>
      <c r="AQ266" s="90">
        <v>1535</v>
      </c>
      <c r="AR266" s="90">
        <v>1535</v>
      </c>
      <c r="AS266" s="90">
        <v>1547</v>
      </c>
      <c r="AT266" s="90">
        <v>1547</v>
      </c>
      <c r="AU266" s="90">
        <v>1550</v>
      </c>
      <c r="AV266" s="90">
        <v>1507</v>
      </c>
      <c r="AW266" s="90">
        <v>1521</v>
      </c>
      <c r="AX266" s="90">
        <v>1520</v>
      </c>
      <c r="AY266" s="90">
        <v>1518</v>
      </c>
      <c r="AZ266" s="90">
        <v>1523</v>
      </c>
      <c r="BA266" s="90">
        <v>1530</v>
      </c>
      <c r="BB266" s="91">
        <v>1525</v>
      </c>
      <c r="BC266" s="89">
        <v>1590</v>
      </c>
      <c r="BD266" s="90">
        <v>1583</v>
      </c>
      <c r="BE266" s="90">
        <v>1617</v>
      </c>
      <c r="BF266" s="90">
        <v>1625</v>
      </c>
      <c r="BG266" s="90">
        <v>1622</v>
      </c>
      <c r="BH266" s="90">
        <v>1621</v>
      </c>
      <c r="BI266" s="90">
        <v>1621</v>
      </c>
      <c r="BJ266" s="90">
        <v>1619</v>
      </c>
      <c r="BK266" s="90">
        <v>1611</v>
      </c>
      <c r="BL266" s="90">
        <v>1612</v>
      </c>
      <c r="BM266" s="90">
        <v>1606</v>
      </c>
      <c r="BN266" s="91">
        <v>1606</v>
      </c>
      <c r="BO266" s="90">
        <v>1606</v>
      </c>
      <c r="BP266" s="90">
        <v>1601</v>
      </c>
      <c r="BQ266" s="90">
        <v>1595</v>
      </c>
      <c r="BR266" s="90">
        <v>1591</v>
      </c>
      <c r="BS266" s="90">
        <v>1596</v>
      </c>
      <c r="BT266" s="90">
        <v>1592</v>
      </c>
      <c r="BU266" s="90">
        <v>1589</v>
      </c>
      <c r="BV266" s="90">
        <v>1592</v>
      </c>
      <c r="BW266" s="90">
        <v>1575</v>
      </c>
      <c r="BX266" s="90">
        <v>1565</v>
      </c>
      <c r="BY266" s="90">
        <v>1573</v>
      </c>
      <c r="BZ266" s="91">
        <v>1577</v>
      </c>
    </row>
    <row r="267" spans="1:78" x14ac:dyDescent="0.2">
      <c r="A267" s="2"/>
      <c r="B267" s="88"/>
      <c r="C267" s="88" t="s">
        <v>376</v>
      </c>
      <c r="D267" s="91">
        <v>638</v>
      </c>
      <c r="E267" s="91">
        <v>641</v>
      </c>
      <c r="F267" s="91">
        <v>600</v>
      </c>
      <c r="G267" s="90">
        <v>596</v>
      </c>
      <c r="H267" s="90">
        <v>596</v>
      </c>
      <c r="I267" s="90">
        <v>564</v>
      </c>
      <c r="J267" s="90">
        <v>566</v>
      </c>
      <c r="K267" s="90">
        <v>566</v>
      </c>
      <c r="L267" s="90">
        <v>561</v>
      </c>
      <c r="M267" s="90">
        <v>565</v>
      </c>
      <c r="N267" s="90">
        <v>566</v>
      </c>
      <c r="O267" s="90">
        <v>566</v>
      </c>
      <c r="P267" s="90">
        <v>564</v>
      </c>
      <c r="Q267" s="90">
        <v>562</v>
      </c>
      <c r="R267" s="91">
        <v>560</v>
      </c>
      <c r="S267" s="90">
        <v>488</v>
      </c>
      <c r="T267" s="90">
        <v>491</v>
      </c>
      <c r="U267" s="90">
        <v>490</v>
      </c>
      <c r="V267" s="90">
        <v>497</v>
      </c>
      <c r="W267" s="90">
        <v>495</v>
      </c>
      <c r="X267" s="90">
        <v>494</v>
      </c>
      <c r="Y267" s="90">
        <v>485</v>
      </c>
      <c r="Z267" s="90">
        <v>482</v>
      </c>
      <c r="AA267" s="90">
        <v>478</v>
      </c>
      <c r="AB267" s="90">
        <v>475</v>
      </c>
      <c r="AC267" s="90">
        <v>479</v>
      </c>
      <c r="AD267" s="91">
        <v>477</v>
      </c>
      <c r="AE267" s="90">
        <v>479</v>
      </c>
      <c r="AF267" s="90">
        <v>482</v>
      </c>
      <c r="AG267" s="90">
        <v>479</v>
      </c>
      <c r="AH267" s="90">
        <v>470</v>
      </c>
      <c r="AI267" s="90">
        <v>472</v>
      </c>
      <c r="AJ267" s="90">
        <v>471</v>
      </c>
      <c r="AK267" s="90">
        <v>468</v>
      </c>
      <c r="AL267" s="90">
        <v>468</v>
      </c>
      <c r="AM267" s="90">
        <v>464</v>
      </c>
      <c r="AN267" s="90">
        <v>461</v>
      </c>
      <c r="AO267" s="90">
        <v>460</v>
      </c>
      <c r="AP267" s="91">
        <v>458</v>
      </c>
      <c r="AQ267" s="90">
        <v>458</v>
      </c>
      <c r="AR267" s="90">
        <v>464</v>
      </c>
      <c r="AS267" s="90">
        <v>456</v>
      </c>
      <c r="AT267" s="90">
        <v>463</v>
      </c>
      <c r="AU267" s="90">
        <v>453</v>
      </c>
      <c r="AV267" s="90">
        <v>433</v>
      </c>
      <c r="AW267" s="90">
        <v>442</v>
      </c>
      <c r="AX267" s="90">
        <v>444</v>
      </c>
      <c r="AY267" s="90">
        <v>442</v>
      </c>
      <c r="AZ267" s="90">
        <v>451</v>
      </c>
      <c r="BA267" s="90">
        <v>441</v>
      </c>
      <c r="BB267" s="91">
        <v>433</v>
      </c>
      <c r="BC267" s="89">
        <v>470</v>
      </c>
      <c r="BD267" s="90">
        <v>475</v>
      </c>
      <c r="BE267" s="90">
        <v>472</v>
      </c>
      <c r="BF267" s="90">
        <v>470</v>
      </c>
      <c r="BG267" s="90">
        <v>458</v>
      </c>
      <c r="BH267" s="90">
        <v>459</v>
      </c>
      <c r="BI267" s="90">
        <v>457</v>
      </c>
      <c r="BJ267" s="90">
        <v>460</v>
      </c>
      <c r="BK267" s="90">
        <v>456</v>
      </c>
      <c r="BL267" s="90">
        <v>456</v>
      </c>
      <c r="BM267" s="90">
        <v>457</v>
      </c>
      <c r="BN267" s="91">
        <v>458</v>
      </c>
      <c r="BO267" s="90">
        <v>459</v>
      </c>
      <c r="BP267" s="90">
        <v>459</v>
      </c>
      <c r="BQ267" s="90">
        <v>465</v>
      </c>
      <c r="BR267" s="90">
        <v>463</v>
      </c>
      <c r="BS267" s="90">
        <v>461</v>
      </c>
      <c r="BT267" s="90">
        <v>453</v>
      </c>
      <c r="BU267" s="90">
        <v>455</v>
      </c>
      <c r="BV267" s="90">
        <v>451</v>
      </c>
      <c r="BW267" s="90">
        <v>454</v>
      </c>
      <c r="BX267" s="90">
        <v>447</v>
      </c>
      <c r="BY267" s="90">
        <v>444</v>
      </c>
      <c r="BZ267" s="91">
        <v>437</v>
      </c>
    </row>
    <row r="268" spans="1:78" x14ac:dyDescent="0.2">
      <c r="A268" s="2"/>
      <c r="B268" s="88"/>
      <c r="C268" s="88" t="s">
        <v>377</v>
      </c>
      <c r="D268" s="91">
        <v>255</v>
      </c>
      <c r="E268" s="91">
        <v>264</v>
      </c>
      <c r="F268" s="91">
        <v>251</v>
      </c>
      <c r="G268" s="90">
        <v>249</v>
      </c>
      <c r="H268" s="90">
        <v>250</v>
      </c>
      <c r="I268" s="90">
        <v>252</v>
      </c>
      <c r="J268" s="90">
        <v>252</v>
      </c>
      <c r="K268" s="90">
        <v>250</v>
      </c>
      <c r="L268" s="90">
        <v>248</v>
      </c>
      <c r="M268" s="90">
        <v>247</v>
      </c>
      <c r="N268" s="90">
        <v>246</v>
      </c>
      <c r="O268" s="90">
        <v>247</v>
      </c>
      <c r="P268" s="90">
        <v>248</v>
      </c>
      <c r="Q268" s="90">
        <v>246</v>
      </c>
      <c r="R268" s="91">
        <v>248</v>
      </c>
      <c r="S268" s="90">
        <v>245</v>
      </c>
      <c r="T268" s="90">
        <v>247</v>
      </c>
      <c r="U268" s="90">
        <v>250</v>
      </c>
      <c r="V268" s="90">
        <v>261</v>
      </c>
      <c r="W268" s="90">
        <v>267</v>
      </c>
      <c r="X268" s="90">
        <v>267</v>
      </c>
      <c r="Y268" s="90">
        <v>242</v>
      </c>
      <c r="Z268" s="90">
        <v>242</v>
      </c>
      <c r="AA268" s="90">
        <v>249</v>
      </c>
      <c r="AB268" s="90">
        <v>255</v>
      </c>
      <c r="AC268" s="90">
        <v>254</v>
      </c>
      <c r="AD268" s="91">
        <v>254</v>
      </c>
      <c r="AE268" s="90">
        <v>254</v>
      </c>
      <c r="AF268" s="90">
        <v>253</v>
      </c>
      <c r="AG268" s="90">
        <v>248</v>
      </c>
      <c r="AH268" s="90">
        <v>247</v>
      </c>
      <c r="AI268" s="90">
        <v>247</v>
      </c>
      <c r="AJ268" s="90">
        <v>255</v>
      </c>
      <c r="AK268" s="90">
        <v>213</v>
      </c>
      <c r="AL268" s="90">
        <v>214</v>
      </c>
      <c r="AM268" s="90">
        <v>212</v>
      </c>
      <c r="AN268" s="90">
        <v>210</v>
      </c>
      <c r="AO268" s="90">
        <v>208</v>
      </c>
      <c r="AP268" s="91">
        <v>204</v>
      </c>
      <c r="AQ268" s="90">
        <v>202</v>
      </c>
      <c r="AR268" s="90">
        <v>201</v>
      </c>
      <c r="AS268" s="90">
        <v>194</v>
      </c>
      <c r="AT268" s="90">
        <v>194</v>
      </c>
      <c r="AU268" s="90">
        <v>191</v>
      </c>
      <c r="AV268" s="90">
        <v>190</v>
      </c>
      <c r="AW268" s="90">
        <v>195</v>
      </c>
      <c r="AX268" s="90">
        <v>193</v>
      </c>
      <c r="AY268" s="90">
        <v>192</v>
      </c>
      <c r="AZ268" s="90">
        <v>191</v>
      </c>
      <c r="BA268" s="90">
        <v>191</v>
      </c>
      <c r="BB268" s="91">
        <v>190</v>
      </c>
      <c r="BC268" s="89">
        <v>188</v>
      </c>
      <c r="BD268" s="90">
        <v>187</v>
      </c>
      <c r="BE268" s="90">
        <v>186</v>
      </c>
      <c r="BF268" s="90">
        <v>191</v>
      </c>
      <c r="BG268" s="90">
        <v>192</v>
      </c>
      <c r="BH268" s="90">
        <v>192</v>
      </c>
      <c r="BI268" s="90">
        <v>192</v>
      </c>
      <c r="BJ268" s="90">
        <v>194</v>
      </c>
      <c r="BK268" s="90">
        <v>194</v>
      </c>
      <c r="BL268" s="90">
        <v>193</v>
      </c>
      <c r="BM268" s="90">
        <v>193</v>
      </c>
      <c r="BN268" s="91">
        <v>211</v>
      </c>
      <c r="BO268" s="90">
        <v>211</v>
      </c>
      <c r="BP268" s="90">
        <v>214</v>
      </c>
      <c r="BQ268" s="90">
        <v>215</v>
      </c>
      <c r="BR268" s="90">
        <v>220</v>
      </c>
      <c r="BS268" s="90">
        <v>218</v>
      </c>
      <c r="BT268" s="90">
        <v>220</v>
      </c>
      <c r="BU268" s="90">
        <v>217</v>
      </c>
      <c r="BV268" s="90">
        <v>212</v>
      </c>
      <c r="BW268" s="90">
        <v>217</v>
      </c>
      <c r="BX268" s="90">
        <v>215</v>
      </c>
      <c r="BY268" s="90">
        <v>217</v>
      </c>
      <c r="BZ268" s="91">
        <v>222</v>
      </c>
    </row>
    <row r="269" spans="1:78" x14ac:dyDescent="0.2">
      <c r="A269" s="2"/>
      <c r="B269" s="88"/>
      <c r="C269" s="88" t="s">
        <v>378</v>
      </c>
      <c r="D269" s="91">
        <v>2703</v>
      </c>
      <c r="E269" s="91">
        <v>2632</v>
      </c>
      <c r="F269" s="91">
        <v>2613</v>
      </c>
      <c r="G269" s="90">
        <v>2601</v>
      </c>
      <c r="H269" s="90">
        <v>2580</v>
      </c>
      <c r="I269" s="90">
        <v>2451</v>
      </c>
      <c r="J269" s="90">
        <v>2425</v>
      </c>
      <c r="K269" s="90">
        <v>2357</v>
      </c>
      <c r="L269" s="90">
        <v>2325</v>
      </c>
      <c r="M269" s="90">
        <v>2282</v>
      </c>
      <c r="N269" s="90">
        <v>2258</v>
      </c>
      <c r="O269" s="90">
        <v>2226</v>
      </c>
      <c r="P269" s="90">
        <v>2205</v>
      </c>
      <c r="Q269" s="90">
        <v>2156</v>
      </c>
      <c r="R269" s="91">
        <v>2161</v>
      </c>
      <c r="S269" s="90">
        <v>2153</v>
      </c>
      <c r="T269" s="90">
        <v>2126</v>
      </c>
      <c r="U269" s="90">
        <v>2104</v>
      </c>
      <c r="V269" s="90">
        <v>2075</v>
      </c>
      <c r="W269" s="90">
        <v>2032</v>
      </c>
      <c r="X269" s="90">
        <v>1972</v>
      </c>
      <c r="Y269" s="90">
        <v>1943</v>
      </c>
      <c r="Z269" s="90">
        <v>1904</v>
      </c>
      <c r="AA269" s="90">
        <v>1899</v>
      </c>
      <c r="AB269" s="90">
        <v>1880</v>
      </c>
      <c r="AC269" s="90">
        <v>1858</v>
      </c>
      <c r="AD269" s="91">
        <v>1839</v>
      </c>
      <c r="AE269" s="90">
        <v>1822</v>
      </c>
      <c r="AF269" s="90">
        <v>1824</v>
      </c>
      <c r="AG269" s="90">
        <v>1808</v>
      </c>
      <c r="AH269" s="90">
        <v>1794</v>
      </c>
      <c r="AI269" s="90">
        <v>1786</v>
      </c>
      <c r="AJ269" s="90">
        <v>1783</v>
      </c>
      <c r="AK269" s="90">
        <v>1776</v>
      </c>
      <c r="AL269" s="90">
        <v>1754</v>
      </c>
      <c r="AM269" s="90">
        <v>1737</v>
      </c>
      <c r="AN269" s="90">
        <v>1722</v>
      </c>
      <c r="AO269" s="90">
        <v>1707</v>
      </c>
      <c r="AP269" s="91">
        <v>1693</v>
      </c>
      <c r="AQ269" s="90">
        <v>1677</v>
      </c>
      <c r="AR269" s="90">
        <v>1663</v>
      </c>
      <c r="AS269" s="90">
        <v>1636</v>
      </c>
      <c r="AT269" s="90">
        <v>1632</v>
      </c>
      <c r="AU269" s="90">
        <v>1612</v>
      </c>
      <c r="AV269" s="90">
        <v>1594</v>
      </c>
      <c r="AW269" s="90">
        <v>1616</v>
      </c>
      <c r="AX269" s="90">
        <v>1600</v>
      </c>
      <c r="AY269" s="90">
        <v>1607</v>
      </c>
      <c r="AZ269" s="90">
        <v>1649</v>
      </c>
      <c r="BA269" s="90">
        <v>1669</v>
      </c>
      <c r="BB269" s="91">
        <v>1655</v>
      </c>
      <c r="BC269" s="89">
        <v>1721</v>
      </c>
      <c r="BD269" s="90">
        <v>1704</v>
      </c>
      <c r="BE269" s="90">
        <v>1677</v>
      </c>
      <c r="BF269" s="90">
        <v>1669</v>
      </c>
      <c r="BG269" s="90">
        <v>1656</v>
      </c>
      <c r="BH269" s="90">
        <v>1635</v>
      </c>
      <c r="BI269" s="90">
        <v>1626</v>
      </c>
      <c r="BJ269" s="90">
        <v>1631</v>
      </c>
      <c r="BK269" s="90">
        <v>1607</v>
      </c>
      <c r="BL269" s="90">
        <v>1607</v>
      </c>
      <c r="BM269" s="90">
        <v>1594</v>
      </c>
      <c r="BN269" s="91">
        <v>1607</v>
      </c>
      <c r="BO269" s="90">
        <v>1614</v>
      </c>
      <c r="BP269" s="90">
        <v>1609</v>
      </c>
      <c r="BQ269" s="90">
        <v>1584</v>
      </c>
      <c r="BR269" s="90">
        <v>1588</v>
      </c>
      <c r="BS269" s="90">
        <v>1591</v>
      </c>
      <c r="BT269" s="90">
        <v>1588</v>
      </c>
      <c r="BU269" s="90">
        <v>1584</v>
      </c>
      <c r="BV269" s="90">
        <v>1566</v>
      </c>
      <c r="BW269" s="90">
        <v>1557</v>
      </c>
      <c r="BX269" s="90">
        <v>1609</v>
      </c>
      <c r="BY269" s="90">
        <v>1601</v>
      </c>
      <c r="BZ269" s="91">
        <v>1585</v>
      </c>
    </row>
    <row r="270" spans="1:78" x14ac:dyDescent="0.2">
      <c r="A270" s="2"/>
      <c r="B270" s="88"/>
      <c r="C270" s="88" t="s">
        <v>379</v>
      </c>
      <c r="D270" s="91">
        <v>243</v>
      </c>
      <c r="E270" s="91">
        <v>235</v>
      </c>
      <c r="F270" s="91">
        <v>209</v>
      </c>
      <c r="G270" s="90">
        <v>205</v>
      </c>
      <c r="H270" s="90">
        <v>202</v>
      </c>
      <c r="I270" s="90">
        <v>204</v>
      </c>
      <c r="J270" s="90">
        <v>204</v>
      </c>
      <c r="K270" s="90">
        <v>199</v>
      </c>
      <c r="L270" s="90">
        <v>199</v>
      </c>
      <c r="M270" s="90">
        <v>195</v>
      </c>
      <c r="N270" s="90">
        <v>194</v>
      </c>
      <c r="O270" s="90">
        <v>194</v>
      </c>
      <c r="P270" s="90">
        <v>193</v>
      </c>
      <c r="Q270" s="90">
        <v>189</v>
      </c>
      <c r="R270" s="91">
        <v>190</v>
      </c>
      <c r="S270" s="90">
        <v>192</v>
      </c>
      <c r="T270" s="90">
        <v>193</v>
      </c>
      <c r="U270" s="90">
        <v>192</v>
      </c>
      <c r="V270" s="90">
        <v>191</v>
      </c>
      <c r="W270" s="90">
        <v>187</v>
      </c>
      <c r="X270" s="90">
        <v>187</v>
      </c>
      <c r="Y270" s="90">
        <v>187</v>
      </c>
      <c r="Z270" s="90">
        <v>187</v>
      </c>
      <c r="AA270" s="90">
        <v>189</v>
      </c>
      <c r="AB270" s="90">
        <v>191</v>
      </c>
      <c r="AC270" s="90">
        <v>192</v>
      </c>
      <c r="AD270" s="91">
        <v>191</v>
      </c>
      <c r="AE270" s="90">
        <v>188</v>
      </c>
      <c r="AF270" s="90">
        <v>187</v>
      </c>
      <c r="AG270" s="90">
        <v>186</v>
      </c>
      <c r="AH270" s="90">
        <v>183</v>
      </c>
      <c r="AI270" s="90">
        <v>192</v>
      </c>
      <c r="AJ270" s="90">
        <v>193</v>
      </c>
      <c r="AK270" s="90">
        <v>192</v>
      </c>
      <c r="AL270" s="90">
        <v>191</v>
      </c>
      <c r="AM270" s="90">
        <v>193</v>
      </c>
      <c r="AN270" s="90">
        <v>193</v>
      </c>
      <c r="AO270" s="90">
        <v>196</v>
      </c>
      <c r="AP270" s="91">
        <v>197</v>
      </c>
      <c r="AQ270" s="90">
        <v>198</v>
      </c>
      <c r="AR270" s="90">
        <v>197</v>
      </c>
      <c r="AS270" s="90">
        <v>196</v>
      </c>
      <c r="AT270" s="90">
        <v>195</v>
      </c>
      <c r="AU270" s="90">
        <v>188</v>
      </c>
      <c r="AV270" s="90">
        <v>189</v>
      </c>
      <c r="AW270" s="90">
        <v>185</v>
      </c>
      <c r="AX270" s="90">
        <v>185</v>
      </c>
      <c r="AY270" s="90">
        <v>184</v>
      </c>
      <c r="AZ270" s="90">
        <v>184</v>
      </c>
      <c r="BA270" s="90">
        <v>187</v>
      </c>
      <c r="BB270" s="91">
        <v>189</v>
      </c>
      <c r="BC270" s="89">
        <v>187</v>
      </c>
      <c r="BD270" s="90">
        <v>187</v>
      </c>
      <c r="BE270" s="90">
        <v>184</v>
      </c>
      <c r="BF270" s="90">
        <v>182</v>
      </c>
      <c r="BG270" s="90">
        <v>182</v>
      </c>
      <c r="BH270" s="90">
        <v>182</v>
      </c>
      <c r="BI270" s="90">
        <v>181</v>
      </c>
      <c r="BJ270" s="90">
        <v>180</v>
      </c>
      <c r="BK270" s="90">
        <v>180</v>
      </c>
      <c r="BL270" s="90">
        <v>182</v>
      </c>
      <c r="BM270" s="90">
        <v>184</v>
      </c>
      <c r="BN270" s="91">
        <v>184</v>
      </c>
      <c r="BO270" s="90">
        <v>184</v>
      </c>
      <c r="BP270" s="90">
        <v>181</v>
      </c>
      <c r="BQ270" s="90">
        <v>181</v>
      </c>
      <c r="BR270" s="90">
        <v>181</v>
      </c>
      <c r="BS270" s="90">
        <v>177</v>
      </c>
      <c r="BT270" s="90">
        <v>176</v>
      </c>
      <c r="BU270" s="90">
        <v>178</v>
      </c>
      <c r="BV270" s="90">
        <v>182</v>
      </c>
      <c r="BW270" s="90">
        <v>183</v>
      </c>
      <c r="BX270" s="90">
        <v>180</v>
      </c>
      <c r="BY270" s="90">
        <v>179</v>
      </c>
      <c r="BZ270" s="91">
        <v>180</v>
      </c>
    </row>
    <row r="271" spans="1:78" x14ac:dyDescent="0.2">
      <c r="A271" s="2"/>
      <c r="B271" s="88"/>
      <c r="C271" s="88" t="s">
        <v>380</v>
      </c>
      <c r="D271" s="91">
        <v>572</v>
      </c>
      <c r="E271" s="91">
        <v>571</v>
      </c>
      <c r="F271" s="91">
        <v>550</v>
      </c>
      <c r="G271" s="90">
        <v>545</v>
      </c>
      <c r="H271" s="90">
        <v>547</v>
      </c>
      <c r="I271" s="90">
        <v>521</v>
      </c>
      <c r="J271" s="90">
        <v>523</v>
      </c>
      <c r="K271" s="90">
        <v>520</v>
      </c>
      <c r="L271" s="90">
        <v>518</v>
      </c>
      <c r="M271" s="90">
        <v>518</v>
      </c>
      <c r="N271" s="90">
        <v>518</v>
      </c>
      <c r="O271" s="90">
        <v>519</v>
      </c>
      <c r="P271" s="90">
        <v>516</v>
      </c>
      <c r="Q271" s="90">
        <v>508</v>
      </c>
      <c r="R271" s="91">
        <v>508</v>
      </c>
      <c r="S271" s="90">
        <v>507</v>
      </c>
      <c r="T271" s="90">
        <v>509</v>
      </c>
      <c r="U271" s="90">
        <v>516</v>
      </c>
      <c r="V271" s="90">
        <v>512</v>
      </c>
      <c r="W271" s="90">
        <v>509</v>
      </c>
      <c r="X271" s="90">
        <v>508</v>
      </c>
      <c r="Y271" s="90">
        <v>504</v>
      </c>
      <c r="Z271" s="90">
        <v>504</v>
      </c>
      <c r="AA271" s="90">
        <v>502</v>
      </c>
      <c r="AB271" s="90">
        <v>503</v>
      </c>
      <c r="AC271" s="90">
        <v>495</v>
      </c>
      <c r="AD271" s="91">
        <v>496</v>
      </c>
      <c r="AE271" s="90">
        <v>498</v>
      </c>
      <c r="AF271" s="90">
        <v>489</v>
      </c>
      <c r="AG271" s="90">
        <v>487</v>
      </c>
      <c r="AH271" s="90">
        <v>482</v>
      </c>
      <c r="AI271" s="90">
        <v>481</v>
      </c>
      <c r="AJ271" s="90">
        <v>480</v>
      </c>
      <c r="AK271" s="90">
        <v>478</v>
      </c>
      <c r="AL271" s="90">
        <v>480</v>
      </c>
      <c r="AM271" s="90">
        <v>483</v>
      </c>
      <c r="AN271" s="90">
        <v>482</v>
      </c>
      <c r="AO271" s="90">
        <v>478</v>
      </c>
      <c r="AP271" s="91">
        <v>475</v>
      </c>
      <c r="AQ271" s="90">
        <v>475</v>
      </c>
      <c r="AR271" s="90">
        <v>473</v>
      </c>
      <c r="AS271" s="90">
        <v>472</v>
      </c>
      <c r="AT271" s="90">
        <v>472</v>
      </c>
      <c r="AU271" s="90">
        <v>471</v>
      </c>
      <c r="AV271" s="90">
        <v>470</v>
      </c>
      <c r="AW271" s="90">
        <v>472</v>
      </c>
      <c r="AX271" s="90">
        <v>469</v>
      </c>
      <c r="AY271" s="90">
        <v>468</v>
      </c>
      <c r="AZ271" s="90">
        <v>466</v>
      </c>
      <c r="BA271" s="90">
        <v>469</v>
      </c>
      <c r="BB271" s="91">
        <v>468</v>
      </c>
      <c r="BC271" s="89">
        <v>476</v>
      </c>
      <c r="BD271" s="90">
        <v>474</v>
      </c>
      <c r="BE271" s="90">
        <v>470</v>
      </c>
      <c r="BF271" s="90">
        <v>469</v>
      </c>
      <c r="BG271" s="90">
        <v>466</v>
      </c>
      <c r="BH271" s="90">
        <v>464</v>
      </c>
      <c r="BI271" s="90">
        <v>464</v>
      </c>
      <c r="BJ271" s="90">
        <v>468</v>
      </c>
      <c r="BK271" s="90">
        <v>467</v>
      </c>
      <c r="BL271" s="90">
        <v>471</v>
      </c>
      <c r="BM271" s="90">
        <v>473</v>
      </c>
      <c r="BN271" s="91">
        <v>473</v>
      </c>
      <c r="BO271" s="90">
        <v>471</v>
      </c>
      <c r="BP271" s="90">
        <v>471</v>
      </c>
      <c r="BQ271" s="90">
        <v>473</v>
      </c>
      <c r="BR271" s="90">
        <v>473</v>
      </c>
      <c r="BS271" s="90">
        <v>478</v>
      </c>
      <c r="BT271" s="90">
        <v>477</v>
      </c>
      <c r="BU271" s="90">
        <v>476</v>
      </c>
      <c r="BV271" s="90">
        <v>474</v>
      </c>
      <c r="BW271" s="90">
        <v>471</v>
      </c>
      <c r="BX271" s="90">
        <v>466</v>
      </c>
      <c r="BY271" s="90">
        <v>465</v>
      </c>
      <c r="BZ271" s="91">
        <v>468</v>
      </c>
    </row>
    <row r="272" spans="1:78" x14ac:dyDescent="0.2">
      <c r="A272" s="2"/>
      <c r="B272" s="88"/>
      <c r="C272" s="88" t="s">
        <v>381</v>
      </c>
      <c r="D272" s="91">
        <v>863</v>
      </c>
      <c r="E272" s="91">
        <v>892</v>
      </c>
      <c r="F272" s="91">
        <v>855</v>
      </c>
      <c r="G272" s="90">
        <v>850</v>
      </c>
      <c r="H272" s="90">
        <v>853</v>
      </c>
      <c r="I272" s="90">
        <v>790</v>
      </c>
      <c r="J272" s="90">
        <v>792</v>
      </c>
      <c r="K272" s="90">
        <v>794</v>
      </c>
      <c r="L272" s="90">
        <v>803</v>
      </c>
      <c r="M272" s="90">
        <v>808</v>
      </c>
      <c r="N272" s="90">
        <v>828</v>
      </c>
      <c r="O272" s="90">
        <v>836</v>
      </c>
      <c r="P272" s="90">
        <v>835</v>
      </c>
      <c r="Q272" s="90">
        <v>841</v>
      </c>
      <c r="R272" s="91">
        <v>850</v>
      </c>
      <c r="S272" s="90">
        <v>856</v>
      </c>
      <c r="T272" s="90">
        <v>853</v>
      </c>
      <c r="U272" s="90">
        <v>838</v>
      </c>
      <c r="V272" s="90">
        <v>844</v>
      </c>
      <c r="W272" s="90">
        <v>836</v>
      </c>
      <c r="X272" s="90">
        <v>828</v>
      </c>
      <c r="Y272" s="90">
        <v>824</v>
      </c>
      <c r="Z272" s="90">
        <v>829</v>
      </c>
      <c r="AA272" s="90">
        <v>824</v>
      </c>
      <c r="AB272" s="90">
        <v>818</v>
      </c>
      <c r="AC272" s="90">
        <v>810</v>
      </c>
      <c r="AD272" s="91">
        <v>804</v>
      </c>
      <c r="AE272" s="90">
        <v>800</v>
      </c>
      <c r="AF272" s="90">
        <v>801</v>
      </c>
      <c r="AG272" s="90">
        <v>798</v>
      </c>
      <c r="AH272" s="90">
        <v>778</v>
      </c>
      <c r="AI272" s="90">
        <v>776</v>
      </c>
      <c r="AJ272" s="90">
        <v>777</v>
      </c>
      <c r="AK272" s="90">
        <v>771</v>
      </c>
      <c r="AL272" s="90">
        <v>769</v>
      </c>
      <c r="AM272" s="90">
        <v>768</v>
      </c>
      <c r="AN272" s="90">
        <v>760</v>
      </c>
      <c r="AO272" s="90">
        <v>761</v>
      </c>
      <c r="AP272" s="91">
        <v>767</v>
      </c>
      <c r="AQ272" s="90">
        <v>751</v>
      </c>
      <c r="AR272" s="90">
        <v>751</v>
      </c>
      <c r="AS272" s="90">
        <v>744</v>
      </c>
      <c r="AT272" s="90">
        <v>751</v>
      </c>
      <c r="AU272" s="90">
        <v>747</v>
      </c>
      <c r="AV272" s="90">
        <v>733</v>
      </c>
      <c r="AW272" s="90">
        <v>750</v>
      </c>
      <c r="AX272" s="90">
        <v>757</v>
      </c>
      <c r="AY272" s="90">
        <v>769</v>
      </c>
      <c r="AZ272" s="90">
        <v>781</v>
      </c>
      <c r="BA272" s="90">
        <v>789</v>
      </c>
      <c r="BB272" s="91">
        <v>789</v>
      </c>
      <c r="BC272" s="89">
        <v>792</v>
      </c>
      <c r="BD272" s="90">
        <v>792</v>
      </c>
      <c r="BE272" s="90">
        <v>784</v>
      </c>
      <c r="BF272" s="90">
        <v>824</v>
      </c>
      <c r="BG272" s="90">
        <v>829</v>
      </c>
      <c r="BH272" s="90">
        <v>816</v>
      </c>
      <c r="BI272" s="90">
        <v>810</v>
      </c>
      <c r="BJ272" s="90">
        <v>815</v>
      </c>
      <c r="BK272" s="90">
        <v>811</v>
      </c>
      <c r="BL272" s="90">
        <v>810</v>
      </c>
      <c r="BM272" s="90">
        <v>811</v>
      </c>
      <c r="BN272" s="91">
        <v>817</v>
      </c>
      <c r="BO272" s="90">
        <v>824</v>
      </c>
      <c r="BP272" s="90">
        <v>813</v>
      </c>
      <c r="BQ272" s="90">
        <v>808</v>
      </c>
      <c r="BR272" s="90">
        <v>798</v>
      </c>
      <c r="BS272" s="90">
        <v>798</v>
      </c>
      <c r="BT272" s="90">
        <v>793</v>
      </c>
      <c r="BU272" s="90">
        <v>795</v>
      </c>
      <c r="BV272" s="90">
        <v>798</v>
      </c>
      <c r="BW272" s="90">
        <v>787</v>
      </c>
      <c r="BX272" s="90">
        <v>784</v>
      </c>
      <c r="BY272" s="90">
        <v>798</v>
      </c>
      <c r="BZ272" s="91">
        <v>791</v>
      </c>
    </row>
    <row r="273" spans="1:78" x14ac:dyDescent="0.2">
      <c r="A273" s="2"/>
      <c r="B273" s="88"/>
      <c r="C273" s="88" t="s">
        <v>382</v>
      </c>
      <c r="D273" s="91">
        <v>309</v>
      </c>
      <c r="E273" s="91">
        <v>296</v>
      </c>
      <c r="F273" s="91">
        <v>281</v>
      </c>
      <c r="G273" s="90">
        <v>280</v>
      </c>
      <c r="H273" s="90">
        <v>279</v>
      </c>
      <c r="I273" s="90">
        <v>278</v>
      </c>
      <c r="J273" s="90">
        <v>279</v>
      </c>
      <c r="K273" s="90">
        <v>281</v>
      </c>
      <c r="L273" s="90">
        <v>280</v>
      </c>
      <c r="M273" s="90">
        <v>283</v>
      </c>
      <c r="N273" s="90">
        <v>282</v>
      </c>
      <c r="O273" s="90">
        <v>282</v>
      </c>
      <c r="P273" s="90">
        <v>282</v>
      </c>
      <c r="Q273" s="90">
        <v>282</v>
      </c>
      <c r="R273" s="91">
        <v>282</v>
      </c>
      <c r="S273" s="90">
        <v>282</v>
      </c>
      <c r="T273" s="90">
        <v>276</v>
      </c>
      <c r="U273" s="90">
        <v>264</v>
      </c>
      <c r="V273" s="90">
        <v>264</v>
      </c>
      <c r="W273" s="90">
        <v>260</v>
      </c>
      <c r="X273" s="90">
        <v>260</v>
      </c>
      <c r="Y273" s="90">
        <v>260</v>
      </c>
      <c r="Z273" s="90">
        <v>254</v>
      </c>
      <c r="AA273" s="90">
        <v>201</v>
      </c>
      <c r="AB273" s="90">
        <v>201</v>
      </c>
      <c r="AC273" s="90">
        <v>201</v>
      </c>
      <c r="AD273" s="91">
        <v>201</v>
      </c>
      <c r="AE273" s="90">
        <v>201</v>
      </c>
      <c r="AF273" s="90">
        <v>201</v>
      </c>
      <c r="AG273" s="90">
        <v>200</v>
      </c>
      <c r="AH273" s="90">
        <v>194</v>
      </c>
      <c r="AI273" s="90">
        <v>194</v>
      </c>
      <c r="AJ273" s="90">
        <v>194</v>
      </c>
      <c r="AK273" s="90">
        <v>191</v>
      </c>
      <c r="AL273" s="90">
        <v>194</v>
      </c>
      <c r="AM273" s="90">
        <v>194</v>
      </c>
      <c r="AN273" s="90">
        <v>194</v>
      </c>
      <c r="AO273" s="90">
        <v>194</v>
      </c>
      <c r="AP273" s="91">
        <v>194</v>
      </c>
      <c r="AQ273" s="90">
        <v>167</v>
      </c>
      <c r="AR273" s="90">
        <v>167</v>
      </c>
      <c r="AS273" s="90">
        <v>161</v>
      </c>
      <c r="AT273" s="90">
        <v>161</v>
      </c>
      <c r="AU273" s="90">
        <v>144</v>
      </c>
      <c r="AV273" s="90">
        <v>111</v>
      </c>
      <c r="AW273" s="90">
        <v>104</v>
      </c>
      <c r="AX273" s="90">
        <v>99</v>
      </c>
      <c r="AY273" s="90">
        <v>97</v>
      </c>
      <c r="AZ273" s="90">
        <v>101</v>
      </c>
      <c r="BA273" s="90">
        <v>94</v>
      </c>
      <c r="BB273" s="91">
        <v>93</v>
      </c>
      <c r="BC273" s="89">
        <v>91</v>
      </c>
      <c r="BD273" s="90">
        <v>91</v>
      </c>
      <c r="BE273" s="90">
        <v>89</v>
      </c>
      <c r="BF273" s="90">
        <v>89</v>
      </c>
      <c r="BG273" s="90">
        <v>85</v>
      </c>
      <c r="BH273" s="90">
        <v>84</v>
      </c>
      <c r="BI273" s="90">
        <v>88</v>
      </c>
      <c r="BJ273" s="90">
        <v>88</v>
      </c>
      <c r="BK273" s="90">
        <v>87</v>
      </c>
      <c r="BL273" s="90">
        <v>88</v>
      </c>
      <c r="BM273" s="90">
        <v>90</v>
      </c>
      <c r="BN273" s="91">
        <v>90</v>
      </c>
      <c r="BO273" s="90">
        <v>91</v>
      </c>
      <c r="BP273" s="90">
        <v>91</v>
      </c>
      <c r="BQ273" s="90">
        <v>92</v>
      </c>
      <c r="BR273" s="90">
        <v>93</v>
      </c>
      <c r="BS273" s="90">
        <v>93</v>
      </c>
      <c r="BT273" s="90">
        <v>93</v>
      </c>
      <c r="BU273" s="90">
        <v>94</v>
      </c>
      <c r="BV273" s="90">
        <v>94</v>
      </c>
      <c r="BW273" s="90">
        <v>94</v>
      </c>
      <c r="BX273" s="90">
        <v>94</v>
      </c>
      <c r="BY273" s="90">
        <v>97</v>
      </c>
      <c r="BZ273" s="91">
        <v>99</v>
      </c>
    </row>
    <row r="274" spans="1:78" ht="13.5" thickBot="1" x14ac:dyDescent="0.25">
      <c r="A274" s="2"/>
      <c r="B274" s="88"/>
      <c r="C274" s="88" t="s">
        <v>383</v>
      </c>
      <c r="D274" s="91">
        <v>351</v>
      </c>
      <c r="E274" s="91">
        <v>355</v>
      </c>
      <c r="F274" s="91">
        <v>317</v>
      </c>
      <c r="G274" s="90">
        <v>315</v>
      </c>
      <c r="H274" s="90">
        <v>317</v>
      </c>
      <c r="I274" s="90">
        <v>331</v>
      </c>
      <c r="J274" s="90">
        <v>341</v>
      </c>
      <c r="K274" s="90">
        <v>342</v>
      </c>
      <c r="L274" s="90">
        <v>343</v>
      </c>
      <c r="M274" s="90">
        <v>343</v>
      </c>
      <c r="N274" s="90">
        <v>341</v>
      </c>
      <c r="O274" s="90">
        <v>346</v>
      </c>
      <c r="P274" s="90">
        <v>349</v>
      </c>
      <c r="Q274" s="90">
        <v>342</v>
      </c>
      <c r="R274" s="91">
        <v>340</v>
      </c>
      <c r="S274" s="90">
        <v>337</v>
      </c>
      <c r="T274" s="90">
        <v>335</v>
      </c>
      <c r="U274" s="90">
        <v>338</v>
      </c>
      <c r="V274" s="90">
        <v>341</v>
      </c>
      <c r="W274" s="90">
        <v>338</v>
      </c>
      <c r="X274" s="90">
        <v>339</v>
      </c>
      <c r="Y274" s="90">
        <v>340</v>
      </c>
      <c r="Z274" s="90">
        <v>340</v>
      </c>
      <c r="AA274" s="90">
        <v>339</v>
      </c>
      <c r="AB274" s="90">
        <v>337</v>
      </c>
      <c r="AC274" s="90">
        <v>335</v>
      </c>
      <c r="AD274" s="91">
        <v>336</v>
      </c>
      <c r="AE274" s="90">
        <v>337</v>
      </c>
      <c r="AF274" s="90">
        <v>337</v>
      </c>
      <c r="AG274" s="90">
        <v>335</v>
      </c>
      <c r="AH274" s="90">
        <v>328</v>
      </c>
      <c r="AI274" s="90">
        <v>323</v>
      </c>
      <c r="AJ274" s="90">
        <v>321</v>
      </c>
      <c r="AK274" s="90">
        <v>317</v>
      </c>
      <c r="AL274" s="90">
        <v>317</v>
      </c>
      <c r="AM274" s="90">
        <v>319</v>
      </c>
      <c r="AN274" s="90">
        <v>316</v>
      </c>
      <c r="AO274" s="90">
        <v>315</v>
      </c>
      <c r="AP274" s="91">
        <v>313</v>
      </c>
      <c r="AQ274" s="90">
        <v>303</v>
      </c>
      <c r="AR274" s="90">
        <v>303</v>
      </c>
      <c r="AS274" s="90">
        <v>288</v>
      </c>
      <c r="AT274" s="90">
        <v>305</v>
      </c>
      <c r="AU274" s="90">
        <v>308</v>
      </c>
      <c r="AV274" s="90">
        <v>284</v>
      </c>
      <c r="AW274" s="90">
        <v>307</v>
      </c>
      <c r="AX274" s="90">
        <v>320</v>
      </c>
      <c r="AY274" s="90">
        <v>328</v>
      </c>
      <c r="AZ274" s="90">
        <v>343</v>
      </c>
      <c r="BA274" s="90">
        <v>343</v>
      </c>
      <c r="BB274" s="91">
        <v>330</v>
      </c>
      <c r="BC274" s="89">
        <v>326</v>
      </c>
      <c r="BD274" s="90">
        <v>326</v>
      </c>
      <c r="BE274" s="90">
        <v>318</v>
      </c>
      <c r="BF274" s="90">
        <v>313</v>
      </c>
      <c r="BG274" s="90">
        <v>309</v>
      </c>
      <c r="BH274" s="90">
        <v>308</v>
      </c>
      <c r="BI274" s="90">
        <v>308</v>
      </c>
      <c r="BJ274" s="90">
        <v>307</v>
      </c>
      <c r="BK274" s="90">
        <v>306</v>
      </c>
      <c r="BL274" s="90">
        <v>302</v>
      </c>
      <c r="BM274" s="90">
        <v>302</v>
      </c>
      <c r="BN274" s="91">
        <v>312</v>
      </c>
      <c r="BO274" s="90">
        <v>319</v>
      </c>
      <c r="BP274" s="90">
        <v>316</v>
      </c>
      <c r="BQ274" s="90">
        <v>318</v>
      </c>
      <c r="BR274" s="90">
        <v>313</v>
      </c>
      <c r="BS274" s="90">
        <v>330</v>
      </c>
      <c r="BT274" s="90">
        <v>348</v>
      </c>
      <c r="BU274" s="90">
        <v>345</v>
      </c>
      <c r="BV274" s="90">
        <v>337</v>
      </c>
      <c r="BW274" s="90">
        <v>349</v>
      </c>
      <c r="BX274" s="90">
        <v>343</v>
      </c>
      <c r="BY274" s="90">
        <v>339</v>
      </c>
      <c r="BZ274" s="91">
        <v>345</v>
      </c>
    </row>
    <row r="275" spans="1:78" ht="13.5" thickBot="1" x14ac:dyDescent="0.25">
      <c r="A275" s="2"/>
      <c r="B275" s="92" t="s">
        <v>384</v>
      </c>
      <c r="C275" s="92"/>
      <c r="D275" s="95">
        <f t="shared" ref="D275:AI275" si="62">SUM(D245:D274)</f>
        <v>134505</v>
      </c>
      <c r="E275" s="95">
        <f t="shared" si="62"/>
        <v>130469</v>
      </c>
      <c r="F275" s="95">
        <f t="shared" si="62"/>
        <v>129492</v>
      </c>
      <c r="G275" s="94">
        <f t="shared" si="62"/>
        <v>128279</v>
      </c>
      <c r="H275" s="94">
        <f t="shared" si="62"/>
        <v>127277</v>
      </c>
      <c r="I275" s="94">
        <f t="shared" si="62"/>
        <v>122407</v>
      </c>
      <c r="J275" s="94">
        <f t="shared" si="62"/>
        <v>121467</v>
      </c>
      <c r="K275" s="94">
        <f t="shared" si="62"/>
        <v>120484</v>
      </c>
      <c r="L275" s="94">
        <f t="shared" si="62"/>
        <v>120256</v>
      </c>
      <c r="M275" s="94">
        <f t="shared" si="62"/>
        <v>119666</v>
      </c>
      <c r="N275" s="94">
        <f t="shared" si="62"/>
        <v>118916</v>
      </c>
      <c r="O275" s="94">
        <f t="shared" si="62"/>
        <v>118640</v>
      </c>
      <c r="P275" s="94">
        <f t="shared" si="62"/>
        <v>118080</v>
      </c>
      <c r="Q275" s="94">
        <f t="shared" si="62"/>
        <v>117768</v>
      </c>
      <c r="R275" s="95">
        <f t="shared" si="62"/>
        <v>117951</v>
      </c>
      <c r="S275" s="94">
        <f t="shared" si="62"/>
        <v>117886</v>
      </c>
      <c r="T275" s="94">
        <f t="shared" si="62"/>
        <v>117187</v>
      </c>
      <c r="U275" s="94">
        <f t="shared" si="62"/>
        <v>117112</v>
      </c>
      <c r="V275" s="94">
        <f t="shared" si="62"/>
        <v>116622</v>
      </c>
      <c r="W275" s="94">
        <f t="shared" si="62"/>
        <v>115058</v>
      </c>
      <c r="X275" s="94">
        <f t="shared" si="62"/>
        <v>115120</v>
      </c>
      <c r="Y275" s="94">
        <f t="shared" si="62"/>
        <v>113963</v>
      </c>
      <c r="Z275" s="94">
        <f t="shared" si="62"/>
        <v>113489</v>
      </c>
      <c r="AA275" s="94">
        <f t="shared" si="62"/>
        <v>113386</v>
      </c>
      <c r="AB275" s="94">
        <f t="shared" si="62"/>
        <v>113304</v>
      </c>
      <c r="AC275" s="94">
        <f t="shared" si="62"/>
        <v>112357</v>
      </c>
      <c r="AD275" s="95">
        <f t="shared" si="62"/>
        <v>111574</v>
      </c>
      <c r="AE275" s="94">
        <f t="shared" si="62"/>
        <v>111376</v>
      </c>
      <c r="AF275" s="94">
        <f t="shared" si="62"/>
        <v>111173</v>
      </c>
      <c r="AG275" s="94">
        <f t="shared" si="62"/>
        <v>111696</v>
      </c>
      <c r="AH275" s="94">
        <f t="shared" si="62"/>
        <v>110909</v>
      </c>
      <c r="AI275" s="94">
        <f t="shared" si="62"/>
        <v>110095</v>
      </c>
      <c r="AJ275" s="94">
        <f t="shared" ref="AJ275" si="63">SUM(AJ245:AJ274)</f>
        <v>110115</v>
      </c>
      <c r="AK275" s="94">
        <f>SUM(AK245:AK274)</f>
        <v>109817</v>
      </c>
      <c r="AL275" s="94">
        <f>SUM(AL245:AL274)</f>
        <v>109242</v>
      </c>
      <c r="AM275" s="94">
        <f>SUM(AM245:AM274)</f>
        <v>109180</v>
      </c>
      <c r="AN275" s="94">
        <f t="shared" ref="AN275:BK275" si="64">SUM(AN245:AN274)</f>
        <v>108749</v>
      </c>
      <c r="AO275" s="94">
        <f t="shared" si="64"/>
        <v>108501</v>
      </c>
      <c r="AP275" s="95">
        <f t="shared" si="64"/>
        <v>108152</v>
      </c>
      <c r="AQ275" s="94">
        <f t="shared" si="64"/>
        <v>107376</v>
      </c>
      <c r="AR275" s="94">
        <f t="shared" si="64"/>
        <v>107269</v>
      </c>
      <c r="AS275" s="94">
        <f t="shared" si="64"/>
        <v>105677</v>
      </c>
      <c r="AT275" s="94">
        <f t="shared" si="64"/>
        <v>106783</v>
      </c>
      <c r="AU275" s="94">
        <f t="shared" si="64"/>
        <v>105395</v>
      </c>
      <c r="AV275" s="94">
        <f t="shared" si="64"/>
        <v>104716</v>
      </c>
      <c r="AW275" s="94">
        <f t="shared" si="64"/>
        <v>106344</v>
      </c>
      <c r="AX275" s="94">
        <f t="shared" si="64"/>
        <v>106533</v>
      </c>
      <c r="AY275" s="94">
        <f t="shared" si="64"/>
        <v>106584</v>
      </c>
      <c r="AZ275" s="94">
        <f t="shared" si="64"/>
        <v>106642</v>
      </c>
      <c r="BA275" s="94">
        <f t="shared" si="64"/>
        <v>106902</v>
      </c>
      <c r="BB275" s="95">
        <f t="shared" si="64"/>
        <v>106530</v>
      </c>
      <c r="BC275" s="93">
        <f t="shared" si="64"/>
        <v>111851</v>
      </c>
      <c r="BD275" s="94">
        <f t="shared" si="64"/>
        <v>111916</v>
      </c>
      <c r="BE275" s="94">
        <f t="shared" si="64"/>
        <v>112246</v>
      </c>
      <c r="BF275" s="94">
        <f t="shared" si="64"/>
        <v>112811</v>
      </c>
      <c r="BG275" s="94">
        <f t="shared" si="64"/>
        <v>113073</v>
      </c>
      <c r="BH275" s="94">
        <f t="shared" si="64"/>
        <v>112652</v>
      </c>
      <c r="BI275" s="94">
        <f t="shared" si="64"/>
        <v>113256</v>
      </c>
      <c r="BJ275" s="94">
        <f t="shared" si="64"/>
        <v>113950</v>
      </c>
      <c r="BK275" s="94">
        <f t="shared" si="64"/>
        <v>112984</v>
      </c>
      <c r="BL275" s="94">
        <f t="shared" ref="BL275:BN275" si="65">SUM(BL245:BL274)</f>
        <v>114515</v>
      </c>
      <c r="BM275" s="94">
        <f t="shared" si="65"/>
        <v>115109</v>
      </c>
      <c r="BN275" s="95">
        <f t="shared" si="65"/>
        <v>115610</v>
      </c>
      <c r="BO275" s="94">
        <f t="shared" ref="BO275:BQ275" si="66">SUM(BO245:BO274)</f>
        <v>115827</v>
      </c>
      <c r="BP275" s="94">
        <f t="shared" si="66"/>
        <v>115787</v>
      </c>
      <c r="BQ275" s="94">
        <f t="shared" si="66"/>
        <v>116599</v>
      </c>
      <c r="BR275" s="94">
        <f t="shared" ref="BR275:BW275" si="67">SUM(BR245:BR274)</f>
        <v>116300</v>
      </c>
      <c r="BS275" s="94">
        <f t="shared" si="67"/>
        <v>116790</v>
      </c>
      <c r="BT275" s="94">
        <f t="shared" si="67"/>
        <v>116869</v>
      </c>
      <c r="BU275" s="94">
        <f t="shared" si="67"/>
        <v>117026</v>
      </c>
      <c r="BV275" s="94">
        <f t="shared" si="67"/>
        <v>116945</v>
      </c>
      <c r="BW275" s="94">
        <f t="shared" si="67"/>
        <v>117083</v>
      </c>
      <c r="BX275" s="94">
        <f t="shared" ref="BX275:BZ275" si="68">SUM(BX245:BX274)</f>
        <v>117150</v>
      </c>
      <c r="BY275" s="94">
        <f t="shared" si="68"/>
        <v>117438</v>
      </c>
      <c r="BZ275" s="95">
        <f t="shared" si="68"/>
        <v>117859</v>
      </c>
    </row>
    <row r="276" spans="1:78" x14ac:dyDescent="0.2">
      <c r="A276" s="2"/>
      <c r="B276" s="88">
        <v>11</v>
      </c>
      <c r="C276" s="88" t="s">
        <v>385</v>
      </c>
      <c r="D276" s="91">
        <v>772</v>
      </c>
      <c r="E276" s="91">
        <v>704</v>
      </c>
      <c r="F276" s="91">
        <v>2944</v>
      </c>
      <c r="G276" s="90">
        <v>2869</v>
      </c>
      <c r="H276" s="90">
        <v>2837</v>
      </c>
      <c r="I276" s="90">
        <v>2821</v>
      </c>
      <c r="J276" s="90">
        <v>2796</v>
      </c>
      <c r="K276" s="90">
        <v>2791</v>
      </c>
      <c r="L276" s="90">
        <v>2770</v>
      </c>
      <c r="M276" s="90">
        <v>2730</v>
      </c>
      <c r="N276" s="90">
        <v>2686</v>
      </c>
      <c r="O276" s="90">
        <v>2676</v>
      </c>
      <c r="P276" s="90">
        <v>2647</v>
      </c>
      <c r="Q276" s="90">
        <v>2623</v>
      </c>
      <c r="R276" s="91">
        <v>2594</v>
      </c>
      <c r="S276" s="90">
        <v>2559</v>
      </c>
      <c r="T276" s="90">
        <v>2539</v>
      </c>
      <c r="U276" s="90">
        <v>2509</v>
      </c>
      <c r="V276" s="90">
        <v>2515</v>
      </c>
      <c r="W276" s="90">
        <v>2472</v>
      </c>
      <c r="X276" s="90">
        <v>2478</v>
      </c>
      <c r="Y276" s="90">
        <v>2478</v>
      </c>
      <c r="Z276" s="90">
        <v>2479</v>
      </c>
      <c r="AA276" s="90">
        <v>2512</v>
      </c>
      <c r="AB276" s="90">
        <v>2498</v>
      </c>
      <c r="AC276" s="90">
        <v>2483</v>
      </c>
      <c r="AD276" s="91">
        <v>2459</v>
      </c>
      <c r="AE276" s="90">
        <v>2441</v>
      </c>
      <c r="AF276" s="90">
        <v>2426</v>
      </c>
      <c r="AG276" s="90">
        <v>2392</v>
      </c>
      <c r="AH276" s="90">
        <v>2391</v>
      </c>
      <c r="AI276" s="90">
        <v>2383</v>
      </c>
      <c r="AJ276" s="90">
        <v>2350</v>
      </c>
      <c r="AK276" s="90">
        <v>2332</v>
      </c>
      <c r="AL276" s="90">
        <v>2312</v>
      </c>
      <c r="AM276" s="90">
        <v>2319</v>
      </c>
      <c r="AN276" s="90">
        <v>2307</v>
      </c>
      <c r="AO276" s="90">
        <v>2285</v>
      </c>
      <c r="AP276" s="91">
        <v>2272</v>
      </c>
      <c r="AQ276" s="90">
        <v>2257</v>
      </c>
      <c r="AR276" s="90">
        <v>2275</v>
      </c>
      <c r="AS276" s="90">
        <v>2246</v>
      </c>
      <c r="AT276" s="90">
        <v>2245</v>
      </c>
      <c r="AU276" s="90">
        <v>2231</v>
      </c>
      <c r="AV276" s="90">
        <v>2233</v>
      </c>
      <c r="AW276" s="90">
        <v>2239</v>
      </c>
      <c r="AX276" s="90">
        <v>2218</v>
      </c>
      <c r="AY276" s="90">
        <v>2221</v>
      </c>
      <c r="AZ276" s="90">
        <v>2197</v>
      </c>
      <c r="BA276" s="90">
        <v>2221</v>
      </c>
      <c r="BB276" s="91">
        <v>2187</v>
      </c>
      <c r="BC276" s="89">
        <v>2189</v>
      </c>
      <c r="BD276" s="90">
        <v>2171</v>
      </c>
      <c r="BE276" s="90">
        <v>2155</v>
      </c>
      <c r="BF276" s="90">
        <v>2144</v>
      </c>
      <c r="BG276" s="90">
        <v>2143</v>
      </c>
      <c r="BH276" s="90">
        <v>2133</v>
      </c>
      <c r="BI276" s="90">
        <v>2128</v>
      </c>
      <c r="BJ276" s="90">
        <v>2123</v>
      </c>
      <c r="BK276" s="90">
        <v>2093</v>
      </c>
      <c r="BL276" s="90">
        <v>2112</v>
      </c>
      <c r="BM276" s="90">
        <v>2105</v>
      </c>
      <c r="BN276" s="91">
        <v>2111</v>
      </c>
      <c r="BO276" s="90">
        <v>2114</v>
      </c>
      <c r="BP276" s="90">
        <v>2123</v>
      </c>
      <c r="BQ276" s="90">
        <v>2130</v>
      </c>
      <c r="BR276" s="90">
        <v>2124</v>
      </c>
      <c r="BS276" s="90">
        <v>2130</v>
      </c>
      <c r="BT276" s="90">
        <v>2124</v>
      </c>
      <c r="BU276" s="90">
        <v>2100</v>
      </c>
      <c r="BV276" s="90">
        <v>2097</v>
      </c>
      <c r="BW276" s="90">
        <v>2091</v>
      </c>
      <c r="BX276" s="90">
        <v>2084</v>
      </c>
      <c r="BY276" s="90">
        <v>2081</v>
      </c>
      <c r="BZ276" s="91">
        <v>2098</v>
      </c>
    </row>
    <row r="277" spans="1:78" x14ac:dyDescent="0.2">
      <c r="A277" s="2"/>
      <c r="B277" s="88"/>
      <c r="C277" s="88" t="s">
        <v>386</v>
      </c>
      <c r="D277" s="91">
        <v>505</v>
      </c>
      <c r="E277" s="91">
        <v>478</v>
      </c>
      <c r="F277" s="91">
        <v>463</v>
      </c>
      <c r="G277" s="90">
        <v>456</v>
      </c>
      <c r="H277" s="90">
        <v>456</v>
      </c>
      <c r="I277" s="90">
        <v>461</v>
      </c>
      <c r="J277" s="90">
        <v>456</v>
      </c>
      <c r="K277" s="90">
        <v>456</v>
      </c>
      <c r="L277" s="90">
        <v>453</v>
      </c>
      <c r="M277" s="90">
        <v>453</v>
      </c>
      <c r="N277" s="90">
        <v>451</v>
      </c>
      <c r="O277" s="90">
        <v>444</v>
      </c>
      <c r="P277" s="90">
        <v>442</v>
      </c>
      <c r="Q277" s="90">
        <v>442</v>
      </c>
      <c r="R277" s="91">
        <v>440</v>
      </c>
      <c r="S277" s="90">
        <v>440</v>
      </c>
      <c r="T277" s="90">
        <v>439</v>
      </c>
      <c r="U277" s="90">
        <v>444</v>
      </c>
      <c r="V277" s="90">
        <v>451</v>
      </c>
      <c r="W277" s="90">
        <v>449</v>
      </c>
      <c r="X277" s="90">
        <v>443</v>
      </c>
      <c r="Y277" s="90">
        <v>441</v>
      </c>
      <c r="Z277" s="90">
        <v>442</v>
      </c>
      <c r="AA277" s="90">
        <v>441</v>
      </c>
      <c r="AB277" s="90">
        <v>440</v>
      </c>
      <c r="AC277" s="90">
        <v>434</v>
      </c>
      <c r="AD277" s="91">
        <v>425</v>
      </c>
      <c r="AE277" s="90">
        <v>429</v>
      </c>
      <c r="AF277" s="90">
        <v>452</v>
      </c>
      <c r="AG277" s="90">
        <v>471</v>
      </c>
      <c r="AH277" s="90">
        <v>464</v>
      </c>
      <c r="AI277" s="90">
        <v>473</v>
      </c>
      <c r="AJ277" s="90">
        <v>466</v>
      </c>
      <c r="AK277" s="90">
        <v>472</v>
      </c>
      <c r="AL277" s="90">
        <v>479</v>
      </c>
      <c r="AM277" s="90">
        <v>487</v>
      </c>
      <c r="AN277" s="90">
        <v>492</v>
      </c>
      <c r="AO277" s="90">
        <v>497</v>
      </c>
      <c r="AP277" s="91">
        <v>501</v>
      </c>
      <c r="AQ277" s="90">
        <v>500</v>
      </c>
      <c r="AR277" s="90">
        <v>496</v>
      </c>
      <c r="AS277" s="90">
        <v>493</v>
      </c>
      <c r="AT277" s="90">
        <v>487</v>
      </c>
      <c r="AU277" s="90">
        <v>477</v>
      </c>
      <c r="AV277" s="90">
        <v>476</v>
      </c>
      <c r="AW277" s="90">
        <v>500</v>
      </c>
      <c r="AX277" s="90">
        <v>509</v>
      </c>
      <c r="AY277" s="90">
        <v>511</v>
      </c>
      <c r="AZ277" s="90">
        <v>512</v>
      </c>
      <c r="BA277" s="90">
        <v>513</v>
      </c>
      <c r="BB277" s="91">
        <v>506</v>
      </c>
      <c r="BC277" s="89">
        <v>502</v>
      </c>
      <c r="BD277" s="90">
        <v>502</v>
      </c>
      <c r="BE277" s="90">
        <v>480</v>
      </c>
      <c r="BF277" s="90">
        <v>473</v>
      </c>
      <c r="BG277" s="90">
        <v>462</v>
      </c>
      <c r="BH277" s="90">
        <v>455</v>
      </c>
      <c r="BI277" s="90">
        <v>451</v>
      </c>
      <c r="BJ277" s="90">
        <v>450</v>
      </c>
      <c r="BK277" s="90">
        <v>449</v>
      </c>
      <c r="BL277" s="90">
        <v>447</v>
      </c>
      <c r="BM277" s="90">
        <v>440</v>
      </c>
      <c r="BN277" s="91">
        <v>439</v>
      </c>
      <c r="BO277" s="90">
        <v>433</v>
      </c>
      <c r="BP277" s="90">
        <v>434</v>
      </c>
      <c r="BQ277" s="90">
        <v>426</v>
      </c>
      <c r="BR277" s="90">
        <v>423</v>
      </c>
      <c r="BS277" s="90">
        <v>420</v>
      </c>
      <c r="BT277" s="90">
        <v>422</v>
      </c>
      <c r="BU277" s="90">
        <v>419</v>
      </c>
      <c r="BV277" s="90">
        <v>417</v>
      </c>
      <c r="BW277" s="90">
        <v>418</v>
      </c>
      <c r="BX277" s="90">
        <v>419</v>
      </c>
      <c r="BY277" s="90">
        <v>425</v>
      </c>
      <c r="BZ277" s="91">
        <v>422</v>
      </c>
    </row>
    <row r="278" spans="1:78" x14ac:dyDescent="0.2">
      <c r="A278" s="2"/>
      <c r="B278" s="88"/>
      <c r="C278" s="88" t="s">
        <v>387</v>
      </c>
      <c r="D278" s="91">
        <v>403</v>
      </c>
      <c r="E278" s="91">
        <v>338</v>
      </c>
      <c r="F278" s="91">
        <v>318</v>
      </c>
      <c r="G278" s="90">
        <v>315</v>
      </c>
      <c r="H278" s="90">
        <v>324</v>
      </c>
      <c r="I278" s="90">
        <v>323</v>
      </c>
      <c r="J278" s="90">
        <v>321</v>
      </c>
      <c r="K278" s="90">
        <v>319</v>
      </c>
      <c r="L278" s="90">
        <v>318</v>
      </c>
      <c r="M278" s="90">
        <v>317</v>
      </c>
      <c r="N278" s="90">
        <v>317</v>
      </c>
      <c r="O278" s="90">
        <v>318</v>
      </c>
      <c r="P278" s="90">
        <v>316</v>
      </c>
      <c r="Q278" s="90">
        <v>312</v>
      </c>
      <c r="R278" s="91">
        <v>309</v>
      </c>
      <c r="S278" s="90">
        <v>308</v>
      </c>
      <c r="T278" s="90">
        <v>309</v>
      </c>
      <c r="U278" s="90">
        <v>311</v>
      </c>
      <c r="V278" s="90">
        <v>319</v>
      </c>
      <c r="W278" s="90">
        <v>314</v>
      </c>
      <c r="X278" s="90">
        <v>328</v>
      </c>
      <c r="Y278" s="90">
        <v>324</v>
      </c>
      <c r="Z278" s="90">
        <v>324</v>
      </c>
      <c r="AA278" s="90">
        <v>328</v>
      </c>
      <c r="AB278" s="90">
        <v>327</v>
      </c>
      <c r="AC278" s="90">
        <v>326</v>
      </c>
      <c r="AD278" s="91">
        <v>316</v>
      </c>
      <c r="AE278" s="90">
        <v>336</v>
      </c>
      <c r="AF278" s="90">
        <v>343</v>
      </c>
      <c r="AG278" s="90">
        <v>338</v>
      </c>
      <c r="AH278" s="90">
        <v>338</v>
      </c>
      <c r="AI278" s="90">
        <v>334</v>
      </c>
      <c r="AJ278" s="90">
        <v>330</v>
      </c>
      <c r="AK278" s="90">
        <v>324</v>
      </c>
      <c r="AL278" s="90">
        <v>334</v>
      </c>
      <c r="AM278" s="90">
        <v>333</v>
      </c>
      <c r="AN278" s="90">
        <v>332</v>
      </c>
      <c r="AO278" s="90">
        <v>328</v>
      </c>
      <c r="AP278" s="91">
        <v>321</v>
      </c>
      <c r="AQ278" s="90">
        <v>327</v>
      </c>
      <c r="AR278" s="90">
        <v>324</v>
      </c>
      <c r="AS278" s="90">
        <v>321</v>
      </c>
      <c r="AT278" s="90">
        <v>321</v>
      </c>
      <c r="AU278" s="90">
        <v>328</v>
      </c>
      <c r="AV278" s="90">
        <v>327</v>
      </c>
      <c r="AW278" s="90">
        <v>346</v>
      </c>
      <c r="AX278" s="90">
        <v>333</v>
      </c>
      <c r="AY278" s="90">
        <v>339</v>
      </c>
      <c r="AZ278" s="90">
        <v>334</v>
      </c>
      <c r="BA278" s="90">
        <v>332</v>
      </c>
      <c r="BB278" s="91">
        <v>332</v>
      </c>
      <c r="BC278" s="89">
        <v>237</v>
      </c>
      <c r="BD278" s="90">
        <v>235</v>
      </c>
      <c r="BE278" s="90">
        <v>233</v>
      </c>
      <c r="BF278" s="90">
        <v>232</v>
      </c>
      <c r="BG278" s="90">
        <v>227</v>
      </c>
      <c r="BH278" s="90">
        <v>224</v>
      </c>
      <c r="BI278" s="90">
        <v>223</v>
      </c>
      <c r="BJ278" s="90">
        <v>222</v>
      </c>
      <c r="BK278" s="90">
        <v>215</v>
      </c>
      <c r="BL278" s="90">
        <v>214</v>
      </c>
      <c r="BM278" s="90">
        <v>303</v>
      </c>
      <c r="BN278" s="91">
        <v>302</v>
      </c>
      <c r="BO278" s="90">
        <v>298</v>
      </c>
      <c r="BP278" s="90">
        <v>293</v>
      </c>
      <c r="BQ278" s="90">
        <v>294</v>
      </c>
      <c r="BR278" s="90">
        <v>296</v>
      </c>
      <c r="BS278" s="90">
        <v>293</v>
      </c>
      <c r="BT278" s="90">
        <v>293</v>
      </c>
      <c r="BU278" s="90">
        <v>291</v>
      </c>
      <c r="BV278" s="90">
        <v>287</v>
      </c>
      <c r="BW278" s="90">
        <v>201</v>
      </c>
      <c r="BX278" s="90">
        <v>198</v>
      </c>
      <c r="BY278" s="90">
        <v>204</v>
      </c>
      <c r="BZ278" s="91">
        <v>202</v>
      </c>
    </row>
    <row r="279" spans="1:78" x14ac:dyDescent="0.2">
      <c r="A279" s="2"/>
      <c r="B279" s="88"/>
      <c r="C279" s="88" t="s">
        <v>121</v>
      </c>
      <c r="D279" s="91">
        <v>12017</v>
      </c>
      <c r="E279" s="91">
        <v>12401</v>
      </c>
      <c r="F279" s="91">
        <v>14159</v>
      </c>
      <c r="G279" s="90">
        <v>13881</v>
      </c>
      <c r="H279" s="90">
        <v>13724</v>
      </c>
      <c r="I279" s="90">
        <v>13627</v>
      </c>
      <c r="J279" s="90">
        <v>13418</v>
      </c>
      <c r="K279" s="90">
        <v>13246</v>
      </c>
      <c r="L279" s="90">
        <v>13112</v>
      </c>
      <c r="M279" s="90">
        <v>12935</v>
      </c>
      <c r="N279" s="90">
        <v>12745</v>
      </c>
      <c r="O279" s="90">
        <v>12622</v>
      </c>
      <c r="P279" s="90">
        <v>12477</v>
      </c>
      <c r="Q279" s="90">
        <v>12458</v>
      </c>
      <c r="R279" s="91">
        <v>12325</v>
      </c>
      <c r="S279" s="90">
        <v>12128</v>
      </c>
      <c r="T279" s="90">
        <v>11994</v>
      </c>
      <c r="U279" s="90">
        <v>11898</v>
      </c>
      <c r="V279" s="90">
        <v>11797</v>
      </c>
      <c r="W279" s="90">
        <v>11653</v>
      </c>
      <c r="X279" s="90">
        <v>11567</v>
      </c>
      <c r="Y279" s="90">
        <v>11092</v>
      </c>
      <c r="Z279" s="90">
        <v>11105</v>
      </c>
      <c r="AA279" s="90">
        <v>11054</v>
      </c>
      <c r="AB279" s="90">
        <v>10731</v>
      </c>
      <c r="AC279" s="90">
        <v>10464</v>
      </c>
      <c r="AD279" s="91">
        <v>10175</v>
      </c>
      <c r="AE279" s="90">
        <v>10077</v>
      </c>
      <c r="AF279" s="90">
        <v>9956</v>
      </c>
      <c r="AG279" s="90">
        <v>9997</v>
      </c>
      <c r="AH279" s="90">
        <v>9836</v>
      </c>
      <c r="AI279" s="90">
        <v>9779</v>
      </c>
      <c r="AJ279" s="90">
        <v>9675</v>
      </c>
      <c r="AK279" s="90">
        <v>9616</v>
      </c>
      <c r="AL279" s="90">
        <v>9546</v>
      </c>
      <c r="AM279" s="90">
        <v>9535</v>
      </c>
      <c r="AN279" s="90">
        <v>9461</v>
      </c>
      <c r="AO279" s="90">
        <v>9430</v>
      </c>
      <c r="AP279" s="91">
        <v>9377</v>
      </c>
      <c r="AQ279" s="90">
        <v>9295</v>
      </c>
      <c r="AR279" s="90">
        <v>9245</v>
      </c>
      <c r="AS279" s="90">
        <v>9206</v>
      </c>
      <c r="AT279" s="90">
        <v>9147</v>
      </c>
      <c r="AU279" s="90">
        <v>9080</v>
      </c>
      <c r="AV279" s="90">
        <v>9038</v>
      </c>
      <c r="AW279" s="90">
        <v>9042</v>
      </c>
      <c r="AX279" s="90">
        <v>9002</v>
      </c>
      <c r="AY279" s="90">
        <v>8981</v>
      </c>
      <c r="AZ279" s="90">
        <v>8990</v>
      </c>
      <c r="BA279" s="90">
        <v>8972</v>
      </c>
      <c r="BB279" s="91">
        <v>8910</v>
      </c>
      <c r="BC279" s="89">
        <v>9748</v>
      </c>
      <c r="BD279" s="90">
        <v>9795</v>
      </c>
      <c r="BE279" s="90">
        <v>9756</v>
      </c>
      <c r="BF279" s="90">
        <v>9728</v>
      </c>
      <c r="BG279" s="90">
        <v>9728</v>
      </c>
      <c r="BH279" s="90">
        <v>9626</v>
      </c>
      <c r="BI279" s="90">
        <v>9601</v>
      </c>
      <c r="BJ279" s="90">
        <v>9579</v>
      </c>
      <c r="BK279" s="90">
        <v>9541</v>
      </c>
      <c r="BL279" s="90">
        <v>9657</v>
      </c>
      <c r="BM279" s="90">
        <v>9690</v>
      </c>
      <c r="BN279" s="91">
        <v>9743</v>
      </c>
      <c r="BO279" s="90">
        <v>9757</v>
      </c>
      <c r="BP279" s="90">
        <v>9760</v>
      </c>
      <c r="BQ279" s="90">
        <v>9741</v>
      </c>
      <c r="BR279" s="90">
        <v>9932</v>
      </c>
      <c r="BS279" s="90">
        <v>9673</v>
      </c>
      <c r="BT279" s="90">
        <v>9677</v>
      </c>
      <c r="BU279" s="90">
        <v>9678</v>
      </c>
      <c r="BV279" s="90">
        <v>9698</v>
      </c>
      <c r="BW279" s="90">
        <v>9585</v>
      </c>
      <c r="BX279" s="90">
        <v>9575</v>
      </c>
      <c r="BY279" s="90">
        <v>9614</v>
      </c>
      <c r="BZ279" s="91">
        <v>9635</v>
      </c>
    </row>
    <row r="280" spans="1:78" x14ac:dyDescent="0.2">
      <c r="A280" s="2"/>
      <c r="B280" s="88"/>
      <c r="C280" s="88" t="s">
        <v>388</v>
      </c>
      <c r="D280" s="91">
        <v>2355</v>
      </c>
      <c r="E280" s="91">
        <v>2478</v>
      </c>
      <c r="F280" s="91">
        <v>17</v>
      </c>
      <c r="G280" s="90">
        <v>17</v>
      </c>
      <c r="H280" s="90">
        <v>17</v>
      </c>
      <c r="I280" s="90">
        <v>17</v>
      </c>
      <c r="J280" s="90">
        <v>17</v>
      </c>
      <c r="K280" s="90">
        <v>17</v>
      </c>
      <c r="L280" s="90">
        <v>17</v>
      </c>
      <c r="M280" s="90">
        <v>17</v>
      </c>
      <c r="N280" s="90">
        <v>17</v>
      </c>
      <c r="O280" s="90">
        <v>17</v>
      </c>
      <c r="P280" s="90">
        <v>17</v>
      </c>
      <c r="Q280" s="90">
        <v>17</v>
      </c>
      <c r="R280" s="91">
        <v>17</v>
      </c>
      <c r="S280" s="90">
        <v>18</v>
      </c>
      <c r="T280" s="90">
        <v>12</v>
      </c>
      <c r="U280" s="90">
        <v>12</v>
      </c>
      <c r="V280" s="90">
        <v>13</v>
      </c>
      <c r="W280" s="90">
        <v>13</v>
      </c>
      <c r="X280" s="90">
        <v>13</v>
      </c>
      <c r="Y280" s="90">
        <v>13</v>
      </c>
      <c r="Z280" s="90">
        <v>13</v>
      </c>
      <c r="AA280" s="90">
        <v>13</v>
      </c>
      <c r="AB280" s="90">
        <v>13</v>
      </c>
      <c r="AC280" s="90">
        <v>13</v>
      </c>
      <c r="AD280" s="91">
        <v>13</v>
      </c>
      <c r="AE280" s="90">
        <v>13</v>
      </c>
      <c r="AF280" s="90">
        <v>13</v>
      </c>
      <c r="AG280" s="90">
        <v>13</v>
      </c>
      <c r="AH280" s="90">
        <v>13</v>
      </c>
      <c r="AI280" s="90">
        <v>13</v>
      </c>
      <c r="AJ280" s="90">
        <v>13</v>
      </c>
      <c r="AK280" s="90">
        <v>13</v>
      </c>
      <c r="AL280" s="90">
        <v>13</v>
      </c>
      <c r="AM280" s="90">
        <v>13</v>
      </c>
      <c r="AN280" s="90">
        <v>13</v>
      </c>
      <c r="AO280" s="90">
        <v>13</v>
      </c>
      <c r="AP280" s="91">
        <v>13</v>
      </c>
      <c r="AQ280" s="90">
        <v>13</v>
      </c>
      <c r="AR280" s="90">
        <v>13</v>
      </c>
      <c r="AS280" s="90">
        <v>13</v>
      </c>
      <c r="AT280" s="90">
        <v>13</v>
      </c>
      <c r="AU280" s="90">
        <v>13</v>
      </c>
      <c r="AV280" s="90">
        <v>13</v>
      </c>
      <c r="AW280" s="90">
        <v>14</v>
      </c>
      <c r="AX280" s="90">
        <v>14</v>
      </c>
      <c r="AY280" s="90">
        <v>14</v>
      </c>
      <c r="AZ280" s="90">
        <v>14</v>
      </c>
      <c r="BA280" s="90">
        <v>14</v>
      </c>
      <c r="BB280" s="91">
        <v>14</v>
      </c>
      <c r="BC280" s="89">
        <v>62</v>
      </c>
      <c r="BD280" s="90">
        <v>63</v>
      </c>
      <c r="BE280" s="90">
        <v>62</v>
      </c>
      <c r="BF280" s="90">
        <v>62</v>
      </c>
      <c r="BG280" s="90">
        <v>64</v>
      </c>
      <c r="BH280" s="90">
        <v>65</v>
      </c>
      <c r="BI280" s="90">
        <v>64</v>
      </c>
      <c r="BJ280" s="90">
        <v>62</v>
      </c>
      <c r="BK280" s="90">
        <v>62</v>
      </c>
      <c r="BL280" s="90">
        <v>62</v>
      </c>
      <c r="BM280" s="90">
        <v>14</v>
      </c>
      <c r="BN280" s="91">
        <v>14</v>
      </c>
      <c r="BO280" s="90">
        <v>14</v>
      </c>
      <c r="BP280" s="90">
        <v>14</v>
      </c>
      <c r="BQ280" s="90">
        <v>14</v>
      </c>
      <c r="BR280" s="90">
        <v>15</v>
      </c>
      <c r="BS280" s="90">
        <v>15</v>
      </c>
      <c r="BT280" s="90">
        <v>15</v>
      </c>
      <c r="BU280" s="90">
        <v>16</v>
      </c>
      <c r="BV280" s="90">
        <v>17</v>
      </c>
      <c r="BW280" s="90">
        <v>61</v>
      </c>
      <c r="BX280" s="90">
        <v>62</v>
      </c>
      <c r="BY280" s="90">
        <v>60</v>
      </c>
      <c r="BZ280" s="91">
        <v>60</v>
      </c>
    </row>
    <row r="281" spans="1:78" x14ac:dyDescent="0.2">
      <c r="A281" s="2"/>
      <c r="B281" s="88"/>
      <c r="C281" s="88" t="s">
        <v>389</v>
      </c>
      <c r="D281" s="91">
        <v>15</v>
      </c>
      <c r="E281" s="91">
        <v>17</v>
      </c>
      <c r="F281" s="91">
        <v>17</v>
      </c>
      <c r="G281" s="90">
        <v>17</v>
      </c>
      <c r="H281" s="90">
        <v>17</v>
      </c>
      <c r="I281" s="90">
        <v>17</v>
      </c>
      <c r="J281" s="90">
        <v>17</v>
      </c>
      <c r="K281" s="90">
        <v>17</v>
      </c>
      <c r="L281" s="90">
        <v>17</v>
      </c>
      <c r="M281" s="90">
        <v>17</v>
      </c>
      <c r="N281" s="90">
        <v>17</v>
      </c>
      <c r="O281" s="90">
        <v>17</v>
      </c>
      <c r="P281" s="90">
        <v>17</v>
      </c>
      <c r="Q281" s="90">
        <v>17</v>
      </c>
      <c r="R281" s="91">
        <v>17</v>
      </c>
      <c r="S281" s="90">
        <v>17</v>
      </c>
      <c r="T281" s="90">
        <v>17</v>
      </c>
      <c r="U281" s="90">
        <v>17</v>
      </c>
      <c r="V281" s="90">
        <v>17</v>
      </c>
      <c r="W281" s="90">
        <v>17</v>
      </c>
      <c r="X281" s="90">
        <v>17</v>
      </c>
      <c r="Y281" s="90">
        <v>17</v>
      </c>
      <c r="Z281" s="90">
        <v>17</v>
      </c>
      <c r="AA281" s="90">
        <v>17</v>
      </c>
      <c r="AB281" s="90">
        <v>17</v>
      </c>
      <c r="AC281" s="90">
        <v>17</v>
      </c>
      <c r="AD281" s="91">
        <v>17</v>
      </c>
      <c r="AE281" s="90">
        <v>19</v>
      </c>
      <c r="AF281" s="90">
        <v>17</v>
      </c>
      <c r="AG281" s="90">
        <v>19</v>
      </c>
      <c r="AH281" s="90">
        <v>19</v>
      </c>
      <c r="AI281" s="90">
        <v>19</v>
      </c>
      <c r="AJ281" s="90">
        <v>19</v>
      </c>
      <c r="AK281" s="90">
        <v>19</v>
      </c>
      <c r="AL281" s="90">
        <v>19</v>
      </c>
      <c r="AM281" s="90">
        <v>19</v>
      </c>
      <c r="AN281" s="90">
        <v>19</v>
      </c>
      <c r="AO281" s="90">
        <v>19</v>
      </c>
      <c r="AP281" s="91">
        <v>19</v>
      </c>
      <c r="AQ281" s="90">
        <v>21</v>
      </c>
      <c r="AR281" s="90">
        <v>21</v>
      </c>
      <c r="AS281" s="90">
        <v>21</v>
      </c>
      <c r="AT281" s="90">
        <v>21</v>
      </c>
      <c r="AU281" s="90">
        <v>21</v>
      </c>
      <c r="AV281" s="90">
        <v>24</v>
      </c>
      <c r="AW281" s="90">
        <v>25</v>
      </c>
      <c r="AX281" s="90">
        <v>25</v>
      </c>
      <c r="AY281" s="90">
        <v>25</v>
      </c>
      <c r="AZ281" s="90">
        <v>25</v>
      </c>
      <c r="BA281" s="90">
        <v>24</v>
      </c>
      <c r="BB281" s="91">
        <v>24</v>
      </c>
      <c r="BC281" s="89">
        <v>24</v>
      </c>
      <c r="BD281" s="90">
        <v>24</v>
      </c>
      <c r="BE281" s="90">
        <v>28</v>
      </c>
      <c r="BF281" s="90">
        <v>28</v>
      </c>
      <c r="BG281" s="90">
        <v>28</v>
      </c>
      <c r="BH281" s="90">
        <v>28</v>
      </c>
      <c r="BI281" s="90">
        <v>28</v>
      </c>
      <c r="BJ281" s="90">
        <v>28</v>
      </c>
      <c r="BK281" s="90">
        <v>28</v>
      </c>
      <c r="BL281" s="90">
        <v>28</v>
      </c>
      <c r="BM281" s="90">
        <v>28</v>
      </c>
      <c r="BN281" s="91">
        <v>28</v>
      </c>
      <c r="BO281" s="90">
        <v>29</v>
      </c>
      <c r="BP281" s="90">
        <v>29</v>
      </c>
      <c r="BQ281" s="90">
        <v>29</v>
      </c>
      <c r="BR281" s="90">
        <v>31</v>
      </c>
      <c r="BS281" s="90">
        <v>30</v>
      </c>
      <c r="BT281" s="90">
        <v>30</v>
      </c>
      <c r="BU281" s="90">
        <v>30</v>
      </c>
      <c r="BV281" s="90">
        <v>31</v>
      </c>
      <c r="BW281" s="90">
        <v>32</v>
      </c>
      <c r="BX281" s="90">
        <v>31</v>
      </c>
      <c r="BY281" s="90">
        <v>31</v>
      </c>
      <c r="BZ281" s="91">
        <v>30</v>
      </c>
    </row>
    <row r="282" spans="1:78" x14ac:dyDescent="0.2">
      <c r="A282" s="2"/>
      <c r="B282" s="88"/>
      <c r="C282" s="88" t="s">
        <v>390</v>
      </c>
      <c r="D282" s="91">
        <v>83</v>
      </c>
      <c r="E282" s="91">
        <v>87</v>
      </c>
      <c r="F282" s="91">
        <v>80</v>
      </c>
      <c r="G282" s="90">
        <v>78</v>
      </c>
      <c r="H282" s="90">
        <v>79</v>
      </c>
      <c r="I282" s="90">
        <v>85</v>
      </c>
      <c r="J282" s="90">
        <v>87</v>
      </c>
      <c r="K282" s="90">
        <v>87</v>
      </c>
      <c r="L282" s="90">
        <v>86</v>
      </c>
      <c r="M282" s="90">
        <v>80</v>
      </c>
      <c r="N282" s="90">
        <v>80</v>
      </c>
      <c r="O282" s="90">
        <v>82</v>
      </c>
      <c r="P282" s="90">
        <v>83</v>
      </c>
      <c r="Q282" s="90">
        <v>82</v>
      </c>
      <c r="R282" s="91">
        <v>82</v>
      </c>
      <c r="S282" s="90">
        <v>78</v>
      </c>
      <c r="T282" s="90">
        <v>78</v>
      </c>
      <c r="U282" s="90">
        <v>77</v>
      </c>
      <c r="V282" s="90">
        <v>77</v>
      </c>
      <c r="W282" s="90">
        <v>78</v>
      </c>
      <c r="X282" s="90">
        <v>78</v>
      </c>
      <c r="Y282" s="90">
        <v>79</v>
      </c>
      <c r="Z282" s="90">
        <v>78</v>
      </c>
      <c r="AA282" s="90">
        <v>77</v>
      </c>
      <c r="AB282" s="90">
        <v>74</v>
      </c>
      <c r="AC282" s="90">
        <v>73</v>
      </c>
      <c r="AD282" s="91">
        <v>73</v>
      </c>
      <c r="AE282" s="90">
        <v>72</v>
      </c>
      <c r="AF282" s="90">
        <v>72</v>
      </c>
      <c r="AG282" s="90">
        <v>65</v>
      </c>
      <c r="AH282" s="90">
        <v>62</v>
      </c>
      <c r="AI282" s="90">
        <v>63</v>
      </c>
      <c r="AJ282" s="90">
        <v>61</v>
      </c>
      <c r="AK282" s="90">
        <v>53</v>
      </c>
      <c r="AL282" s="90">
        <v>53</v>
      </c>
      <c r="AM282" s="90">
        <v>52</v>
      </c>
      <c r="AN282" s="90">
        <v>52</v>
      </c>
      <c r="AO282" s="90">
        <v>52</v>
      </c>
      <c r="AP282" s="91">
        <v>51</v>
      </c>
      <c r="AQ282" s="90">
        <v>52</v>
      </c>
      <c r="AR282" s="90">
        <v>53</v>
      </c>
      <c r="AS282" s="90">
        <v>53</v>
      </c>
      <c r="AT282" s="90">
        <v>54</v>
      </c>
      <c r="AU282" s="90">
        <v>54</v>
      </c>
      <c r="AV282" s="90">
        <v>54</v>
      </c>
      <c r="AW282" s="90">
        <v>53</v>
      </c>
      <c r="AX282" s="90">
        <v>52</v>
      </c>
      <c r="AY282" s="90">
        <v>52</v>
      </c>
      <c r="AZ282" s="90">
        <v>51</v>
      </c>
      <c r="BA282" s="90">
        <v>51</v>
      </c>
      <c r="BB282" s="91">
        <v>51</v>
      </c>
      <c r="BC282" s="89">
        <v>50</v>
      </c>
      <c r="BD282" s="90">
        <v>50</v>
      </c>
      <c r="BE282" s="90">
        <v>48</v>
      </c>
      <c r="BF282" s="90">
        <v>47</v>
      </c>
      <c r="BG282" s="90">
        <v>48</v>
      </c>
      <c r="BH282" s="90">
        <v>48</v>
      </c>
      <c r="BI282" s="90">
        <v>48</v>
      </c>
      <c r="BJ282" s="90">
        <v>48</v>
      </c>
      <c r="BK282" s="90">
        <v>48</v>
      </c>
      <c r="BL282" s="90">
        <v>48</v>
      </c>
      <c r="BM282" s="90">
        <v>47</v>
      </c>
      <c r="BN282" s="91">
        <v>50</v>
      </c>
      <c r="BO282" s="90">
        <v>50</v>
      </c>
      <c r="BP282" s="90">
        <v>50</v>
      </c>
      <c r="BQ282" s="90">
        <v>49</v>
      </c>
      <c r="BR282" s="90">
        <v>48</v>
      </c>
      <c r="BS282" s="90">
        <v>46</v>
      </c>
      <c r="BT282" s="90">
        <v>46</v>
      </c>
      <c r="BU282" s="90">
        <v>47</v>
      </c>
      <c r="BV282" s="90">
        <v>46</v>
      </c>
      <c r="BW282" s="90">
        <v>46</v>
      </c>
      <c r="BX282" s="90">
        <v>46</v>
      </c>
      <c r="BY282" s="90">
        <v>47</v>
      </c>
      <c r="BZ282" s="91">
        <v>46</v>
      </c>
    </row>
    <row r="283" spans="1:78" x14ac:dyDescent="0.2">
      <c r="A283" s="2"/>
      <c r="B283" s="88"/>
      <c r="C283" s="88" t="s">
        <v>391</v>
      </c>
      <c r="D283" s="91">
        <v>256</v>
      </c>
      <c r="E283" s="91">
        <v>255</v>
      </c>
      <c r="F283" s="91">
        <v>281</v>
      </c>
      <c r="G283" s="90">
        <v>274</v>
      </c>
      <c r="H283" s="90">
        <v>277</v>
      </c>
      <c r="I283" s="90">
        <v>281</v>
      </c>
      <c r="J283" s="90">
        <v>282</v>
      </c>
      <c r="K283" s="90">
        <v>276</v>
      </c>
      <c r="L283" s="90">
        <v>274</v>
      </c>
      <c r="M283" s="90">
        <v>268</v>
      </c>
      <c r="N283" s="90">
        <v>267</v>
      </c>
      <c r="O283" s="90">
        <v>267</v>
      </c>
      <c r="P283" s="90">
        <v>267</v>
      </c>
      <c r="Q283" s="90">
        <v>269</v>
      </c>
      <c r="R283" s="91">
        <v>272</v>
      </c>
      <c r="S283" s="90">
        <v>269</v>
      </c>
      <c r="T283" s="90">
        <v>267</v>
      </c>
      <c r="U283" s="90">
        <v>268</v>
      </c>
      <c r="V283" s="90">
        <v>269</v>
      </c>
      <c r="W283" s="90">
        <v>308</v>
      </c>
      <c r="X283" s="90">
        <v>327</v>
      </c>
      <c r="Y283" s="90">
        <v>326</v>
      </c>
      <c r="Z283" s="90">
        <v>330</v>
      </c>
      <c r="AA283" s="90">
        <v>328</v>
      </c>
      <c r="AB283" s="90">
        <v>327</v>
      </c>
      <c r="AC283" s="90">
        <v>325</v>
      </c>
      <c r="AD283" s="91">
        <v>314</v>
      </c>
      <c r="AE283" s="90">
        <v>310</v>
      </c>
      <c r="AF283" s="90">
        <v>308</v>
      </c>
      <c r="AG283" s="90">
        <v>308</v>
      </c>
      <c r="AH283" s="90">
        <v>304</v>
      </c>
      <c r="AI283" s="90">
        <v>304</v>
      </c>
      <c r="AJ283" s="90">
        <v>297</v>
      </c>
      <c r="AK283" s="90">
        <v>287</v>
      </c>
      <c r="AL283" s="90">
        <v>296</v>
      </c>
      <c r="AM283" s="90">
        <v>299</v>
      </c>
      <c r="AN283" s="90">
        <v>299</v>
      </c>
      <c r="AO283" s="90">
        <v>295</v>
      </c>
      <c r="AP283" s="91">
        <v>294</v>
      </c>
      <c r="AQ283" s="90">
        <v>297</v>
      </c>
      <c r="AR283" s="90">
        <v>294</v>
      </c>
      <c r="AS283" s="90">
        <v>285</v>
      </c>
      <c r="AT283" s="90">
        <v>280</v>
      </c>
      <c r="AU283" s="90">
        <v>280</v>
      </c>
      <c r="AV283" s="90">
        <v>276</v>
      </c>
      <c r="AW283" s="90">
        <v>273</v>
      </c>
      <c r="AX283" s="90">
        <v>269</v>
      </c>
      <c r="AY283" s="90">
        <v>266</v>
      </c>
      <c r="AZ283" s="90">
        <v>263</v>
      </c>
      <c r="BA283" s="90">
        <v>261</v>
      </c>
      <c r="BB283" s="91">
        <v>260</v>
      </c>
      <c r="BC283" s="89">
        <v>470</v>
      </c>
      <c r="BD283" s="90">
        <v>466</v>
      </c>
      <c r="BE283" s="90">
        <v>459</v>
      </c>
      <c r="BF283" s="90">
        <v>460</v>
      </c>
      <c r="BG283" s="90">
        <v>457</v>
      </c>
      <c r="BH283" s="90">
        <v>452</v>
      </c>
      <c r="BI283" s="90">
        <v>449</v>
      </c>
      <c r="BJ283" s="90">
        <v>450</v>
      </c>
      <c r="BK283" s="90">
        <v>442</v>
      </c>
      <c r="BL283" s="90">
        <v>433</v>
      </c>
      <c r="BM283" s="90">
        <v>298</v>
      </c>
      <c r="BN283" s="91">
        <v>299</v>
      </c>
      <c r="BO283" s="90">
        <v>296</v>
      </c>
      <c r="BP283" s="90">
        <v>292</v>
      </c>
      <c r="BQ283" s="90">
        <v>290</v>
      </c>
      <c r="BR283" s="90">
        <v>288</v>
      </c>
      <c r="BS283" s="90">
        <v>283</v>
      </c>
      <c r="BT283" s="90">
        <v>282</v>
      </c>
      <c r="BU283" s="90">
        <v>284</v>
      </c>
      <c r="BV283" s="90">
        <v>285</v>
      </c>
      <c r="BW283" s="90">
        <v>411</v>
      </c>
      <c r="BX283" s="90">
        <v>413</v>
      </c>
      <c r="BY283" s="90">
        <v>412</v>
      </c>
      <c r="BZ283" s="91">
        <v>416</v>
      </c>
    </row>
    <row r="284" spans="1:78" x14ac:dyDescent="0.2">
      <c r="A284" s="2"/>
      <c r="B284" s="88"/>
      <c r="C284" s="88" t="s">
        <v>392</v>
      </c>
      <c r="D284" s="91">
        <v>82</v>
      </c>
      <c r="E284" s="91">
        <v>83</v>
      </c>
      <c r="F284" s="91">
        <v>75</v>
      </c>
      <c r="G284" s="90">
        <v>75</v>
      </c>
      <c r="H284" s="90">
        <v>75</v>
      </c>
      <c r="I284" s="90">
        <v>73</v>
      </c>
      <c r="J284" s="90">
        <v>73</v>
      </c>
      <c r="K284" s="90">
        <v>73</v>
      </c>
      <c r="L284" s="90">
        <v>75</v>
      </c>
      <c r="M284" s="90">
        <v>75</v>
      </c>
      <c r="N284" s="90">
        <v>77</v>
      </c>
      <c r="O284" s="90">
        <v>76</v>
      </c>
      <c r="P284" s="90">
        <v>76</v>
      </c>
      <c r="Q284" s="90">
        <v>76</v>
      </c>
      <c r="R284" s="91">
        <v>77</v>
      </c>
      <c r="S284" s="90">
        <v>76</v>
      </c>
      <c r="T284" s="90">
        <v>76</v>
      </c>
      <c r="U284" s="90">
        <v>77</v>
      </c>
      <c r="V284" s="90">
        <v>77</v>
      </c>
      <c r="W284" s="90">
        <v>75</v>
      </c>
      <c r="X284" s="90">
        <v>74</v>
      </c>
      <c r="Y284" s="90">
        <v>75</v>
      </c>
      <c r="Z284" s="90">
        <v>75</v>
      </c>
      <c r="AA284" s="90">
        <v>75</v>
      </c>
      <c r="AB284" s="90">
        <v>74</v>
      </c>
      <c r="AC284" s="90">
        <v>74</v>
      </c>
      <c r="AD284" s="91">
        <v>74</v>
      </c>
      <c r="AE284" s="90">
        <v>79</v>
      </c>
      <c r="AF284" s="90">
        <v>75</v>
      </c>
      <c r="AG284" s="90">
        <v>70</v>
      </c>
      <c r="AH284" s="90">
        <v>68</v>
      </c>
      <c r="AI284" s="90">
        <v>68</v>
      </c>
      <c r="AJ284" s="90">
        <v>68</v>
      </c>
      <c r="AK284" s="90">
        <v>69</v>
      </c>
      <c r="AL284" s="90">
        <v>69</v>
      </c>
      <c r="AM284" s="90">
        <v>70</v>
      </c>
      <c r="AN284" s="90">
        <v>69</v>
      </c>
      <c r="AO284" s="90">
        <v>69</v>
      </c>
      <c r="AP284" s="91">
        <v>66</v>
      </c>
      <c r="AQ284" s="90">
        <v>68</v>
      </c>
      <c r="AR284" s="90">
        <v>67</v>
      </c>
      <c r="AS284" s="90">
        <v>65</v>
      </c>
      <c r="AT284" s="90">
        <v>66</v>
      </c>
      <c r="AU284" s="90">
        <v>66</v>
      </c>
      <c r="AV284" s="90">
        <v>66</v>
      </c>
      <c r="AW284" s="90">
        <v>65</v>
      </c>
      <c r="AX284" s="90">
        <v>65</v>
      </c>
      <c r="AY284" s="90">
        <v>65</v>
      </c>
      <c r="AZ284" s="90">
        <v>66</v>
      </c>
      <c r="BA284" s="90">
        <v>65</v>
      </c>
      <c r="BB284" s="91">
        <v>65</v>
      </c>
      <c r="BC284" s="89">
        <v>67</v>
      </c>
      <c r="BD284" s="90">
        <v>67</v>
      </c>
      <c r="BE284" s="90">
        <v>67</v>
      </c>
      <c r="BF284" s="90">
        <v>67</v>
      </c>
      <c r="BG284" s="90">
        <v>68</v>
      </c>
      <c r="BH284" s="90">
        <v>68</v>
      </c>
      <c r="BI284" s="90">
        <v>67</v>
      </c>
      <c r="BJ284" s="90">
        <v>67</v>
      </c>
      <c r="BK284" s="90">
        <v>67</v>
      </c>
      <c r="BL284" s="90">
        <v>67</v>
      </c>
      <c r="BM284" s="90">
        <v>67</v>
      </c>
      <c r="BN284" s="91">
        <v>68</v>
      </c>
      <c r="BO284" s="90">
        <v>69</v>
      </c>
      <c r="BP284" s="90">
        <v>68</v>
      </c>
      <c r="BQ284" s="90">
        <v>69</v>
      </c>
      <c r="BR284" s="90">
        <v>68</v>
      </c>
      <c r="BS284" s="90">
        <v>67</v>
      </c>
      <c r="BT284" s="90">
        <v>67</v>
      </c>
      <c r="BU284" s="90">
        <v>69</v>
      </c>
      <c r="BV284" s="90">
        <v>70</v>
      </c>
      <c r="BW284" s="90">
        <v>71</v>
      </c>
      <c r="BX284" s="90">
        <v>70</v>
      </c>
      <c r="BY284" s="90">
        <v>69</v>
      </c>
      <c r="BZ284" s="91">
        <v>70</v>
      </c>
    </row>
    <row r="285" spans="1:78" ht="13.5" thickBot="1" x14ac:dyDescent="0.25">
      <c r="A285" s="2"/>
      <c r="B285" s="88"/>
      <c r="C285" s="88" t="s">
        <v>393</v>
      </c>
      <c r="D285" s="91">
        <v>1</v>
      </c>
      <c r="E285" s="91">
        <v>3</v>
      </c>
      <c r="F285" s="91">
        <v>7</v>
      </c>
      <c r="G285" s="90">
        <v>7</v>
      </c>
      <c r="H285" s="90">
        <v>6</v>
      </c>
      <c r="I285" s="90">
        <v>6</v>
      </c>
      <c r="J285" s="90">
        <v>6</v>
      </c>
      <c r="K285" s="90">
        <v>7</v>
      </c>
      <c r="L285" s="90">
        <v>7</v>
      </c>
      <c r="M285" s="90">
        <v>7</v>
      </c>
      <c r="N285" s="90">
        <v>7</v>
      </c>
      <c r="O285" s="90">
        <v>7</v>
      </c>
      <c r="P285" s="90">
        <v>7</v>
      </c>
      <c r="Q285" s="90">
        <v>7</v>
      </c>
      <c r="R285" s="91">
        <v>6</v>
      </c>
      <c r="S285" s="90">
        <v>7</v>
      </c>
      <c r="T285" s="90">
        <v>6</v>
      </c>
      <c r="U285" s="90">
        <v>6</v>
      </c>
      <c r="V285" s="90">
        <v>5</v>
      </c>
      <c r="W285" s="90">
        <v>5</v>
      </c>
      <c r="X285" s="90">
        <v>5</v>
      </c>
      <c r="Y285" s="90">
        <v>5</v>
      </c>
      <c r="Z285" s="90">
        <v>5</v>
      </c>
      <c r="AA285" s="90">
        <v>5</v>
      </c>
      <c r="AB285" s="90">
        <v>4</v>
      </c>
      <c r="AC285" s="90">
        <v>4</v>
      </c>
      <c r="AD285" s="91">
        <v>4</v>
      </c>
      <c r="AE285" s="90">
        <v>4</v>
      </c>
      <c r="AF285" s="90">
        <v>4</v>
      </c>
      <c r="AG285" s="90">
        <v>4</v>
      </c>
      <c r="AH285" s="90">
        <v>4</v>
      </c>
      <c r="AI285" s="90">
        <v>4</v>
      </c>
      <c r="AJ285" s="90">
        <v>4</v>
      </c>
      <c r="AK285" s="90">
        <v>4</v>
      </c>
      <c r="AL285" s="90">
        <v>4</v>
      </c>
      <c r="AM285" s="90">
        <v>4</v>
      </c>
      <c r="AN285" s="90">
        <v>4</v>
      </c>
      <c r="AO285" s="90">
        <v>4</v>
      </c>
      <c r="AP285" s="91">
        <v>4</v>
      </c>
      <c r="AQ285" s="90">
        <v>5</v>
      </c>
      <c r="AR285" s="90">
        <v>5</v>
      </c>
      <c r="AS285" s="90">
        <v>5</v>
      </c>
      <c r="AT285" s="90">
        <v>5</v>
      </c>
      <c r="AU285" s="90">
        <v>5</v>
      </c>
      <c r="AV285" s="90">
        <v>5</v>
      </c>
      <c r="AW285" s="90">
        <v>5</v>
      </c>
      <c r="AX285" s="90">
        <v>5</v>
      </c>
      <c r="AY285" s="90">
        <v>6</v>
      </c>
      <c r="AZ285" s="90">
        <v>6</v>
      </c>
      <c r="BA285" s="90">
        <v>6</v>
      </c>
      <c r="BB285" s="91">
        <v>6</v>
      </c>
      <c r="BC285" s="89">
        <v>6</v>
      </c>
      <c r="BD285" s="90">
        <v>6</v>
      </c>
      <c r="BE285" s="90">
        <v>6</v>
      </c>
      <c r="BF285" s="90">
        <v>7</v>
      </c>
      <c r="BG285" s="90">
        <v>7</v>
      </c>
      <c r="BH285" s="90">
        <v>7</v>
      </c>
      <c r="BI285" s="90">
        <v>7</v>
      </c>
      <c r="BJ285" s="90">
        <v>7</v>
      </c>
      <c r="BK285" s="90">
        <v>7</v>
      </c>
      <c r="BL285" s="90">
        <v>7</v>
      </c>
      <c r="BM285" s="90">
        <v>7</v>
      </c>
      <c r="BN285" s="91">
        <v>7</v>
      </c>
      <c r="BO285" s="90">
        <v>7</v>
      </c>
      <c r="BP285" s="90">
        <v>7</v>
      </c>
      <c r="BQ285" s="90">
        <v>7</v>
      </c>
      <c r="BR285" s="90">
        <v>7</v>
      </c>
      <c r="BS285" s="90">
        <v>7</v>
      </c>
      <c r="BT285" s="90">
        <v>7</v>
      </c>
      <c r="BU285" s="90">
        <v>7</v>
      </c>
      <c r="BV285" s="90">
        <v>7</v>
      </c>
      <c r="BW285" s="90">
        <v>8</v>
      </c>
      <c r="BX285" s="90">
        <v>8</v>
      </c>
      <c r="BY285" s="90">
        <v>8</v>
      </c>
      <c r="BZ285" s="91">
        <v>8</v>
      </c>
    </row>
    <row r="286" spans="1:78" ht="13.5" thickBot="1" x14ac:dyDescent="0.25">
      <c r="A286" s="2"/>
      <c r="B286" s="92" t="s">
        <v>394</v>
      </c>
      <c r="C286" s="92"/>
      <c r="D286" s="95">
        <f t="shared" ref="D286:AI286" si="69">SUM(D276:D285)</f>
        <v>16489</v>
      </c>
      <c r="E286" s="95">
        <f t="shared" si="69"/>
        <v>16844</v>
      </c>
      <c r="F286" s="95">
        <f t="shared" si="69"/>
        <v>18361</v>
      </c>
      <c r="G286" s="94">
        <f t="shared" si="69"/>
        <v>17989</v>
      </c>
      <c r="H286" s="94">
        <f t="shared" si="69"/>
        <v>17812</v>
      </c>
      <c r="I286" s="94">
        <f t="shared" si="69"/>
        <v>17711</v>
      </c>
      <c r="J286" s="94">
        <f t="shared" si="69"/>
        <v>17473</v>
      </c>
      <c r="K286" s="94">
        <f t="shared" si="69"/>
        <v>17289</v>
      </c>
      <c r="L286" s="94">
        <f t="shared" si="69"/>
        <v>17129</v>
      </c>
      <c r="M286" s="94">
        <f t="shared" si="69"/>
        <v>16899</v>
      </c>
      <c r="N286" s="94">
        <f t="shared" si="69"/>
        <v>16664</v>
      </c>
      <c r="O286" s="94">
        <f t="shared" si="69"/>
        <v>16526</v>
      </c>
      <c r="P286" s="94">
        <f t="shared" si="69"/>
        <v>16349</v>
      </c>
      <c r="Q286" s="94">
        <f t="shared" si="69"/>
        <v>16303</v>
      </c>
      <c r="R286" s="95">
        <f t="shared" si="69"/>
        <v>16139</v>
      </c>
      <c r="S286" s="94">
        <f t="shared" si="69"/>
        <v>15900</v>
      </c>
      <c r="T286" s="94">
        <f t="shared" si="69"/>
        <v>15737</v>
      </c>
      <c r="U286" s="94">
        <f t="shared" si="69"/>
        <v>15619</v>
      </c>
      <c r="V286" s="94">
        <f t="shared" si="69"/>
        <v>15540</v>
      </c>
      <c r="W286" s="94">
        <f t="shared" si="69"/>
        <v>15384</v>
      </c>
      <c r="X286" s="94">
        <f t="shared" si="69"/>
        <v>15330</v>
      </c>
      <c r="Y286" s="94">
        <f t="shared" si="69"/>
        <v>14850</v>
      </c>
      <c r="Z286" s="94">
        <f t="shared" si="69"/>
        <v>14868</v>
      </c>
      <c r="AA286" s="94">
        <f t="shared" si="69"/>
        <v>14850</v>
      </c>
      <c r="AB286" s="94">
        <f t="shared" si="69"/>
        <v>14505</v>
      </c>
      <c r="AC286" s="94">
        <f t="shared" si="69"/>
        <v>14213</v>
      </c>
      <c r="AD286" s="95">
        <f t="shared" si="69"/>
        <v>13870</v>
      </c>
      <c r="AE286" s="94">
        <f t="shared" si="69"/>
        <v>13780</v>
      </c>
      <c r="AF286" s="94">
        <f t="shared" si="69"/>
        <v>13666</v>
      </c>
      <c r="AG286" s="94">
        <f t="shared" si="69"/>
        <v>13677</v>
      </c>
      <c r="AH286" s="94">
        <f t="shared" si="69"/>
        <v>13499</v>
      </c>
      <c r="AI286" s="94">
        <f t="shared" si="69"/>
        <v>13440</v>
      </c>
      <c r="AJ286" s="94">
        <f t="shared" ref="AJ286" si="70">SUM(AJ276:AJ285)</f>
        <v>13283</v>
      </c>
      <c r="AK286" s="94">
        <f>SUM(AK276:AK285)</f>
        <v>13189</v>
      </c>
      <c r="AL286" s="94">
        <f>SUM(AL276:AL285)</f>
        <v>13125</v>
      </c>
      <c r="AM286" s="94">
        <f>SUM(AM276:AM285)</f>
        <v>13131</v>
      </c>
      <c r="AN286" s="94">
        <f t="shared" ref="AN286:BK286" si="71">SUM(AN276:AN285)</f>
        <v>13048</v>
      </c>
      <c r="AO286" s="94">
        <f t="shared" si="71"/>
        <v>12992</v>
      </c>
      <c r="AP286" s="95">
        <f t="shared" si="71"/>
        <v>12918</v>
      </c>
      <c r="AQ286" s="94">
        <f t="shared" si="71"/>
        <v>12835</v>
      </c>
      <c r="AR286" s="94">
        <f t="shared" si="71"/>
        <v>12793</v>
      </c>
      <c r="AS286" s="94">
        <f t="shared" si="71"/>
        <v>12708</v>
      </c>
      <c r="AT286" s="94">
        <f t="shared" si="71"/>
        <v>12639</v>
      </c>
      <c r="AU286" s="94">
        <f t="shared" si="71"/>
        <v>12555</v>
      </c>
      <c r="AV286" s="94">
        <f t="shared" si="71"/>
        <v>12512</v>
      </c>
      <c r="AW286" s="94">
        <f t="shared" si="71"/>
        <v>12562</v>
      </c>
      <c r="AX286" s="94">
        <f t="shared" si="71"/>
        <v>12492</v>
      </c>
      <c r="AY286" s="94">
        <f t="shared" si="71"/>
        <v>12480</v>
      </c>
      <c r="AZ286" s="94">
        <f t="shared" si="71"/>
        <v>12458</v>
      </c>
      <c r="BA286" s="94">
        <f t="shared" si="71"/>
        <v>12459</v>
      </c>
      <c r="BB286" s="95">
        <f t="shared" si="71"/>
        <v>12355</v>
      </c>
      <c r="BC286" s="93">
        <f t="shared" si="71"/>
        <v>13355</v>
      </c>
      <c r="BD286" s="94">
        <f t="shared" si="71"/>
        <v>13379</v>
      </c>
      <c r="BE286" s="94">
        <f t="shared" si="71"/>
        <v>13294</v>
      </c>
      <c r="BF286" s="94">
        <f t="shared" si="71"/>
        <v>13248</v>
      </c>
      <c r="BG286" s="94">
        <f t="shared" si="71"/>
        <v>13232</v>
      </c>
      <c r="BH286" s="94">
        <f t="shared" si="71"/>
        <v>13106</v>
      </c>
      <c r="BI286" s="94">
        <f t="shared" si="71"/>
        <v>13066</v>
      </c>
      <c r="BJ286" s="94">
        <f t="shared" si="71"/>
        <v>13036</v>
      </c>
      <c r="BK286" s="94">
        <f t="shared" si="71"/>
        <v>12952</v>
      </c>
      <c r="BL286" s="94">
        <f t="shared" ref="BL286:BN286" si="72">SUM(BL276:BL285)</f>
        <v>13075</v>
      </c>
      <c r="BM286" s="94">
        <f t="shared" si="72"/>
        <v>12999</v>
      </c>
      <c r="BN286" s="95">
        <f t="shared" si="72"/>
        <v>13061</v>
      </c>
      <c r="BO286" s="94">
        <f t="shared" ref="BO286:BQ286" si="73">SUM(BO276:BO285)</f>
        <v>13067</v>
      </c>
      <c r="BP286" s="94">
        <f t="shared" si="73"/>
        <v>13070</v>
      </c>
      <c r="BQ286" s="94">
        <f t="shared" si="73"/>
        <v>13049</v>
      </c>
      <c r="BR286" s="94">
        <f t="shared" ref="BR286:BW286" si="74">SUM(BR276:BR285)</f>
        <v>13232</v>
      </c>
      <c r="BS286" s="94">
        <f t="shared" si="74"/>
        <v>12964</v>
      </c>
      <c r="BT286" s="94">
        <f t="shared" si="74"/>
        <v>12963</v>
      </c>
      <c r="BU286" s="94">
        <f t="shared" si="74"/>
        <v>12941</v>
      </c>
      <c r="BV286" s="94">
        <f t="shared" si="74"/>
        <v>12955</v>
      </c>
      <c r="BW286" s="94">
        <f t="shared" si="74"/>
        <v>12924</v>
      </c>
      <c r="BX286" s="94">
        <f t="shared" ref="BX286:BZ286" si="75">SUM(BX276:BX285)</f>
        <v>12906</v>
      </c>
      <c r="BY286" s="94">
        <f t="shared" si="75"/>
        <v>12951</v>
      </c>
      <c r="BZ286" s="95">
        <f t="shared" si="75"/>
        <v>12987</v>
      </c>
    </row>
    <row r="287" spans="1:78" x14ac:dyDescent="0.2">
      <c r="A287" s="2"/>
      <c r="B287" s="278">
        <v>12</v>
      </c>
      <c r="C287" s="279" t="s">
        <v>498</v>
      </c>
      <c r="D287" s="282"/>
      <c r="E287" s="282"/>
      <c r="F287" s="282"/>
      <c r="G287" s="280"/>
      <c r="H287" s="281"/>
      <c r="I287" s="281"/>
      <c r="J287" s="281"/>
      <c r="K287" s="281"/>
      <c r="L287" s="281"/>
      <c r="M287" s="281"/>
      <c r="N287" s="281"/>
      <c r="O287" s="281"/>
      <c r="P287" s="281"/>
      <c r="Q287" s="281"/>
      <c r="R287" s="282"/>
      <c r="S287" s="280"/>
      <c r="T287" s="281"/>
      <c r="U287" s="281"/>
      <c r="V287" s="281"/>
      <c r="W287" s="281"/>
      <c r="X287" s="281"/>
      <c r="Y287" s="281"/>
      <c r="Z287" s="281"/>
      <c r="AA287" s="281"/>
      <c r="AB287" s="281"/>
      <c r="AC287" s="281"/>
      <c r="AD287" s="282"/>
      <c r="AE287" s="280"/>
      <c r="AF287" s="281"/>
      <c r="AG287" s="281"/>
      <c r="AH287" s="281"/>
      <c r="AI287" s="281"/>
      <c r="AJ287" s="281"/>
      <c r="AK287" s="281"/>
      <c r="AL287" s="281"/>
      <c r="AM287" s="281"/>
      <c r="AN287" s="281"/>
      <c r="AO287" s="281"/>
      <c r="AP287" s="282"/>
      <c r="AQ287" s="280"/>
      <c r="AR287" s="281"/>
      <c r="AS287" s="281"/>
      <c r="AT287" s="281"/>
      <c r="AU287" s="281"/>
      <c r="AV287" s="281"/>
      <c r="AW287" s="281"/>
      <c r="AX287" s="281"/>
      <c r="AY287" s="281">
        <v>1</v>
      </c>
      <c r="AZ287" s="281">
        <v>1</v>
      </c>
      <c r="BA287" s="281">
        <v>1</v>
      </c>
      <c r="BB287" s="282">
        <v>1</v>
      </c>
      <c r="BC287" s="280">
        <v>1</v>
      </c>
      <c r="BD287" s="281">
        <v>1</v>
      </c>
      <c r="BE287" s="281">
        <v>1</v>
      </c>
      <c r="BF287" s="281">
        <v>1</v>
      </c>
      <c r="BG287" s="281">
        <v>1</v>
      </c>
      <c r="BH287" s="281">
        <v>1</v>
      </c>
      <c r="BI287" s="281">
        <v>1</v>
      </c>
      <c r="BJ287" s="281">
        <v>1</v>
      </c>
      <c r="BK287" s="281">
        <v>1</v>
      </c>
      <c r="BL287" s="281">
        <v>1</v>
      </c>
      <c r="BM287" s="281">
        <v>2</v>
      </c>
      <c r="BN287" s="282">
        <v>1</v>
      </c>
      <c r="BO287" s="281">
        <v>1</v>
      </c>
      <c r="BP287" s="281">
        <v>1</v>
      </c>
      <c r="BQ287" s="281">
        <v>3</v>
      </c>
      <c r="BR287" s="281">
        <v>3</v>
      </c>
      <c r="BS287" s="281">
        <v>3</v>
      </c>
      <c r="BT287" s="281">
        <v>4</v>
      </c>
      <c r="BU287" s="281">
        <v>4</v>
      </c>
      <c r="BV287" s="281">
        <v>4</v>
      </c>
      <c r="BW287" s="281">
        <v>3</v>
      </c>
      <c r="BX287" s="281">
        <v>4</v>
      </c>
      <c r="BY287" s="281">
        <v>4</v>
      </c>
      <c r="BZ287" s="282">
        <v>4</v>
      </c>
    </row>
    <row r="288" spans="1:78" x14ac:dyDescent="0.2">
      <c r="A288" s="2"/>
      <c r="B288" s="88"/>
      <c r="C288" s="88" t="s">
        <v>471</v>
      </c>
      <c r="D288" s="91">
        <v>24</v>
      </c>
      <c r="E288" s="91">
        <v>51</v>
      </c>
      <c r="F288" s="91">
        <v>81</v>
      </c>
      <c r="G288" s="89">
        <v>82</v>
      </c>
      <c r="H288" s="90">
        <v>86</v>
      </c>
      <c r="I288" s="90">
        <v>97</v>
      </c>
      <c r="J288" s="90">
        <v>100</v>
      </c>
      <c r="K288" s="90">
        <v>104</v>
      </c>
      <c r="L288" s="90">
        <v>102</v>
      </c>
      <c r="M288" s="90">
        <v>99</v>
      </c>
      <c r="N288" s="90">
        <v>97</v>
      </c>
      <c r="O288" s="90">
        <v>94</v>
      </c>
      <c r="P288" s="90">
        <v>90</v>
      </c>
      <c r="Q288" s="90">
        <v>87</v>
      </c>
      <c r="R288" s="91">
        <v>81</v>
      </c>
      <c r="S288" s="89">
        <v>77</v>
      </c>
      <c r="T288" s="90">
        <v>72</v>
      </c>
      <c r="U288" s="90">
        <v>70</v>
      </c>
      <c r="V288" s="90">
        <v>69</v>
      </c>
      <c r="W288" s="90">
        <v>68</v>
      </c>
      <c r="X288" s="90">
        <v>70</v>
      </c>
      <c r="Y288" s="90">
        <v>68</v>
      </c>
      <c r="Z288" s="90">
        <v>66</v>
      </c>
      <c r="AA288" s="90">
        <v>63</v>
      </c>
      <c r="AB288" s="90">
        <v>60</v>
      </c>
      <c r="AC288" s="90">
        <v>57</v>
      </c>
      <c r="AD288" s="91">
        <v>54</v>
      </c>
      <c r="AE288" s="89">
        <v>53</v>
      </c>
      <c r="AF288" s="90">
        <v>51</v>
      </c>
      <c r="AG288" s="90">
        <v>49</v>
      </c>
      <c r="AH288" s="90">
        <v>47</v>
      </c>
      <c r="AI288" s="90">
        <v>45</v>
      </c>
      <c r="AJ288" s="90">
        <v>40</v>
      </c>
      <c r="AK288" s="90">
        <v>41</v>
      </c>
      <c r="AL288" s="90">
        <v>39</v>
      </c>
      <c r="AM288" s="90">
        <v>39</v>
      </c>
      <c r="AN288" s="90">
        <v>40</v>
      </c>
      <c r="AO288" s="90">
        <v>38</v>
      </c>
      <c r="AP288" s="91">
        <v>34</v>
      </c>
      <c r="AQ288" s="89">
        <v>39</v>
      </c>
      <c r="AR288" s="90">
        <v>39</v>
      </c>
      <c r="AS288" s="90">
        <v>39</v>
      </c>
      <c r="AT288" s="90">
        <v>38</v>
      </c>
      <c r="AU288" s="90">
        <v>34</v>
      </c>
      <c r="AV288" s="90">
        <v>34</v>
      </c>
      <c r="AW288" s="90">
        <v>34</v>
      </c>
      <c r="AX288" s="90">
        <v>33</v>
      </c>
      <c r="AY288" s="90">
        <v>33</v>
      </c>
      <c r="AZ288" s="90">
        <v>31</v>
      </c>
      <c r="BA288" s="90">
        <v>30</v>
      </c>
      <c r="BB288" s="91">
        <v>29</v>
      </c>
      <c r="BC288" s="89">
        <v>26</v>
      </c>
      <c r="BD288" s="90">
        <v>25</v>
      </c>
      <c r="BE288" s="90">
        <v>24</v>
      </c>
      <c r="BF288" s="90">
        <v>24</v>
      </c>
      <c r="BG288" s="90">
        <v>25</v>
      </c>
      <c r="BH288" s="90">
        <v>25</v>
      </c>
      <c r="BI288" s="90">
        <v>25</v>
      </c>
      <c r="BJ288" s="90">
        <v>24</v>
      </c>
      <c r="BK288" s="90">
        <v>24</v>
      </c>
      <c r="BL288" s="90">
        <v>25</v>
      </c>
      <c r="BM288" s="90">
        <v>24</v>
      </c>
      <c r="BN288" s="91">
        <v>23</v>
      </c>
      <c r="BO288" s="90">
        <v>21</v>
      </c>
      <c r="BP288" s="90">
        <v>20</v>
      </c>
      <c r="BQ288" s="90">
        <v>22</v>
      </c>
      <c r="BR288" s="90">
        <v>22</v>
      </c>
      <c r="BS288" s="90">
        <v>21</v>
      </c>
      <c r="BT288" s="90">
        <v>21</v>
      </c>
      <c r="BU288" s="90">
        <v>21</v>
      </c>
      <c r="BV288" s="90">
        <v>20</v>
      </c>
      <c r="BW288" s="90">
        <v>20</v>
      </c>
      <c r="BX288" s="90">
        <v>21</v>
      </c>
      <c r="BY288" s="90">
        <v>21</v>
      </c>
      <c r="BZ288" s="91">
        <v>20</v>
      </c>
    </row>
    <row r="289" spans="1:78" x14ac:dyDescent="0.2">
      <c r="A289" s="2"/>
      <c r="B289" s="88"/>
      <c r="C289" s="88" t="s">
        <v>395</v>
      </c>
      <c r="D289" s="91">
        <v>8</v>
      </c>
      <c r="E289" s="91">
        <v>7</v>
      </c>
      <c r="F289" s="91">
        <v>7</v>
      </c>
      <c r="G289" s="89">
        <v>7</v>
      </c>
      <c r="H289" s="90">
        <v>7</v>
      </c>
      <c r="I289" s="90">
        <v>7</v>
      </c>
      <c r="J289" s="90">
        <v>6</v>
      </c>
      <c r="K289" s="90">
        <v>6</v>
      </c>
      <c r="L289" s="90">
        <v>6</v>
      </c>
      <c r="M289" s="90">
        <v>6</v>
      </c>
      <c r="N289" s="90">
        <v>6</v>
      </c>
      <c r="O289" s="90">
        <v>6</v>
      </c>
      <c r="P289" s="90">
        <v>6</v>
      </c>
      <c r="Q289" s="90">
        <v>6</v>
      </c>
      <c r="R289" s="91">
        <v>6</v>
      </c>
      <c r="S289" s="89">
        <v>6</v>
      </c>
      <c r="T289" s="90">
        <v>6</v>
      </c>
      <c r="U289" s="90">
        <v>6</v>
      </c>
      <c r="V289" s="90">
        <v>6</v>
      </c>
      <c r="W289" s="90">
        <v>6</v>
      </c>
      <c r="X289" s="90">
        <v>6</v>
      </c>
      <c r="Y289" s="90">
        <v>6</v>
      </c>
      <c r="Z289" s="90">
        <v>6</v>
      </c>
      <c r="AA289" s="90">
        <v>6</v>
      </c>
      <c r="AB289" s="90">
        <v>6</v>
      </c>
      <c r="AC289" s="90">
        <v>6</v>
      </c>
      <c r="AD289" s="91">
        <v>5</v>
      </c>
      <c r="AE289" s="89">
        <v>5</v>
      </c>
      <c r="AF289" s="90">
        <v>5</v>
      </c>
      <c r="AG289" s="90">
        <v>5</v>
      </c>
      <c r="AH289" s="90">
        <v>5</v>
      </c>
      <c r="AI289" s="90">
        <v>5</v>
      </c>
      <c r="AJ289" s="90">
        <v>5</v>
      </c>
      <c r="AK289" s="90">
        <v>5</v>
      </c>
      <c r="AL289" s="90">
        <v>5</v>
      </c>
      <c r="AM289" s="90">
        <v>5</v>
      </c>
      <c r="AN289" s="90">
        <v>5</v>
      </c>
      <c r="AO289" s="90">
        <v>5</v>
      </c>
      <c r="AP289" s="91">
        <v>5</v>
      </c>
      <c r="AQ289" s="89">
        <v>5</v>
      </c>
      <c r="AR289" s="90">
        <v>5</v>
      </c>
      <c r="AS289" s="90">
        <v>5</v>
      </c>
      <c r="AT289" s="90">
        <v>5</v>
      </c>
      <c r="AU289" s="90">
        <v>5</v>
      </c>
      <c r="AV289" s="90">
        <v>5</v>
      </c>
      <c r="AW289" s="90">
        <v>5</v>
      </c>
      <c r="AX289" s="90">
        <v>5</v>
      </c>
      <c r="AY289" s="90">
        <v>6</v>
      </c>
      <c r="AZ289" s="90">
        <v>6</v>
      </c>
      <c r="BA289" s="90">
        <v>6</v>
      </c>
      <c r="BB289" s="91">
        <v>6</v>
      </c>
      <c r="BC289" s="89">
        <v>6</v>
      </c>
      <c r="BD289" s="90">
        <v>6</v>
      </c>
      <c r="BE289" s="90">
        <v>6</v>
      </c>
      <c r="BF289" s="90">
        <v>6</v>
      </c>
      <c r="BG289" s="90">
        <v>6</v>
      </c>
      <c r="BH289" s="90">
        <v>7</v>
      </c>
      <c r="BI289" s="90">
        <v>7</v>
      </c>
      <c r="BJ289" s="90">
        <v>6</v>
      </c>
      <c r="BK289" s="90">
        <v>6</v>
      </c>
      <c r="BL289" s="90">
        <v>6</v>
      </c>
      <c r="BM289" s="90">
        <v>6</v>
      </c>
      <c r="BN289" s="91">
        <v>6</v>
      </c>
      <c r="BO289" s="90">
        <v>6</v>
      </c>
      <c r="BP289" s="90">
        <v>6</v>
      </c>
      <c r="BQ289" s="90">
        <v>6</v>
      </c>
      <c r="BR289" s="90">
        <v>6</v>
      </c>
      <c r="BS289" s="90">
        <v>6</v>
      </c>
      <c r="BT289" s="90">
        <v>6</v>
      </c>
      <c r="BU289" s="90">
        <v>6</v>
      </c>
      <c r="BV289" s="90">
        <v>6</v>
      </c>
      <c r="BW289" s="90">
        <v>6</v>
      </c>
      <c r="BX289" s="90">
        <v>5</v>
      </c>
      <c r="BY289" s="90">
        <v>5</v>
      </c>
      <c r="BZ289" s="91">
        <v>5</v>
      </c>
    </row>
    <row r="290" spans="1:78" x14ac:dyDescent="0.2">
      <c r="A290" s="2"/>
      <c r="B290" s="88"/>
      <c r="C290" s="88" t="s">
        <v>396</v>
      </c>
      <c r="D290" s="91">
        <v>4297</v>
      </c>
      <c r="E290" s="91">
        <v>4210</v>
      </c>
      <c r="F290" s="91">
        <v>4127</v>
      </c>
      <c r="G290" s="89">
        <v>4139</v>
      </c>
      <c r="H290" s="90">
        <v>4134</v>
      </c>
      <c r="I290" s="90">
        <v>4153</v>
      </c>
      <c r="J290" s="90">
        <v>4140</v>
      </c>
      <c r="K290" s="90">
        <v>4143</v>
      </c>
      <c r="L290" s="90">
        <v>4146</v>
      </c>
      <c r="M290" s="90">
        <v>4144</v>
      </c>
      <c r="N290" s="90">
        <v>4134</v>
      </c>
      <c r="O290" s="90">
        <v>4116</v>
      </c>
      <c r="P290" s="90">
        <v>4127</v>
      </c>
      <c r="Q290" s="90">
        <v>4144</v>
      </c>
      <c r="R290" s="91">
        <v>4135</v>
      </c>
      <c r="S290" s="89">
        <v>4123</v>
      </c>
      <c r="T290" s="90">
        <v>4120</v>
      </c>
      <c r="U290" s="90">
        <v>4108</v>
      </c>
      <c r="V290" s="90">
        <v>4100</v>
      </c>
      <c r="W290" s="90">
        <v>4110</v>
      </c>
      <c r="X290" s="90">
        <v>4088</v>
      </c>
      <c r="Y290" s="90">
        <v>4069</v>
      </c>
      <c r="Z290" s="90">
        <v>4087</v>
      </c>
      <c r="AA290" s="90">
        <v>4108</v>
      </c>
      <c r="AB290" s="90">
        <v>4126</v>
      </c>
      <c r="AC290" s="90">
        <v>4130</v>
      </c>
      <c r="AD290" s="91">
        <v>4113</v>
      </c>
      <c r="AE290" s="89">
        <v>4099</v>
      </c>
      <c r="AF290" s="90">
        <v>4081</v>
      </c>
      <c r="AG290" s="90">
        <v>4084</v>
      </c>
      <c r="AH290" s="90">
        <v>4105</v>
      </c>
      <c r="AI290" s="90">
        <v>4105</v>
      </c>
      <c r="AJ290" s="90">
        <v>4075</v>
      </c>
      <c r="AK290" s="90">
        <v>4075</v>
      </c>
      <c r="AL290" s="90">
        <v>4038</v>
      </c>
      <c r="AM290" s="90">
        <v>4018</v>
      </c>
      <c r="AN290" s="90">
        <v>4022</v>
      </c>
      <c r="AO290" s="90">
        <v>4004</v>
      </c>
      <c r="AP290" s="91">
        <v>3991</v>
      </c>
      <c r="AQ290" s="89">
        <v>3959</v>
      </c>
      <c r="AR290" s="90">
        <v>3941</v>
      </c>
      <c r="AS290" s="90">
        <v>3931</v>
      </c>
      <c r="AT290" s="90">
        <v>3928</v>
      </c>
      <c r="AU290" s="90">
        <v>3988</v>
      </c>
      <c r="AV290" s="90">
        <v>4007</v>
      </c>
      <c r="AW290" s="90">
        <v>4056</v>
      </c>
      <c r="AX290" s="90">
        <v>4057</v>
      </c>
      <c r="AY290" s="90">
        <v>4085</v>
      </c>
      <c r="AZ290" s="90">
        <v>4104</v>
      </c>
      <c r="BA290" s="90">
        <v>4096</v>
      </c>
      <c r="BB290" s="91">
        <v>4065</v>
      </c>
      <c r="BC290" s="89">
        <v>4039</v>
      </c>
      <c r="BD290" s="90">
        <v>4004</v>
      </c>
      <c r="BE290" s="90">
        <v>4016</v>
      </c>
      <c r="BF290" s="90">
        <v>3985</v>
      </c>
      <c r="BG290" s="90">
        <v>3959</v>
      </c>
      <c r="BH290" s="90">
        <v>3927</v>
      </c>
      <c r="BI290" s="90">
        <v>3925</v>
      </c>
      <c r="BJ290" s="90">
        <v>3896</v>
      </c>
      <c r="BK290" s="90">
        <v>3890</v>
      </c>
      <c r="BL290" s="90">
        <v>3875</v>
      </c>
      <c r="BM290" s="90">
        <v>3886</v>
      </c>
      <c r="BN290" s="91">
        <v>3878</v>
      </c>
      <c r="BO290" s="90">
        <v>3865</v>
      </c>
      <c r="BP290" s="90">
        <v>3826</v>
      </c>
      <c r="BQ290" s="90">
        <v>3820</v>
      </c>
      <c r="BR290" s="90">
        <v>3813</v>
      </c>
      <c r="BS290" s="90">
        <v>3791</v>
      </c>
      <c r="BT290" s="90">
        <v>3775</v>
      </c>
      <c r="BU290" s="90">
        <v>3779</v>
      </c>
      <c r="BV290" s="90">
        <v>3780</v>
      </c>
      <c r="BW290" s="90">
        <v>3777</v>
      </c>
      <c r="BX290" s="90">
        <v>3798</v>
      </c>
      <c r="BY290" s="90">
        <v>3784</v>
      </c>
      <c r="BZ290" s="91">
        <v>3785</v>
      </c>
    </row>
    <row r="291" spans="1:78" x14ac:dyDescent="0.2">
      <c r="A291" s="2"/>
      <c r="B291" s="88"/>
      <c r="C291" s="88" t="s">
        <v>397</v>
      </c>
      <c r="D291" s="91">
        <v>1226</v>
      </c>
      <c r="E291" s="91">
        <v>1201</v>
      </c>
      <c r="F291" s="91">
        <v>1201</v>
      </c>
      <c r="G291" s="89">
        <v>1203</v>
      </c>
      <c r="H291" s="90">
        <v>1213</v>
      </c>
      <c r="I291" s="90">
        <v>1221</v>
      </c>
      <c r="J291" s="90">
        <v>1218</v>
      </c>
      <c r="K291" s="90">
        <v>1219</v>
      </c>
      <c r="L291" s="90">
        <v>1220</v>
      </c>
      <c r="M291" s="90">
        <v>1225</v>
      </c>
      <c r="N291" s="90">
        <v>1222</v>
      </c>
      <c r="O291" s="90">
        <v>1216</v>
      </c>
      <c r="P291" s="90">
        <v>1219</v>
      </c>
      <c r="Q291" s="90">
        <v>1207</v>
      </c>
      <c r="R291" s="91">
        <v>1188</v>
      </c>
      <c r="S291" s="89">
        <v>1186</v>
      </c>
      <c r="T291" s="90">
        <v>1182</v>
      </c>
      <c r="U291" s="90">
        <v>1171</v>
      </c>
      <c r="V291" s="90">
        <v>1169</v>
      </c>
      <c r="W291" s="90">
        <v>1174</v>
      </c>
      <c r="X291" s="90">
        <v>1181</v>
      </c>
      <c r="Y291" s="90">
        <v>1188</v>
      </c>
      <c r="Z291" s="90">
        <v>1191</v>
      </c>
      <c r="AA291" s="90">
        <v>1194</v>
      </c>
      <c r="AB291" s="90">
        <v>1189</v>
      </c>
      <c r="AC291" s="90">
        <v>1178</v>
      </c>
      <c r="AD291" s="91">
        <v>1169</v>
      </c>
      <c r="AE291" s="89">
        <v>1151</v>
      </c>
      <c r="AF291" s="90">
        <v>1147</v>
      </c>
      <c r="AG291" s="90">
        <v>1148</v>
      </c>
      <c r="AH291" s="90">
        <v>1152</v>
      </c>
      <c r="AI291" s="90">
        <v>1155</v>
      </c>
      <c r="AJ291" s="90">
        <v>1156</v>
      </c>
      <c r="AK291" s="90">
        <v>1153</v>
      </c>
      <c r="AL291" s="90">
        <v>1148</v>
      </c>
      <c r="AM291" s="90">
        <v>1151</v>
      </c>
      <c r="AN291" s="90">
        <v>1145</v>
      </c>
      <c r="AO291" s="90">
        <v>1140</v>
      </c>
      <c r="AP291" s="91">
        <v>1142</v>
      </c>
      <c r="AQ291" s="89">
        <v>1136</v>
      </c>
      <c r="AR291" s="90">
        <v>1126</v>
      </c>
      <c r="AS291" s="90">
        <v>1122</v>
      </c>
      <c r="AT291" s="90">
        <v>1123</v>
      </c>
      <c r="AU291" s="90">
        <v>1123</v>
      </c>
      <c r="AV291" s="90">
        <v>1122</v>
      </c>
      <c r="AW291" s="90">
        <v>1134</v>
      </c>
      <c r="AX291" s="90">
        <v>1143</v>
      </c>
      <c r="AY291" s="90">
        <v>1146</v>
      </c>
      <c r="AZ291" s="90">
        <v>1147</v>
      </c>
      <c r="BA291" s="90">
        <v>1134</v>
      </c>
      <c r="BB291" s="91">
        <v>1125</v>
      </c>
      <c r="BC291" s="89">
        <v>1115</v>
      </c>
      <c r="BD291" s="90">
        <v>1127</v>
      </c>
      <c r="BE291" s="90">
        <v>1123</v>
      </c>
      <c r="BF291" s="90">
        <v>1117</v>
      </c>
      <c r="BG291" s="90">
        <v>1121</v>
      </c>
      <c r="BH291" s="90">
        <v>1116</v>
      </c>
      <c r="BI291" s="90">
        <v>1106</v>
      </c>
      <c r="BJ291" s="90">
        <v>1114</v>
      </c>
      <c r="BK291" s="90">
        <v>1112</v>
      </c>
      <c r="BL291" s="90">
        <v>1108</v>
      </c>
      <c r="BM291" s="90">
        <v>1111</v>
      </c>
      <c r="BN291" s="91">
        <v>1112</v>
      </c>
      <c r="BO291" s="90">
        <v>1115</v>
      </c>
      <c r="BP291" s="90">
        <v>1111</v>
      </c>
      <c r="BQ291" s="90">
        <v>1117</v>
      </c>
      <c r="BR291" s="90">
        <v>1116</v>
      </c>
      <c r="BS291" s="90">
        <v>1105</v>
      </c>
      <c r="BT291" s="90">
        <v>1105</v>
      </c>
      <c r="BU291" s="90">
        <v>1100</v>
      </c>
      <c r="BV291" s="90">
        <v>1095</v>
      </c>
      <c r="BW291" s="90">
        <v>1096</v>
      </c>
      <c r="BX291" s="90">
        <v>1094</v>
      </c>
      <c r="BY291" s="90">
        <v>1093</v>
      </c>
      <c r="BZ291" s="91">
        <v>1094</v>
      </c>
    </row>
    <row r="292" spans="1:78" x14ac:dyDescent="0.2">
      <c r="A292" s="2"/>
      <c r="B292" s="88"/>
      <c r="C292" s="88" t="s">
        <v>398</v>
      </c>
      <c r="D292" s="91">
        <v>64</v>
      </c>
      <c r="E292" s="91">
        <v>61</v>
      </c>
      <c r="F292" s="91">
        <v>62</v>
      </c>
      <c r="G292" s="89">
        <v>62</v>
      </c>
      <c r="H292" s="90">
        <v>61</v>
      </c>
      <c r="I292" s="90">
        <v>60</v>
      </c>
      <c r="J292" s="90">
        <v>59</v>
      </c>
      <c r="K292" s="90">
        <v>58</v>
      </c>
      <c r="L292" s="90">
        <v>57</v>
      </c>
      <c r="M292" s="90">
        <v>58</v>
      </c>
      <c r="N292" s="90">
        <v>59</v>
      </c>
      <c r="O292" s="90">
        <v>59</v>
      </c>
      <c r="P292" s="90">
        <v>59</v>
      </c>
      <c r="Q292" s="90">
        <v>60</v>
      </c>
      <c r="R292" s="91">
        <v>60</v>
      </c>
      <c r="S292" s="89">
        <v>59</v>
      </c>
      <c r="T292" s="90">
        <v>59</v>
      </c>
      <c r="U292" s="90">
        <v>59</v>
      </c>
      <c r="V292" s="90">
        <v>58</v>
      </c>
      <c r="W292" s="90">
        <v>59</v>
      </c>
      <c r="X292" s="90">
        <v>59</v>
      </c>
      <c r="Y292" s="90">
        <v>59</v>
      </c>
      <c r="Z292" s="90">
        <v>57</v>
      </c>
      <c r="AA292" s="90">
        <v>57</v>
      </c>
      <c r="AB292" s="90">
        <v>56</v>
      </c>
      <c r="AC292" s="90">
        <v>56</v>
      </c>
      <c r="AD292" s="91">
        <v>56</v>
      </c>
      <c r="AE292" s="89">
        <v>56</v>
      </c>
      <c r="AF292" s="90">
        <v>56</v>
      </c>
      <c r="AG292" s="90">
        <v>56</v>
      </c>
      <c r="AH292" s="90">
        <v>55</v>
      </c>
      <c r="AI292" s="90">
        <v>55</v>
      </c>
      <c r="AJ292" s="90">
        <v>54</v>
      </c>
      <c r="AK292" s="90">
        <v>54</v>
      </c>
      <c r="AL292" s="90">
        <v>53</v>
      </c>
      <c r="AM292" s="90">
        <v>55</v>
      </c>
      <c r="AN292" s="90">
        <v>56</v>
      </c>
      <c r="AO292" s="90">
        <v>55</v>
      </c>
      <c r="AP292" s="91">
        <v>54</v>
      </c>
      <c r="AQ292" s="89">
        <v>56</v>
      </c>
      <c r="AR292" s="90">
        <v>54</v>
      </c>
      <c r="AS292" s="90">
        <v>54</v>
      </c>
      <c r="AT292" s="90">
        <v>50</v>
      </c>
      <c r="AU292" s="90">
        <v>47</v>
      </c>
      <c r="AV292" s="90">
        <v>47</v>
      </c>
      <c r="AW292" s="90">
        <v>47</v>
      </c>
      <c r="AX292" s="90">
        <v>47</v>
      </c>
      <c r="AY292" s="90">
        <v>47</v>
      </c>
      <c r="AZ292" s="90">
        <v>47</v>
      </c>
      <c r="BA292" s="90">
        <v>47</v>
      </c>
      <c r="BB292" s="91">
        <v>47</v>
      </c>
      <c r="BC292" s="89">
        <v>46</v>
      </c>
      <c r="BD292" s="90">
        <v>47</v>
      </c>
      <c r="BE292" s="90">
        <v>45</v>
      </c>
      <c r="BF292" s="90">
        <v>43</v>
      </c>
      <c r="BG292" s="90">
        <v>44</v>
      </c>
      <c r="BH292" s="90">
        <v>46</v>
      </c>
      <c r="BI292" s="90">
        <v>45</v>
      </c>
      <c r="BJ292" s="90">
        <v>44</v>
      </c>
      <c r="BK292" s="90">
        <v>44</v>
      </c>
      <c r="BL292" s="90">
        <v>42</v>
      </c>
      <c r="BM292" s="90">
        <v>42</v>
      </c>
      <c r="BN292" s="91">
        <v>42</v>
      </c>
      <c r="BO292" s="90">
        <v>41</v>
      </c>
      <c r="BP292" s="90">
        <v>40</v>
      </c>
      <c r="BQ292" s="90">
        <v>40</v>
      </c>
      <c r="BR292" s="90">
        <v>40</v>
      </c>
      <c r="BS292" s="90">
        <v>40</v>
      </c>
      <c r="BT292" s="90">
        <v>41</v>
      </c>
      <c r="BU292" s="90">
        <v>41</v>
      </c>
      <c r="BV292" s="90">
        <v>43</v>
      </c>
      <c r="BW292" s="90">
        <v>42</v>
      </c>
      <c r="BX292" s="90">
        <v>41</v>
      </c>
      <c r="BY292" s="90">
        <v>41</v>
      </c>
      <c r="BZ292" s="91">
        <v>41</v>
      </c>
    </row>
    <row r="293" spans="1:78" x14ac:dyDescent="0.2">
      <c r="A293" s="2"/>
      <c r="B293" s="88"/>
      <c r="C293" s="88" t="s">
        <v>118</v>
      </c>
      <c r="D293" s="91">
        <v>35248</v>
      </c>
      <c r="E293" s="91">
        <v>35151</v>
      </c>
      <c r="F293" s="91">
        <v>34596</v>
      </c>
      <c r="G293" s="89">
        <v>34421</v>
      </c>
      <c r="H293" s="90">
        <v>34335</v>
      </c>
      <c r="I293" s="90">
        <v>34321</v>
      </c>
      <c r="J293" s="90">
        <v>34414</v>
      </c>
      <c r="K293" s="90">
        <v>34543</v>
      </c>
      <c r="L293" s="90">
        <v>34583</v>
      </c>
      <c r="M293" s="90">
        <v>34565</v>
      </c>
      <c r="N293" s="90">
        <v>34569</v>
      </c>
      <c r="O293" s="90">
        <v>34443</v>
      </c>
      <c r="P293" s="90">
        <v>34403</v>
      </c>
      <c r="Q293" s="90">
        <v>34245</v>
      </c>
      <c r="R293" s="91">
        <v>34034</v>
      </c>
      <c r="S293" s="89">
        <v>33682</v>
      </c>
      <c r="T293" s="90">
        <v>33551</v>
      </c>
      <c r="U293" s="90">
        <v>33638</v>
      </c>
      <c r="V293" s="90">
        <v>33793</v>
      </c>
      <c r="W293" s="90">
        <v>33842</v>
      </c>
      <c r="X293" s="90">
        <v>34012</v>
      </c>
      <c r="Y293" s="90">
        <v>34119</v>
      </c>
      <c r="Z293" s="90">
        <v>34159</v>
      </c>
      <c r="AA293" s="90">
        <v>34206</v>
      </c>
      <c r="AB293" s="90">
        <v>34100</v>
      </c>
      <c r="AC293" s="90">
        <v>34030</v>
      </c>
      <c r="AD293" s="91">
        <v>33856</v>
      </c>
      <c r="AE293" s="89">
        <v>33573</v>
      </c>
      <c r="AF293" s="90">
        <v>33389</v>
      </c>
      <c r="AG293" s="90">
        <v>33464</v>
      </c>
      <c r="AH293" s="90">
        <v>33532</v>
      </c>
      <c r="AI293" s="90">
        <v>33513</v>
      </c>
      <c r="AJ293" s="90">
        <v>33541</v>
      </c>
      <c r="AK293" s="90">
        <v>33752</v>
      </c>
      <c r="AL293" s="90">
        <v>33985</v>
      </c>
      <c r="AM293" s="90">
        <v>33642</v>
      </c>
      <c r="AN293" s="90">
        <v>34104</v>
      </c>
      <c r="AO293" s="90">
        <v>33688</v>
      </c>
      <c r="AP293" s="91">
        <v>33743</v>
      </c>
      <c r="AQ293" s="89">
        <v>33993</v>
      </c>
      <c r="AR293" s="90">
        <v>33950</v>
      </c>
      <c r="AS293" s="90">
        <v>33949</v>
      </c>
      <c r="AT293" s="90">
        <v>35935</v>
      </c>
      <c r="AU293" s="90">
        <v>32620</v>
      </c>
      <c r="AV293" s="90">
        <v>32429</v>
      </c>
      <c r="AW293" s="90">
        <v>33784</v>
      </c>
      <c r="AX293" s="90">
        <v>33623</v>
      </c>
      <c r="AY293" s="90">
        <v>33634</v>
      </c>
      <c r="AZ293" s="90">
        <v>33662</v>
      </c>
      <c r="BA293" s="90">
        <v>33618</v>
      </c>
      <c r="BB293" s="91">
        <v>33513</v>
      </c>
      <c r="BC293" s="89">
        <v>33398</v>
      </c>
      <c r="BD293" s="90">
        <v>33393</v>
      </c>
      <c r="BE293" s="90">
        <v>33458</v>
      </c>
      <c r="BF293" s="90">
        <v>33873</v>
      </c>
      <c r="BG293" s="90">
        <v>34057</v>
      </c>
      <c r="BH293" s="90">
        <v>33872</v>
      </c>
      <c r="BI293" s="90">
        <v>34025</v>
      </c>
      <c r="BJ293" s="90">
        <v>34087</v>
      </c>
      <c r="BK293" s="90">
        <v>33991</v>
      </c>
      <c r="BL293" s="90">
        <v>34147</v>
      </c>
      <c r="BM293" s="90">
        <v>34152</v>
      </c>
      <c r="BN293" s="91">
        <v>34205</v>
      </c>
      <c r="BO293" s="90">
        <v>34077</v>
      </c>
      <c r="BP293" s="90">
        <v>33867</v>
      </c>
      <c r="BQ293" s="90">
        <v>34216</v>
      </c>
      <c r="BR293" s="90">
        <v>34469</v>
      </c>
      <c r="BS293" s="90">
        <v>34378</v>
      </c>
      <c r="BT293" s="90">
        <v>34309</v>
      </c>
      <c r="BU293" s="90">
        <v>34351</v>
      </c>
      <c r="BV293" s="90">
        <v>34347</v>
      </c>
      <c r="BW293" s="90">
        <v>34399</v>
      </c>
      <c r="BX293" s="90">
        <v>34354</v>
      </c>
      <c r="BY293" s="90">
        <v>34389</v>
      </c>
      <c r="BZ293" s="91">
        <v>34308</v>
      </c>
    </row>
    <row r="294" spans="1:78" x14ac:dyDescent="0.2">
      <c r="A294" s="2"/>
      <c r="B294" s="88"/>
      <c r="C294" s="88" t="s">
        <v>399</v>
      </c>
      <c r="D294" s="91">
        <v>4</v>
      </c>
      <c r="E294" s="91">
        <v>6</v>
      </c>
      <c r="F294" s="91">
        <v>2</v>
      </c>
      <c r="G294" s="89">
        <v>2</v>
      </c>
      <c r="H294" s="90">
        <v>2</v>
      </c>
      <c r="I294" s="90">
        <v>2</v>
      </c>
      <c r="J294" s="90">
        <v>2</v>
      </c>
      <c r="K294" s="90">
        <v>2</v>
      </c>
      <c r="L294" s="90">
        <v>2</v>
      </c>
      <c r="M294" s="90">
        <v>2</v>
      </c>
      <c r="N294" s="90">
        <v>2</v>
      </c>
      <c r="O294" s="90">
        <v>2</v>
      </c>
      <c r="P294" s="90">
        <v>2</v>
      </c>
      <c r="Q294" s="90">
        <v>2</v>
      </c>
      <c r="R294" s="91">
        <v>2</v>
      </c>
      <c r="S294" s="89">
        <v>2</v>
      </c>
      <c r="T294" s="90">
        <v>2</v>
      </c>
      <c r="U294" s="90">
        <v>2</v>
      </c>
      <c r="V294" s="90">
        <v>2</v>
      </c>
      <c r="W294" s="90">
        <v>2</v>
      </c>
      <c r="X294" s="90">
        <v>2</v>
      </c>
      <c r="Y294" s="90">
        <v>2</v>
      </c>
      <c r="Z294" s="90">
        <v>2</v>
      </c>
      <c r="AA294" s="90">
        <v>2</v>
      </c>
      <c r="AB294" s="90">
        <v>2</v>
      </c>
      <c r="AC294" s="90">
        <v>2</v>
      </c>
      <c r="AD294" s="91">
        <v>4</v>
      </c>
      <c r="AE294" s="89">
        <v>2</v>
      </c>
      <c r="AF294" s="90">
        <v>4</v>
      </c>
      <c r="AG294" s="90">
        <v>2</v>
      </c>
      <c r="AH294" s="90">
        <v>2</v>
      </c>
      <c r="AI294" s="90">
        <v>2</v>
      </c>
      <c r="AJ294" s="90">
        <v>2</v>
      </c>
      <c r="AK294" s="90">
        <v>2</v>
      </c>
      <c r="AL294" s="90">
        <v>2</v>
      </c>
      <c r="AM294" s="90">
        <v>2</v>
      </c>
      <c r="AN294" s="90">
        <v>2</v>
      </c>
      <c r="AO294" s="90">
        <v>2</v>
      </c>
      <c r="AP294" s="91">
        <v>2</v>
      </c>
      <c r="AQ294" s="89">
        <v>2</v>
      </c>
      <c r="AR294" s="90">
        <v>2</v>
      </c>
      <c r="AS294" s="90">
        <v>2</v>
      </c>
      <c r="AT294" s="90">
        <v>2</v>
      </c>
      <c r="AU294" s="90">
        <v>2</v>
      </c>
      <c r="AV294" s="90">
        <v>2</v>
      </c>
      <c r="AW294" s="90">
        <v>3</v>
      </c>
      <c r="AX294" s="90">
        <v>3</v>
      </c>
      <c r="AY294" s="90">
        <v>3</v>
      </c>
      <c r="AZ294" s="90">
        <v>3</v>
      </c>
      <c r="BA294" s="90">
        <v>3</v>
      </c>
      <c r="BB294" s="91">
        <v>2</v>
      </c>
      <c r="BC294" s="89">
        <v>2</v>
      </c>
      <c r="BD294" s="90">
        <v>2</v>
      </c>
      <c r="BE294" s="90">
        <v>2</v>
      </c>
      <c r="BF294" s="90">
        <v>4</v>
      </c>
      <c r="BG294" s="90">
        <v>4</v>
      </c>
      <c r="BH294" s="90">
        <v>4</v>
      </c>
      <c r="BI294" s="90">
        <v>4</v>
      </c>
      <c r="BJ294" s="90">
        <v>4</v>
      </c>
      <c r="BK294" s="90">
        <v>4</v>
      </c>
      <c r="BL294" s="90">
        <v>4</v>
      </c>
      <c r="BM294" s="90">
        <v>4</v>
      </c>
      <c r="BN294" s="91">
        <v>5</v>
      </c>
      <c r="BO294" s="90">
        <v>4</v>
      </c>
      <c r="BP294" s="90">
        <v>4</v>
      </c>
      <c r="BQ294" s="90">
        <v>4</v>
      </c>
      <c r="BR294" s="90">
        <v>68</v>
      </c>
      <c r="BS294" s="90">
        <v>68</v>
      </c>
      <c r="BT294" s="90">
        <v>68</v>
      </c>
      <c r="BU294" s="90">
        <v>68</v>
      </c>
      <c r="BV294" s="90">
        <v>68</v>
      </c>
      <c r="BW294" s="90">
        <v>69</v>
      </c>
      <c r="BX294" s="90">
        <v>68</v>
      </c>
      <c r="BY294" s="90">
        <v>68</v>
      </c>
      <c r="BZ294" s="91">
        <v>68</v>
      </c>
    </row>
    <row r="295" spans="1:78" x14ac:dyDescent="0.2">
      <c r="A295" s="2"/>
      <c r="B295" s="88"/>
      <c r="C295" s="88" t="s">
        <v>400</v>
      </c>
      <c r="D295" s="91">
        <v>80</v>
      </c>
      <c r="E295" s="91">
        <v>70</v>
      </c>
      <c r="F295" s="91">
        <v>63</v>
      </c>
      <c r="G295" s="89">
        <v>61</v>
      </c>
      <c r="H295" s="90">
        <v>60</v>
      </c>
      <c r="I295" s="90">
        <v>60</v>
      </c>
      <c r="J295" s="90">
        <v>64</v>
      </c>
      <c r="K295" s="90">
        <v>66</v>
      </c>
      <c r="L295" s="90">
        <v>66</v>
      </c>
      <c r="M295" s="90">
        <v>66</v>
      </c>
      <c r="N295" s="90">
        <v>64</v>
      </c>
      <c r="O295" s="90">
        <v>64</v>
      </c>
      <c r="P295" s="90">
        <v>64</v>
      </c>
      <c r="Q295" s="90">
        <v>64</v>
      </c>
      <c r="R295" s="91">
        <v>62</v>
      </c>
      <c r="S295" s="89">
        <v>60</v>
      </c>
      <c r="T295" s="90">
        <v>62</v>
      </c>
      <c r="U295" s="90">
        <v>63</v>
      </c>
      <c r="V295" s="90">
        <v>63</v>
      </c>
      <c r="W295" s="90">
        <v>62</v>
      </c>
      <c r="X295" s="90">
        <v>61</v>
      </c>
      <c r="Y295" s="90">
        <v>60</v>
      </c>
      <c r="Z295" s="90">
        <v>62</v>
      </c>
      <c r="AA295" s="90">
        <v>62</v>
      </c>
      <c r="AB295" s="90">
        <v>61</v>
      </c>
      <c r="AC295" s="90">
        <v>60</v>
      </c>
      <c r="AD295" s="91">
        <v>59</v>
      </c>
      <c r="AE295" s="89">
        <v>57</v>
      </c>
      <c r="AF295" s="90">
        <v>57</v>
      </c>
      <c r="AG295" s="90">
        <v>57</v>
      </c>
      <c r="AH295" s="90">
        <v>56</v>
      </c>
      <c r="AI295" s="90">
        <v>54</v>
      </c>
      <c r="AJ295" s="90">
        <v>54</v>
      </c>
      <c r="AK295" s="90">
        <v>55</v>
      </c>
      <c r="AL295" s="90">
        <v>55</v>
      </c>
      <c r="AM295" s="90">
        <v>57</v>
      </c>
      <c r="AN295" s="90">
        <v>60</v>
      </c>
      <c r="AO295" s="90">
        <v>58</v>
      </c>
      <c r="AP295" s="91">
        <v>57</v>
      </c>
      <c r="AQ295" s="89">
        <v>57</v>
      </c>
      <c r="AR295" s="90">
        <v>57</v>
      </c>
      <c r="AS295" s="90">
        <v>57</v>
      </c>
      <c r="AT295" s="90">
        <v>54</v>
      </c>
      <c r="AU295" s="90">
        <v>54</v>
      </c>
      <c r="AV295" s="90">
        <v>54</v>
      </c>
      <c r="AW295" s="90">
        <v>55</v>
      </c>
      <c r="AX295" s="90">
        <v>55</v>
      </c>
      <c r="AY295" s="90">
        <v>55</v>
      </c>
      <c r="AZ295" s="90">
        <v>54</v>
      </c>
      <c r="BA295" s="90">
        <v>55</v>
      </c>
      <c r="BB295" s="91">
        <v>55</v>
      </c>
      <c r="BC295" s="89">
        <v>54</v>
      </c>
      <c r="BD295" s="90">
        <v>54</v>
      </c>
      <c r="BE295" s="90">
        <v>56</v>
      </c>
      <c r="BF295" s="90">
        <v>56</v>
      </c>
      <c r="BG295" s="90">
        <v>56</v>
      </c>
      <c r="BH295" s="90">
        <v>56</v>
      </c>
      <c r="BI295" s="90">
        <v>56</v>
      </c>
      <c r="BJ295" s="90">
        <v>56</v>
      </c>
      <c r="BK295" s="90">
        <v>59</v>
      </c>
      <c r="BL295" s="90">
        <v>54</v>
      </c>
      <c r="BM295" s="90">
        <v>56</v>
      </c>
      <c r="BN295" s="91">
        <v>46</v>
      </c>
      <c r="BO295" s="90">
        <v>45</v>
      </c>
      <c r="BP295" s="90">
        <v>92</v>
      </c>
      <c r="BQ295" s="90">
        <v>92</v>
      </c>
      <c r="BR295" s="90">
        <v>56</v>
      </c>
      <c r="BS295" s="90">
        <v>56</v>
      </c>
      <c r="BT295" s="90">
        <v>56</v>
      </c>
      <c r="BU295" s="90">
        <v>54</v>
      </c>
      <c r="BV295" s="90">
        <v>53</v>
      </c>
      <c r="BW295" s="90">
        <v>52</v>
      </c>
      <c r="BX295" s="90">
        <v>52</v>
      </c>
      <c r="BY295" s="90">
        <v>52</v>
      </c>
      <c r="BZ295" s="91">
        <v>52</v>
      </c>
    </row>
    <row r="296" spans="1:78" x14ac:dyDescent="0.2">
      <c r="A296" s="2"/>
      <c r="B296" s="88"/>
      <c r="C296" s="88" t="s">
        <v>401</v>
      </c>
      <c r="D296" s="91">
        <v>6</v>
      </c>
      <c r="E296" s="91">
        <v>6</v>
      </c>
      <c r="F296" s="91">
        <v>8</v>
      </c>
      <c r="G296" s="89">
        <v>10</v>
      </c>
      <c r="H296" s="90">
        <v>10</v>
      </c>
      <c r="I296" s="90">
        <v>10</v>
      </c>
      <c r="J296" s="90">
        <v>11</v>
      </c>
      <c r="K296" s="90">
        <v>11</v>
      </c>
      <c r="L296" s="90">
        <v>11</v>
      </c>
      <c r="M296" s="90">
        <v>11</v>
      </c>
      <c r="N296" s="90">
        <v>11</v>
      </c>
      <c r="O296" s="90">
        <v>11</v>
      </c>
      <c r="P296" s="90">
        <v>11</v>
      </c>
      <c r="Q296" s="90">
        <v>11</v>
      </c>
      <c r="R296" s="91">
        <v>11</v>
      </c>
      <c r="S296" s="89">
        <v>11</v>
      </c>
      <c r="T296" s="90">
        <v>11</v>
      </c>
      <c r="U296" s="90">
        <v>11</v>
      </c>
      <c r="V296" s="90">
        <v>11</v>
      </c>
      <c r="W296" s="90">
        <v>12</v>
      </c>
      <c r="X296" s="90">
        <v>12</v>
      </c>
      <c r="Y296" s="90">
        <v>12</v>
      </c>
      <c r="Z296" s="90">
        <v>12</v>
      </c>
      <c r="AA296" s="90">
        <v>12</v>
      </c>
      <c r="AB296" s="90">
        <v>12</v>
      </c>
      <c r="AC296" s="90">
        <v>12</v>
      </c>
      <c r="AD296" s="91">
        <v>12</v>
      </c>
      <c r="AE296" s="89">
        <v>12</v>
      </c>
      <c r="AF296" s="90">
        <v>12</v>
      </c>
      <c r="AG296" s="90">
        <v>12</v>
      </c>
      <c r="AH296" s="90">
        <v>12</v>
      </c>
      <c r="AI296" s="90">
        <v>12</v>
      </c>
      <c r="AJ296" s="90">
        <v>12</v>
      </c>
      <c r="AK296" s="90">
        <v>13</v>
      </c>
      <c r="AL296" s="90">
        <v>13</v>
      </c>
      <c r="AM296" s="90">
        <v>13</v>
      </c>
      <c r="AN296" s="90">
        <v>13</v>
      </c>
      <c r="AO296" s="90">
        <v>13</v>
      </c>
      <c r="AP296" s="91">
        <v>17</v>
      </c>
      <c r="AQ296" s="89">
        <v>17</v>
      </c>
      <c r="AR296" s="90">
        <v>13</v>
      </c>
      <c r="AS296" s="90">
        <v>13</v>
      </c>
      <c r="AT296" s="90">
        <v>13</v>
      </c>
      <c r="AU296" s="90">
        <v>13</v>
      </c>
      <c r="AV296" s="90">
        <v>13</v>
      </c>
      <c r="AW296" s="90">
        <v>13</v>
      </c>
      <c r="AX296" s="90">
        <v>13</v>
      </c>
      <c r="AY296" s="90">
        <v>13</v>
      </c>
      <c r="AZ296" s="90">
        <v>13</v>
      </c>
      <c r="BA296" s="90">
        <v>13</v>
      </c>
      <c r="BB296" s="91">
        <v>13</v>
      </c>
      <c r="BC296" s="89">
        <v>13</v>
      </c>
      <c r="BD296" s="90">
        <v>13</v>
      </c>
      <c r="BE296" s="90">
        <v>13</v>
      </c>
      <c r="BF296" s="90">
        <v>13</v>
      </c>
      <c r="BG296" s="90">
        <v>13</v>
      </c>
      <c r="BH296" s="90">
        <v>13</v>
      </c>
      <c r="BI296" s="90">
        <v>13</v>
      </c>
      <c r="BJ296" s="90">
        <v>13</v>
      </c>
      <c r="BK296" s="90">
        <v>13</v>
      </c>
      <c r="BL296" s="90">
        <v>13</v>
      </c>
      <c r="BM296" s="90">
        <v>14</v>
      </c>
      <c r="BN296" s="91">
        <v>14</v>
      </c>
      <c r="BO296" s="90">
        <v>14</v>
      </c>
      <c r="BP296" s="90">
        <v>13</v>
      </c>
      <c r="BQ296" s="90">
        <v>13</v>
      </c>
      <c r="BR296" s="90">
        <v>13</v>
      </c>
      <c r="BS296" s="90">
        <v>13</v>
      </c>
      <c r="BT296" s="90">
        <v>13</v>
      </c>
      <c r="BU296" s="90">
        <v>13</v>
      </c>
      <c r="BV296" s="90">
        <v>13</v>
      </c>
      <c r="BW296" s="90">
        <v>13</v>
      </c>
      <c r="BX296" s="90">
        <v>13</v>
      </c>
      <c r="BY296" s="90">
        <v>13</v>
      </c>
      <c r="BZ296" s="91">
        <v>13</v>
      </c>
    </row>
    <row r="297" spans="1:78" ht="13.5" thickBot="1" x14ac:dyDescent="0.25">
      <c r="A297" s="2"/>
      <c r="B297" s="277"/>
      <c r="C297" s="277" t="s">
        <v>402</v>
      </c>
      <c r="D297" s="285">
        <v>13</v>
      </c>
      <c r="E297" s="285">
        <v>15</v>
      </c>
      <c r="F297" s="285">
        <v>18</v>
      </c>
      <c r="G297" s="283">
        <v>18</v>
      </c>
      <c r="H297" s="284">
        <v>18</v>
      </c>
      <c r="I297" s="284">
        <v>18</v>
      </c>
      <c r="J297" s="284">
        <v>18</v>
      </c>
      <c r="K297" s="284">
        <v>18</v>
      </c>
      <c r="L297" s="284">
        <v>18</v>
      </c>
      <c r="M297" s="284">
        <v>18</v>
      </c>
      <c r="N297" s="284">
        <v>18</v>
      </c>
      <c r="O297" s="284">
        <v>20</v>
      </c>
      <c r="P297" s="284">
        <v>20</v>
      </c>
      <c r="Q297" s="284">
        <v>20</v>
      </c>
      <c r="R297" s="285">
        <v>20</v>
      </c>
      <c r="S297" s="283">
        <v>20</v>
      </c>
      <c r="T297" s="284">
        <v>21</v>
      </c>
      <c r="U297" s="284">
        <v>21</v>
      </c>
      <c r="V297" s="284">
        <v>21</v>
      </c>
      <c r="W297" s="284">
        <v>21</v>
      </c>
      <c r="X297" s="284">
        <v>21</v>
      </c>
      <c r="Y297" s="284">
        <v>21</v>
      </c>
      <c r="Z297" s="284">
        <v>21</v>
      </c>
      <c r="AA297" s="284">
        <v>21</v>
      </c>
      <c r="AB297" s="284">
        <v>21</v>
      </c>
      <c r="AC297" s="284">
        <v>21</v>
      </c>
      <c r="AD297" s="285">
        <v>21</v>
      </c>
      <c r="AE297" s="283">
        <v>21</v>
      </c>
      <c r="AF297" s="284">
        <v>21</v>
      </c>
      <c r="AG297" s="284">
        <v>21</v>
      </c>
      <c r="AH297" s="284">
        <v>20</v>
      </c>
      <c r="AI297" s="284">
        <v>19</v>
      </c>
      <c r="AJ297" s="284">
        <v>19</v>
      </c>
      <c r="AK297" s="284">
        <v>19</v>
      </c>
      <c r="AL297" s="284">
        <v>23</v>
      </c>
      <c r="AM297" s="284">
        <v>24</v>
      </c>
      <c r="AN297" s="284">
        <v>26</v>
      </c>
      <c r="AO297" s="284">
        <v>23</v>
      </c>
      <c r="AP297" s="285">
        <v>29</v>
      </c>
      <c r="AQ297" s="283">
        <v>26</v>
      </c>
      <c r="AR297" s="284">
        <v>26</v>
      </c>
      <c r="AS297" s="284">
        <v>24</v>
      </c>
      <c r="AT297" s="284">
        <v>24</v>
      </c>
      <c r="AU297" s="284">
        <v>24</v>
      </c>
      <c r="AV297" s="284">
        <v>24</v>
      </c>
      <c r="AW297" s="284">
        <v>24</v>
      </c>
      <c r="AX297" s="284">
        <v>24</v>
      </c>
      <c r="AY297" s="284">
        <v>24</v>
      </c>
      <c r="AZ297" s="284">
        <v>28</v>
      </c>
      <c r="BA297" s="284">
        <v>29</v>
      </c>
      <c r="BB297" s="285">
        <v>29</v>
      </c>
      <c r="BC297" s="283">
        <v>29</v>
      </c>
      <c r="BD297" s="284">
        <v>29</v>
      </c>
      <c r="BE297" s="284">
        <v>29</v>
      </c>
      <c r="BF297" s="284">
        <v>30</v>
      </c>
      <c r="BG297" s="284">
        <v>30</v>
      </c>
      <c r="BH297" s="284">
        <v>30</v>
      </c>
      <c r="BI297" s="284">
        <v>30</v>
      </c>
      <c r="BJ297" s="284">
        <v>30</v>
      </c>
      <c r="BK297" s="284">
        <v>30</v>
      </c>
      <c r="BL297" s="284">
        <v>30</v>
      </c>
      <c r="BM297" s="284">
        <v>30</v>
      </c>
      <c r="BN297" s="285">
        <v>30</v>
      </c>
      <c r="BO297" s="284">
        <v>30</v>
      </c>
      <c r="BP297" s="284">
        <v>30</v>
      </c>
      <c r="BQ297" s="284">
        <v>30</v>
      </c>
      <c r="BR297" s="284">
        <v>30</v>
      </c>
      <c r="BS297" s="284">
        <v>30</v>
      </c>
      <c r="BT297" s="284">
        <v>29</v>
      </c>
      <c r="BU297" s="284">
        <v>29</v>
      </c>
      <c r="BV297" s="284">
        <v>29</v>
      </c>
      <c r="BW297" s="284">
        <v>29</v>
      </c>
      <c r="BX297" s="284">
        <v>29</v>
      </c>
      <c r="BY297" s="284">
        <v>29</v>
      </c>
      <c r="BZ297" s="285">
        <v>29</v>
      </c>
    </row>
    <row r="298" spans="1:78" ht="13.5" thickBot="1" x14ac:dyDescent="0.25">
      <c r="A298" s="2"/>
      <c r="B298" s="92" t="s">
        <v>403</v>
      </c>
      <c r="C298" s="92"/>
      <c r="D298" s="95">
        <f t="shared" ref="D298:AI298" si="76">SUM(D287:D297)</f>
        <v>40970</v>
      </c>
      <c r="E298" s="95">
        <f t="shared" si="76"/>
        <v>40778</v>
      </c>
      <c r="F298" s="95">
        <f t="shared" si="76"/>
        <v>40165</v>
      </c>
      <c r="G298" s="94">
        <f t="shared" si="76"/>
        <v>40005</v>
      </c>
      <c r="H298" s="94">
        <f t="shared" si="76"/>
        <v>39926</v>
      </c>
      <c r="I298" s="94">
        <f t="shared" si="76"/>
        <v>39949</v>
      </c>
      <c r="J298" s="94">
        <f t="shared" si="76"/>
        <v>40032</v>
      </c>
      <c r="K298" s="94">
        <f t="shared" si="76"/>
        <v>40170</v>
      </c>
      <c r="L298" s="94">
        <f t="shared" si="76"/>
        <v>40211</v>
      </c>
      <c r="M298" s="94">
        <f t="shared" si="76"/>
        <v>40194</v>
      </c>
      <c r="N298" s="94">
        <f t="shared" si="76"/>
        <v>40182</v>
      </c>
      <c r="O298" s="94">
        <f t="shared" si="76"/>
        <v>40031</v>
      </c>
      <c r="P298" s="94">
        <f t="shared" si="76"/>
        <v>40001</v>
      </c>
      <c r="Q298" s="94">
        <f t="shared" si="76"/>
        <v>39846</v>
      </c>
      <c r="R298" s="95">
        <f t="shared" si="76"/>
        <v>39599</v>
      </c>
      <c r="S298" s="94">
        <f t="shared" si="76"/>
        <v>39226</v>
      </c>
      <c r="T298" s="94">
        <f t="shared" si="76"/>
        <v>39086</v>
      </c>
      <c r="U298" s="94">
        <f t="shared" si="76"/>
        <v>39149</v>
      </c>
      <c r="V298" s="94">
        <f t="shared" si="76"/>
        <v>39292</v>
      </c>
      <c r="W298" s="94">
        <f t="shared" si="76"/>
        <v>39356</v>
      </c>
      <c r="X298" s="94">
        <f t="shared" si="76"/>
        <v>39512</v>
      </c>
      <c r="Y298" s="94">
        <f t="shared" si="76"/>
        <v>39604</v>
      </c>
      <c r="Z298" s="94">
        <f t="shared" si="76"/>
        <v>39663</v>
      </c>
      <c r="AA298" s="94">
        <f t="shared" si="76"/>
        <v>39731</v>
      </c>
      <c r="AB298" s="94">
        <f t="shared" si="76"/>
        <v>39633</v>
      </c>
      <c r="AC298" s="94">
        <f t="shared" si="76"/>
        <v>39552</v>
      </c>
      <c r="AD298" s="95">
        <f t="shared" si="76"/>
        <v>39349</v>
      </c>
      <c r="AE298" s="94">
        <f t="shared" si="76"/>
        <v>39029</v>
      </c>
      <c r="AF298" s="94">
        <f t="shared" si="76"/>
        <v>38823</v>
      </c>
      <c r="AG298" s="94">
        <f t="shared" si="76"/>
        <v>38898</v>
      </c>
      <c r="AH298" s="94">
        <f t="shared" si="76"/>
        <v>38986</v>
      </c>
      <c r="AI298" s="94">
        <f t="shared" si="76"/>
        <v>38965</v>
      </c>
      <c r="AJ298" s="94">
        <f t="shared" ref="AJ298:BK298" si="77">SUM(AJ287:AJ297)</f>
        <v>38958</v>
      </c>
      <c r="AK298" s="94">
        <f t="shared" si="77"/>
        <v>39169</v>
      </c>
      <c r="AL298" s="94">
        <f t="shared" si="77"/>
        <v>39361</v>
      </c>
      <c r="AM298" s="94">
        <f t="shared" si="77"/>
        <v>39006</v>
      </c>
      <c r="AN298" s="94">
        <f t="shared" si="77"/>
        <v>39473</v>
      </c>
      <c r="AO298" s="94">
        <f t="shared" si="77"/>
        <v>39026</v>
      </c>
      <c r="AP298" s="95">
        <f t="shared" si="77"/>
        <v>39074</v>
      </c>
      <c r="AQ298" s="94">
        <f t="shared" si="77"/>
        <v>39290</v>
      </c>
      <c r="AR298" s="94">
        <f t="shared" si="77"/>
        <v>39213</v>
      </c>
      <c r="AS298" s="94">
        <f t="shared" si="77"/>
        <v>39196</v>
      </c>
      <c r="AT298" s="94">
        <f t="shared" si="77"/>
        <v>41172</v>
      </c>
      <c r="AU298" s="94">
        <f t="shared" si="77"/>
        <v>37910</v>
      </c>
      <c r="AV298" s="94">
        <f t="shared" si="77"/>
        <v>37737</v>
      </c>
      <c r="AW298" s="94">
        <f t="shared" si="77"/>
        <v>39155</v>
      </c>
      <c r="AX298" s="94">
        <f t="shared" si="77"/>
        <v>39003</v>
      </c>
      <c r="AY298" s="94">
        <f t="shared" si="77"/>
        <v>39047</v>
      </c>
      <c r="AZ298" s="94">
        <f t="shared" si="77"/>
        <v>39096</v>
      </c>
      <c r="BA298" s="94">
        <f t="shared" si="77"/>
        <v>39032</v>
      </c>
      <c r="BB298" s="95">
        <f t="shared" si="77"/>
        <v>38885</v>
      </c>
      <c r="BC298" s="93">
        <f t="shared" si="77"/>
        <v>38729</v>
      </c>
      <c r="BD298" s="94">
        <f t="shared" si="77"/>
        <v>38701</v>
      </c>
      <c r="BE298" s="94">
        <f t="shared" si="77"/>
        <v>38773</v>
      </c>
      <c r="BF298" s="94">
        <f t="shared" si="77"/>
        <v>39152</v>
      </c>
      <c r="BG298" s="94">
        <f t="shared" si="77"/>
        <v>39316</v>
      </c>
      <c r="BH298" s="94">
        <f t="shared" si="77"/>
        <v>39097</v>
      </c>
      <c r="BI298" s="94">
        <f t="shared" si="77"/>
        <v>39237</v>
      </c>
      <c r="BJ298" s="94">
        <f t="shared" si="77"/>
        <v>39275</v>
      </c>
      <c r="BK298" s="94">
        <f t="shared" si="77"/>
        <v>39174</v>
      </c>
      <c r="BL298" s="94">
        <f t="shared" ref="BL298:BN298" si="78">SUM(BL287:BL297)</f>
        <v>39305</v>
      </c>
      <c r="BM298" s="94">
        <f t="shared" si="78"/>
        <v>39327</v>
      </c>
      <c r="BN298" s="95">
        <f t="shared" si="78"/>
        <v>39362</v>
      </c>
      <c r="BO298" s="94">
        <f t="shared" ref="BO298:BQ298" si="79">SUM(BO287:BO297)</f>
        <v>39219</v>
      </c>
      <c r="BP298" s="94">
        <f t="shared" si="79"/>
        <v>39010</v>
      </c>
      <c r="BQ298" s="94">
        <f t="shared" si="79"/>
        <v>39363</v>
      </c>
      <c r="BR298" s="94">
        <f t="shared" ref="BR298:BW298" si="80">SUM(BR287:BR297)</f>
        <v>39636</v>
      </c>
      <c r="BS298" s="94">
        <f t="shared" si="80"/>
        <v>39511</v>
      </c>
      <c r="BT298" s="94">
        <f t="shared" si="80"/>
        <v>39427</v>
      </c>
      <c r="BU298" s="94">
        <f t="shared" si="80"/>
        <v>39466</v>
      </c>
      <c r="BV298" s="94">
        <f t="shared" si="80"/>
        <v>39458</v>
      </c>
      <c r="BW298" s="94">
        <f t="shared" si="80"/>
        <v>39506</v>
      </c>
      <c r="BX298" s="94">
        <f t="shared" ref="BX298:BZ298" si="81">SUM(BX287:BX297)</f>
        <v>39479</v>
      </c>
      <c r="BY298" s="94">
        <f t="shared" si="81"/>
        <v>39499</v>
      </c>
      <c r="BZ298" s="95">
        <f t="shared" si="81"/>
        <v>39419</v>
      </c>
    </row>
    <row r="299" spans="1:78" x14ac:dyDescent="0.2">
      <c r="A299" s="2"/>
      <c r="B299" s="88">
        <v>13</v>
      </c>
      <c r="C299" s="88" t="s">
        <v>404</v>
      </c>
      <c r="D299" s="91">
        <v>3</v>
      </c>
      <c r="E299" s="91">
        <v>3</v>
      </c>
      <c r="F299" s="91">
        <v>1</v>
      </c>
      <c r="G299" s="90">
        <v>1</v>
      </c>
      <c r="H299" s="90">
        <v>1</v>
      </c>
      <c r="I299" s="90">
        <v>1</v>
      </c>
      <c r="J299" s="90">
        <v>1</v>
      </c>
      <c r="K299" s="90"/>
      <c r="L299" s="90"/>
      <c r="M299" s="90"/>
      <c r="N299" s="90"/>
      <c r="O299" s="90"/>
      <c r="P299" s="90"/>
      <c r="Q299" s="90"/>
      <c r="R299" s="91"/>
      <c r="S299" s="90"/>
      <c r="T299" s="90"/>
      <c r="U299" s="90"/>
      <c r="V299" s="90"/>
      <c r="W299" s="90"/>
      <c r="X299" s="90"/>
      <c r="Y299" s="90"/>
      <c r="Z299" s="90">
        <v>30</v>
      </c>
      <c r="AA299" s="90">
        <v>30</v>
      </c>
      <c r="AB299" s="90">
        <v>30</v>
      </c>
      <c r="AC299" s="90">
        <v>30</v>
      </c>
      <c r="AD299" s="91">
        <v>30</v>
      </c>
      <c r="AE299" s="90">
        <v>30</v>
      </c>
      <c r="AF299" s="90">
        <v>30</v>
      </c>
      <c r="AG299" s="90">
        <v>29</v>
      </c>
      <c r="AH299" s="90">
        <v>30</v>
      </c>
      <c r="AI299" s="90">
        <v>30</v>
      </c>
      <c r="AJ299" s="90">
        <v>30</v>
      </c>
      <c r="AK299" s="90">
        <v>30</v>
      </c>
      <c r="AL299" s="90">
        <v>30</v>
      </c>
      <c r="AM299" s="90">
        <v>30</v>
      </c>
      <c r="AN299" s="90">
        <v>30</v>
      </c>
      <c r="AO299" s="90">
        <v>30</v>
      </c>
      <c r="AP299" s="91">
        <v>30</v>
      </c>
      <c r="AQ299" s="90">
        <v>30</v>
      </c>
      <c r="AR299" s="90">
        <v>30</v>
      </c>
      <c r="AS299" s="90">
        <v>30</v>
      </c>
      <c r="AT299" s="90">
        <v>33</v>
      </c>
      <c r="AU299" s="90">
        <v>29</v>
      </c>
      <c r="AV299" s="90">
        <v>29</v>
      </c>
      <c r="AW299" s="90">
        <v>44</v>
      </c>
      <c r="AX299" s="90">
        <v>45</v>
      </c>
      <c r="AY299" s="90">
        <v>47</v>
      </c>
      <c r="AZ299" s="90">
        <v>47</v>
      </c>
      <c r="BA299" s="90">
        <v>49</v>
      </c>
      <c r="BB299" s="91">
        <v>48</v>
      </c>
      <c r="BC299" s="89">
        <v>47</v>
      </c>
      <c r="BD299" s="90">
        <v>49</v>
      </c>
      <c r="BE299" s="90">
        <v>49</v>
      </c>
      <c r="BF299" s="90">
        <v>48</v>
      </c>
      <c r="BG299" s="90">
        <v>48</v>
      </c>
      <c r="BH299" s="90">
        <v>48</v>
      </c>
      <c r="BI299" s="90">
        <v>47</v>
      </c>
      <c r="BJ299" s="90">
        <v>47</v>
      </c>
      <c r="BK299" s="90">
        <v>47</v>
      </c>
      <c r="BL299" s="90">
        <v>47</v>
      </c>
      <c r="BM299" s="90">
        <v>47</v>
      </c>
      <c r="BN299" s="91">
        <v>49</v>
      </c>
      <c r="BO299" s="90">
        <v>48</v>
      </c>
      <c r="BP299" s="90">
        <v>48</v>
      </c>
      <c r="BQ299" s="90">
        <v>50</v>
      </c>
      <c r="BR299" s="90">
        <v>50</v>
      </c>
      <c r="BS299" s="90">
        <v>48</v>
      </c>
      <c r="BT299" s="90">
        <v>48</v>
      </c>
      <c r="BU299" s="90">
        <v>47</v>
      </c>
      <c r="BV299" s="90">
        <v>47</v>
      </c>
      <c r="BW299" s="90">
        <v>48</v>
      </c>
      <c r="BX299" s="90">
        <v>47</v>
      </c>
      <c r="BY299" s="90">
        <v>47</v>
      </c>
      <c r="BZ299" s="91">
        <v>48</v>
      </c>
    </row>
    <row r="300" spans="1:78" x14ac:dyDescent="0.2">
      <c r="A300" s="2"/>
      <c r="B300" s="88"/>
      <c r="C300" s="88" t="s">
        <v>405</v>
      </c>
      <c r="D300" s="91">
        <v>10210</v>
      </c>
      <c r="E300" s="91">
        <v>10142</v>
      </c>
      <c r="F300" s="91">
        <v>9929</v>
      </c>
      <c r="G300" s="90">
        <v>9906</v>
      </c>
      <c r="H300" s="90">
        <v>9878</v>
      </c>
      <c r="I300" s="90">
        <v>9852</v>
      </c>
      <c r="J300" s="90">
        <v>9887</v>
      </c>
      <c r="K300" s="90">
        <v>9849</v>
      </c>
      <c r="L300" s="90">
        <v>9826</v>
      </c>
      <c r="M300" s="90">
        <v>9843</v>
      </c>
      <c r="N300" s="90">
        <v>9820</v>
      </c>
      <c r="O300" s="90">
        <v>9804</v>
      </c>
      <c r="P300" s="90">
        <v>9783</v>
      </c>
      <c r="Q300" s="90">
        <v>9787</v>
      </c>
      <c r="R300" s="91">
        <v>9719</v>
      </c>
      <c r="S300" s="90">
        <v>9650</v>
      </c>
      <c r="T300" s="90">
        <v>9600</v>
      </c>
      <c r="U300" s="90">
        <v>9575</v>
      </c>
      <c r="V300" s="90">
        <v>9552</v>
      </c>
      <c r="W300" s="90">
        <v>9561</v>
      </c>
      <c r="X300" s="90">
        <v>9543</v>
      </c>
      <c r="Y300" s="90">
        <v>9506</v>
      </c>
      <c r="Z300" s="90">
        <v>9484</v>
      </c>
      <c r="AA300" s="90">
        <v>9429</v>
      </c>
      <c r="AB300" s="90">
        <v>9436</v>
      </c>
      <c r="AC300" s="90">
        <v>9402</v>
      </c>
      <c r="AD300" s="91">
        <v>9382</v>
      </c>
      <c r="AE300" s="90">
        <v>9365</v>
      </c>
      <c r="AF300" s="90">
        <v>9333</v>
      </c>
      <c r="AG300" s="90">
        <v>9338</v>
      </c>
      <c r="AH300" s="90">
        <v>9324</v>
      </c>
      <c r="AI300" s="90">
        <v>9424</v>
      </c>
      <c r="AJ300" s="90">
        <v>9398</v>
      </c>
      <c r="AK300" s="90">
        <v>9384</v>
      </c>
      <c r="AL300" s="90">
        <v>9357</v>
      </c>
      <c r="AM300" s="90">
        <v>9366</v>
      </c>
      <c r="AN300" s="90">
        <v>9378</v>
      </c>
      <c r="AO300" s="90">
        <v>9335</v>
      </c>
      <c r="AP300" s="91">
        <v>9284</v>
      </c>
      <c r="AQ300" s="90">
        <v>9290</v>
      </c>
      <c r="AR300" s="90">
        <v>9243</v>
      </c>
      <c r="AS300" s="90">
        <v>9214</v>
      </c>
      <c r="AT300" s="90">
        <v>9229</v>
      </c>
      <c r="AU300" s="90">
        <v>9229</v>
      </c>
      <c r="AV300" s="90">
        <v>9248</v>
      </c>
      <c r="AW300" s="90">
        <v>10111</v>
      </c>
      <c r="AX300" s="90">
        <v>10177</v>
      </c>
      <c r="AY300" s="90">
        <v>10174</v>
      </c>
      <c r="AZ300" s="90">
        <v>10250</v>
      </c>
      <c r="BA300" s="90">
        <v>10317</v>
      </c>
      <c r="BB300" s="91">
        <v>10257</v>
      </c>
      <c r="BC300" s="89">
        <v>10141</v>
      </c>
      <c r="BD300" s="90">
        <v>10028</v>
      </c>
      <c r="BE300" s="90">
        <v>9974</v>
      </c>
      <c r="BF300" s="90">
        <v>9870</v>
      </c>
      <c r="BG300" s="90">
        <v>9833</v>
      </c>
      <c r="BH300" s="90">
        <v>9714</v>
      </c>
      <c r="BI300" s="90">
        <v>9662</v>
      </c>
      <c r="BJ300" s="90">
        <v>9590</v>
      </c>
      <c r="BK300" s="90">
        <v>9527</v>
      </c>
      <c r="BL300" s="90">
        <v>9484</v>
      </c>
      <c r="BM300" s="90">
        <v>9449</v>
      </c>
      <c r="BN300" s="91">
        <v>9487</v>
      </c>
      <c r="BO300" s="90">
        <v>9465</v>
      </c>
      <c r="BP300" s="90">
        <v>9411</v>
      </c>
      <c r="BQ300" s="90">
        <v>9340</v>
      </c>
      <c r="BR300" s="90">
        <v>9273</v>
      </c>
      <c r="BS300" s="90">
        <v>9204</v>
      </c>
      <c r="BT300" s="90">
        <v>9111</v>
      </c>
      <c r="BU300" s="90">
        <v>9144</v>
      </c>
      <c r="BV300" s="90">
        <v>9193</v>
      </c>
      <c r="BW300" s="90">
        <v>9171</v>
      </c>
      <c r="BX300" s="90">
        <v>9191</v>
      </c>
      <c r="BY300" s="90">
        <v>9174</v>
      </c>
      <c r="BZ300" s="91">
        <v>9125</v>
      </c>
    </row>
    <row r="301" spans="1:78" x14ac:dyDescent="0.2">
      <c r="A301" s="2"/>
      <c r="B301" s="88"/>
      <c r="C301" s="88" t="s">
        <v>406</v>
      </c>
      <c r="D301" s="91">
        <v>3989</v>
      </c>
      <c r="E301" s="91">
        <v>3997</v>
      </c>
      <c r="F301" s="91">
        <v>3997</v>
      </c>
      <c r="G301" s="90">
        <v>3995</v>
      </c>
      <c r="H301" s="90">
        <v>3993</v>
      </c>
      <c r="I301" s="90">
        <v>3984</v>
      </c>
      <c r="J301" s="90">
        <v>3973</v>
      </c>
      <c r="K301" s="90">
        <v>4003</v>
      </c>
      <c r="L301" s="90">
        <v>4004</v>
      </c>
      <c r="M301" s="90">
        <v>4028</v>
      </c>
      <c r="N301" s="90">
        <v>4025</v>
      </c>
      <c r="O301" s="90">
        <v>4025</v>
      </c>
      <c r="P301" s="90">
        <v>4047</v>
      </c>
      <c r="Q301" s="90">
        <v>4051</v>
      </c>
      <c r="R301" s="91">
        <v>4022</v>
      </c>
      <c r="S301" s="90">
        <v>4039</v>
      </c>
      <c r="T301" s="90">
        <v>4017</v>
      </c>
      <c r="U301" s="90">
        <v>4005</v>
      </c>
      <c r="V301" s="90">
        <v>4007</v>
      </c>
      <c r="W301" s="90">
        <v>4002</v>
      </c>
      <c r="X301" s="90">
        <v>3971</v>
      </c>
      <c r="Y301" s="90">
        <v>3967</v>
      </c>
      <c r="Z301" s="90">
        <v>3967</v>
      </c>
      <c r="AA301" s="90">
        <v>3946</v>
      </c>
      <c r="AB301" s="90">
        <v>3941</v>
      </c>
      <c r="AC301" s="90">
        <v>3931</v>
      </c>
      <c r="AD301" s="91">
        <v>3932</v>
      </c>
      <c r="AE301" s="90">
        <v>3900</v>
      </c>
      <c r="AF301" s="90">
        <v>3892</v>
      </c>
      <c r="AG301" s="90">
        <v>3879</v>
      </c>
      <c r="AH301" s="90">
        <v>3879</v>
      </c>
      <c r="AI301" s="90">
        <v>3860</v>
      </c>
      <c r="AJ301" s="90">
        <v>3867</v>
      </c>
      <c r="AK301" s="90">
        <v>3862</v>
      </c>
      <c r="AL301" s="90">
        <v>3858</v>
      </c>
      <c r="AM301" s="90">
        <v>3848</v>
      </c>
      <c r="AN301" s="90">
        <v>3833</v>
      </c>
      <c r="AO301" s="90">
        <v>3812</v>
      </c>
      <c r="AP301" s="91">
        <v>3793</v>
      </c>
      <c r="AQ301" s="90">
        <v>3794</v>
      </c>
      <c r="AR301" s="90">
        <v>3773</v>
      </c>
      <c r="AS301" s="90">
        <v>3772</v>
      </c>
      <c r="AT301" s="90">
        <v>3745</v>
      </c>
      <c r="AU301" s="90">
        <v>3756</v>
      </c>
      <c r="AV301" s="90">
        <v>3769</v>
      </c>
      <c r="AW301" s="90">
        <v>3971</v>
      </c>
      <c r="AX301" s="90">
        <v>3996</v>
      </c>
      <c r="AY301" s="90">
        <v>4011</v>
      </c>
      <c r="AZ301" s="90">
        <v>4019</v>
      </c>
      <c r="BA301" s="90">
        <v>4049</v>
      </c>
      <c r="BB301" s="91">
        <v>4037</v>
      </c>
      <c r="BC301" s="89">
        <v>4003</v>
      </c>
      <c r="BD301" s="90">
        <v>3987</v>
      </c>
      <c r="BE301" s="90">
        <v>3975</v>
      </c>
      <c r="BF301" s="90">
        <v>3960</v>
      </c>
      <c r="BG301" s="90">
        <v>3941</v>
      </c>
      <c r="BH301" s="90">
        <v>3902</v>
      </c>
      <c r="BI301" s="90">
        <v>3871</v>
      </c>
      <c r="BJ301" s="90">
        <v>3861</v>
      </c>
      <c r="BK301" s="90">
        <v>3844</v>
      </c>
      <c r="BL301" s="90">
        <v>3829</v>
      </c>
      <c r="BM301" s="90">
        <v>3814</v>
      </c>
      <c r="BN301" s="91">
        <v>3811</v>
      </c>
      <c r="BO301" s="90">
        <v>3794</v>
      </c>
      <c r="BP301" s="90">
        <v>3761</v>
      </c>
      <c r="BQ301" s="90">
        <v>3792</v>
      </c>
      <c r="BR301" s="90">
        <v>3769</v>
      </c>
      <c r="BS301" s="90">
        <v>3761</v>
      </c>
      <c r="BT301" s="90">
        <v>3746</v>
      </c>
      <c r="BU301" s="90">
        <v>3745</v>
      </c>
      <c r="BV301" s="90">
        <v>3744</v>
      </c>
      <c r="BW301" s="90">
        <v>3744</v>
      </c>
      <c r="BX301" s="90">
        <v>3750</v>
      </c>
      <c r="BY301" s="90">
        <v>3733</v>
      </c>
      <c r="BZ301" s="91">
        <v>3709</v>
      </c>
    </row>
    <row r="302" spans="1:78" x14ac:dyDescent="0.2">
      <c r="A302" s="2"/>
      <c r="B302" s="88"/>
      <c r="C302" s="88" t="s">
        <v>407</v>
      </c>
      <c r="D302" s="91">
        <v>18483</v>
      </c>
      <c r="E302" s="91">
        <v>19029</v>
      </c>
      <c r="F302" s="91">
        <v>19473</v>
      </c>
      <c r="G302" s="90">
        <v>19366</v>
      </c>
      <c r="H302" s="90">
        <v>19309</v>
      </c>
      <c r="I302" s="90">
        <v>19400</v>
      </c>
      <c r="J302" s="90">
        <v>19507</v>
      </c>
      <c r="K302" s="90">
        <v>19544</v>
      </c>
      <c r="L302" s="90">
        <v>19311</v>
      </c>
      <c r="M302" s="90">
        <v>19312</v>
      </c>
      <c r="N302" s="90">
        <v>19253</v>
      </c>
      <c r="O302" s="90">
        <v>19200</v>
      </c>
      <c r="P302" s="90">
        <v>18733</v>
      </c>
      <c r="Q302" s="90">
        <v>18752</v>
      </c>
      <c r="R302" s="91">
        <v>18657</v>
      </c>
      <c r="S302" s="90">
        <v>18472</v>
      </c>
      <c r="T302" s="90">
        <v>18471</v>
      </c>
      <c r="U302" s="90">
        <v>18459</v>
      </c>
      <c r="V302" s="90">
        <v>18559</v>
      </c>
      <c r="W302" s="90">
        <v>18528</v>
      </c>
      <c r="X302" s="90">
        <v>18499</v>
      </c>
      <c r="Y302" s="90">
        <v>18412</v>
      </c>
      <c r="Z302" s="90">
        <v>18420</v>
      </c>
      <c r="AA302" s="90">
        <v>18319</v>
      </c>
      <c r="AB302" s="90">
        <v>18321</v>
      </c>
      <c r="AC302" s="90">
        <v>18274</v>
      </c>
      <c r="AD302" s="91">
        <v>18277</v>
      </c>
      <c r="AE302" s="90">
        <v>17912</v>
      </c>
      <c r="AF302" s="90">
        <v>18042</v>
      </c>
      <c r="AG302" s="90">
        <v>17923</v>
      </c>
      <c r="AH302" s="90">
        <v>17844</v>
      </c>
      <c r="AI302" s="90">
        <v>17804</v>
      </c>
      <c r="AJ302" s="90">
        <v>17773</v>
      </c>
      <c r="AK302" s="90">
        <v>17730</v>
      </c>
      <c r="AL302" s="90">
        <v>17747</v>
      </c>
      <c r="AM302" s="90">
        <v>17859</v>
      </c>
      <c r="AN302" s="90">
        <v>17903</v>
      </c>
      <c r="AO302" s="90">
        <v>13284</v>
      </c>
      <c r="AP302" s="91">
        <v>13244</v>
      </c>
      <c r="AQ302" s="90">
        <v>17925</v>
      </c>
      <c r="AR302" s="90">
        <v>17753</v>
      </c>
      <c r="AS302" s="90">
        <v>17984</v>
      </c>
      <c r="AT302" s="90">
        <v>18056</v>
      </c>
      <c r="AU302" s="90">
        <v>17829</v>
      </c>
      <c r="AV302" s="90">
        <v>17765</v>
      </c>
      <c r="AW302" s="90">
        <v>18338</v>
      </c>
      <c r="AX302" s="90">
        <v>18398</v>
      </c>
      <c r="AY302" s="90">
        <v>18496</v>
      </c>
      <c r="AZ302" s="90">
        <v>18465</v>
      </c>
      <c r="BA302" s="90">
        <v>18472</v>
      </c>
      <c r="BB302" s="91">
        <v>18397</v>
      </c>
      <c r="BC302" s="89">
        <v>18228</v>
      </c>
      <c r="BD302" s="90">
        <v>18154</v>
      </c>
      <c r="BE302" s="90">
        <v>18066</v>
      </c>
      <c r="BF302" s="90">
        <v>18039</v>
      </c>
      <c r="BG302" s="90">
        <v>18032</v>
      </c>
      <c r="BH302" s="90">
        <v>18044</v>
      </c>
      <c r="BI302" s="90">
        <v>17875</v>
      </c>
      <c r="BJ302" s="90">
        <v>17608</v>
      </c>
      <c r="BK302" s="90">
        <v>17421</v>
      </c>
      <c r="BL302" s="90">
        <v>17279</v>
      </c>
      <c r="BM302" s="90">
        <v>17163</v>
      </c>
      <c r="BN302" s="91">
        <v>17097</v>
      </c>
      <c r="BO302" s="90">
        <v>17221</v>
      </c>
      <c r="BP302" s="90">
        <v>17123</v>
      </c>
      <c r="BQ302" s="90">
        <v>17081</v>
      </c>
      <c r="BR302" s="90">
        <v>17307</v>
      </c>
      <c r="BS302" s="90">
        <v>17201</v>
      </c>
      <c r="BT302" s="90">
        <v>17112</v>
      </c>
      <c r="BU302" s="90">
        <v>17009</v>
      </c>
      <c r="BV302" s="90">
        <v>17003</v>
      </c>
      <c r="BW302" s="90">
        <v>16888</v>
      </c>
      <c r="BX302" s="90">
        <v>16914</v>
      </c>
      <c r="BY302" s="90">
        <v>16725</v>
      </c>
      <c r="BZ302" s="91">
        <v>16656</v>
      </c>
    </row>
    <row r="303" spans="1:78" x14ac:dyDescent="0.2">
      <c r="A303" s="2"/>
      <c r="B303" s="88"/>
      <c r="C303" s="88" t="s">
        <v>408</v>
      </c>
      <c r="D303" s="91">
        <v>22294</v>
      </c>
      <c r="E303" s="91">
        <v>22829</v>
      </c>
      <c r="F303" s="91">
        <v>22990</v>
      </c>
      <c r="G303" s="90">
        <v>22933</v>
      </c>
      <c r="H303" s="90">
        <v>22762</v>
      </c>
      <c r="I303" s="90">
        <v>22552</v>
      </c>
      <c r="J303" s="90">
        <v>22509</v>
      </c>
      <c r="K303" s="90">
        <v>22597</v>
      </c>
      <c r="L303" s="90">
        <v>22602</v>
      </c>
      <c r="M303" s="90">
        <v>22704</v>
      </c>
      <c r="N303" s="90">
        <v>22621</v>
      </c>
      <c r="O303" s="90">
        <v>22501</v>
      </c>
      <c r="P303" s="90">
        <v>22460</v>
      </c>
      <c r="Q303" s="90">
        <v>22369</v>
      </c>
      <c r="R303" s="91">
        <v>22319</v>
      </c>
      <c r="S303" s="90">
        <v>21875</v>
      </c>
      <c r="T303" s="90">
        <v>21635</v>
      </c>
      <c r="U303" s="90">
        <v>21605</v>
      </c>
      <c r="V303" s="90">
        <v>21538</v>
      </c>
      <c r="W303" s="90">
        <v>21463</v>
      </c>
      <c r="X303" s="90">
        <v>21380</v>
      </c>
      <c r="Y303" s="90">
        <v>21166</v>
      </c>
      <c r="Z303" s="90">
        <v>20881</v>
      </c>
      <c r="AA303" s="90">
        <v>20511</v>
      </c>
      <c r="AB303" s="90">
        <v>20285</v>
      </c>
      <c r="AC303" s="90">
        <v>19846</v>
      </c>
      <c r="AD303" s="91">
        <v>19415</v>
      </c>
      <c r="AE303" s="90">
        <v>19188</v>
      </c>
      <c r="AF303" s="90">
        <v>18950</v>
      </c>
      <c r="AG303" s="90">
        <v>18769</v>
      </c>
      <c r="AH303" s="90">
        <v>18494</v>
      </c>
      <c r="AI303" s="90">
        <v>18374</v>
      </c>
      <c r="AJ303" s="90">
        <v>18424</v>
      </c>
      <c r="AK303" s="90">
        <v>18371</v>
      </c>
      <c r="AL303" s="90">
        <v>18358</v>
      </c>
      <c r="AM303" s="90">
        <v>18270</v>
      </c>
      <c r="AN303" s="90">
        <v>18298</v>
      </c>
      <c r="AO303" s="90">
        <v>11364</v>
      </c>
      <c r="AP303" s="91">
        <v>11230</v>
      </c>
      <c r="AQ303" s="90">
        <v>18073</v>
      </c>
      <c r="AR303" s="90">
        <v>17946</v>
      </c>
      <c r="AS303" s="90">
        <v>17935</v>
      </c>
      <c r="AT303" s="90">
        <v>17944</v>
      </c>
      <c r="AU303" s="90">
        <v>17606</v>
      </c>
      <c r="AV303" s="90">
        <v>17523</v>
      </c>
      <c r="AW303" s="90">
        <v>19114</v>
      </c>
      <c r="AX303" s="90">
        <v>19185</v>
      </c>
      <c r="AY303" s="90">
        <v>19216</v>
      </c>
      <c r="AZ303" s="90">
        <v>19213</v>
      </c>
      <c r="BA303" s="90">
        <v>19363</v>
      </c>
      <c r="BB303" s="91">
        <v>19141</v>
      </c>
      <c r="BC303" s="89">
        <v>18867</v>
      </c>
      <c r="BD303" s="90">
        <v>18642</v>
      </c>
      <c r="BE303" s="90">
        <v>18427</v>
      </c>
      <c r="BF303" s="90">
        <v>18279</v>
      </c>
      <c r="BG303" s="90">
        <v>18010</v>
      </c>
      <c r="BH303" s="90">
        <v>17728</v>
      </c>
      <c r="BI303" s="90">
        <v>17477</v>
      </c>
      <c r="BJ303" s="90">
        <v>17307</v>
      </c>
      <c r="BK303" s="90">
        <v>17146</v>
      </c>
      <c r="BL303" s="90">
        <v>17075</v>
      </c>
      <c r="BM303" s="90">
        <v>17046</v>
      </c>
      <c r="BN303" s="91">
        <v>17019</v>
      </c>
      <c r="BO303" s="90">
        <v>16953</v>
      </c>
      <c r="BP303" s="90">
        <v>16782</v>
      </c>
      <c r="BQ303" s="90">
        <v>16637</v>
      </c>
      <c r="BR303" s="90">
        <v>16416</v>
      </c>
      <c r="BS303" s="90">
        <v>16402</v>
      </c>
      <c r="BT303" s="90">
        <v>16256</v>
      </c>
      <c r="BU303" s="90">
        <v>16138</v>
      </c>
      <c r="BV303" s="90">
        <v>16116</v>
      </c>
      <c r="BW303" s="90">
        <v>16074</v>
      </c>
      <c r="BX303" s="90">
        <v>16083</v>
      </c>
      <c r="BY303" s="90">
        <v>15914</v>
      </c>
      <c r="BZ303" s="91">
        <v>15749</v>
      </c>
    </row>
    <row r="304" spans="1:78" x14ac:dyDescent="0.2">
      <c r="A304" s="2"/>
      <c r="B304" s="88"/>
      <c r="C304" s="88" t="s">
        <v>409</v>
      </c>
      <c r="D304" s="91">
        <v>14906</v>
      </c>
      <c r="E304" s="91">
        <v>15493</v>
      </c>
      <c r="F304" s="91">
        <v>15551</v>
      </c>
      <c r="G304" s="90">
        <v>15689</v>
      </c>
      <c r="H304" s="90">
        <v>15736</v>
      </c>
      <c r="I304" s="90">
        <v>15657</v>
      </c>
      <c r="J304" s="90">
        <v>15770</v>
      </c>
      <c r="K304" s="90">
        <v>15771</v>
      </c>
      <c r="L304" s="90">
        <v>15927</v>
      </c>
      <c r="M304" s="90">
        <v>15961</v>
      </c>
      <c r="N304" s="90">
        <v>16076</v>
      </c>
      <c r="O304" s="90">
        <v>16191</v>
      </c>
      <c r="P304" s="90">
        <v>16271</v>
      </c>
      <c r="Q304" s="90">
        <v>16354</v>
      </c>
      <c r="R304" s="91">
        <v>16430</v>
      </c>
      <c r="S304" s="90">
        <v>16398</v>
      </c>
      <c r="T304" s="90">
        <v>16401</v>
      </c>
      <c r="U304" s="90">
        <v>16472</v>
      </c>
      <c r="V304" s="90">
        <v>16549</v>
      </c>
      <c r="W304" s="90">
        <v>16493</v>
      </c>
      <c r="X304" s="90">
        <v>16521</v>
      </c>
      <c r="Y304" s="90">
        <v>16461</v>
      </c>
      <c r="Z304" s="90">
        <v>16442</v>
      </c>
      <c r="AA304" s="90">
        <v>16400</v>
      </c>
      <c r="AB304" s="90">
        <v>16505</v>
      </c>
      <c r="AC304" s="90">
        <v>16545</v>
      </c>
      <c r="AD304" s="91">
        <v>16663</v>
      </c>
      <c r="AE304" s="90">
        <v>16538</v>
      </c>
      <c r="AF304" s="90">
        <v>16637</v>
      </c>
      <c r="AG304" s="90">
        <v>16744</v>
      </c>
      <c r="AH304" s="90">
        <v>16721</v>
      </c>
      <c r="AI304" s="90">
        <v>16767</v>
      </c>
      <c r="AJ304" s="90">
        <v>16830</v>
      </c>
      <c r="AK304" s="90">
        <v>16830</v>
      </c>
      <c r="AL304" s="90">
        <v>16791</v>
      </c>
      <c r="AM304" s="90">
        <v>16877</v>
      </c>
      <c r="AN304" s="90">
        <v>16912</v>
      </c>
      <c r="AO304" s="90">
        <v>16496</v>
      </c>
      <c r="AP304" s="91">
        <v>16483</v>
      </c>
      <c r="AQ304" s="90">
        <v>16905</v>
      </c>
      <c r="AR304" s="90">
        <v>16962</v>
      </c>
      <c r="AS304" s="90">
        <v>16837</v>
      </c>
      <c r="AT304" s="90">
        <v>16864</v>
      </c>
      <c r="AU304" s="90">
        <v>16949</v>
      </c>
      <c r="AV304" s="90">
        <v>16991</v>
      </c>
      <c r="AW304" s="90">
        <v>17622</v>
      </c>
      <c r="AX304" s="90">
        <v>17793</v>
      </c>
      <c r="AY304" s="90">
        <v>17855</v>
      </c>
      <c r="AZ304" s="90">
        <v>18244</v>
      </c>
      <c r="BA304" s="90">
        <v>18355</v>
      </c>
      <c r="BB304" s="91">
        <v>18368</v>
      </c>
      <c r="BC304" s="89">
        <v>18337</v>
      </c>
      <c r="BD304" s="90">
        <v>18423</v>
      </c>
      <c r="BE304" s="90">
        <v>18274</v>
      </c>
      <c r="BF304" s="90">
        <v>18301</v>
      </c>
      <c r="BG304" s="90">
        <v>18313</v>
      </c>
      <c r="BH304" s="90">
        <v>18356</v>
      </c>
      <c r="BI304" s="90">
        <v>18317</v>
      </c>
      <c r="BJ304" s="90">
        <v>18291</v>
      </c>
      <c r="BK304" s="90">
        <v>18291</v>
      </c>
      <c r="BL304" s="90">
        <v>18326</v>
      </c>
      <c r="BM304" s="90">
        <v>18377</v>
      </c>
      <c r="BN304" s="91">
        <v>18494</v>
      </c>
      <c r="BO304" s="90">
        <v>18669</v>
      </c>
      <c r="BP304" s="90">
        <v>18655</v>
      </c>
      <c r="BQ304" s="90">
        <v>18459</v>
      </c>
      <c r="BR304" s="90">
        <v>18312</v>
      </c>
      <c r="BS304" s="90">
        <v>18277</v>
      </c>
      <c r="BT304" s="90">
        <v>18282</v>
      </c>
      <c r="BU304" s="90">
        <v>18305</v>
      </c>
      <c r="BV304" s="90">
        <v>18359</v>
      </c>
      <c r="BW304" s="90">
        <v>18474</v>
      </c>
      <c r="BX304" s="90">
        <v>18510</v>
      </c>
      <c r="BY304" s="90">
        <v>18469</v>
      </c>
      <c r="BZ304" s="91">
        <v>18410</v>
      </c>
    </row>
    <row r="305" spans="1:78" x14ac:dyDescent="0.2">
      <c r="A305" s="2"/>
      <c r="B305" s="88"/>
      <c r="C305" s="88" t="s">
        <v>410</v>
      </c>
      <c r="D305" s="91">
        <v>29203</v>
      </c>
      <c r="E305" s="91">
        <v>28776</v>
      </c>
      <c r="F305" s="91">
        <v>28847</v>
      </c>
      <c r="G305" s="90">
        <v>29000</v>
      </c>
      <c r="H305" s="90">
        <v>28839</v>
      </c>
      <c r="I305" s="90">
        <v>28750</v>
      </c>
      <c r="J305" s="90">
        <v>28702</v>
      </c>
      <c r="K305" s="90">
        <v>28576</v>
      </c>
      <c r="L305" s="90">
        <v>28473</v>
      </c>
      <c r="M305" s="90">
        <v>29215</v>
      </c>
      <c r="N305" s="90">
        <v>29733</v>
      </c>
      <c r="O305" s="90">
        <v>29392</v>
      </c>
      <c r="P305" s="90">
        <v>29458</v>
      </c>
      <c r="Q305" s="90">
        <v>29269</v>
      </c>
      <c r="R305" s="91">
        <v>29101</v>
      </c>
      <c r="S305" s="90">
        <v>29054</v>
      </c>
      <c r="T305" s="90">
        <v>28830</v>
      </c>
      <c r="U305" s="90">
        <v>28926</v>
      </c>
      <c r="V305" s="90">
        <v>28908</v>
      </c>
      <c r="W305" s="90">
        <v>28912</v>
      </c>
      <c r="X305" s="90">
        <v>28899</v>
      </c>
      <c r="Y305" s="90">
        <v>28697</v>
      </c>
      <c r="Z305" s="90">
        <v>28584</v>
      </c>
      <c r="AA305" s="90">
        <v>28544</v>
      </c>
      <c r="AB305" s="90">
        <v>28611</v>
      </c>
      <c r="AC305" s="90">
        <v>28481</v>
      </c>
      <c r="AD305" s="91">
        <v>28351</v>
      </c>
      <c r="AE305" s="90">
        <v>27775</v>
      </c>
      <c r="AF305" s="90">
        <v>27950</v>
      </c>
      <c r="AG305" s="90">
        <v>27591</v>
      </c>
      <c r="AH305" s="90">
        <v>27768</v>
      </c>
      <c r="AI305" s="90">
        <v>27620</v>
      </c>
      <c r="AJ305" s="90">
        <v>27630</v>
      </c>
      <c r="AK305" s="90">
        <v>27562</v>
      </c>
      <c r="AL305" s="90">
        <v>27191</v>
      </c>
      <c r="AM305" s="90">
        <v>27042</v>
      </c>
      <c r="AN305" s="90">
        <v>27019</v>
      </c>
      <c r="AO305" s="90">
        <v>27930</v>
      </c>
      <c r="AP305" s="91">
        <v>27910</v>
      </c>
      <c r="AQ305" s="90">
        <v>26945</v>
      </c>
      <c r="AR305" s="90">
        <v>26808</v>
      </c>
      <c r="AS305" s="90">
        <v>26812</v>
      </c>
      <c r="AT305" s="90">
        <v>26933</v>
      </c>
      <c r="AU305" s="90">
        <v>26387</v>
      </c>
      <c r="AV305" s="90">
        <v>26393</v>
      </c>
      <c r="AW305" s="90">
        <v>27052</v>
      </c>
      <c r="AX305" s="90">
        <v>27036</v>
      </c>
      <c r="AY305" s="90">
        <v>27107</v>
      </c>
      <c r="AZ305" s="90">
        <v>27073</v>
      </c>
      <c r="BA305" s="90">
        <v>27008</v>
      </c>
      <c r="BB305" s="91">
        <v>26808</v>
      </c>
      <c r="BC305" s="89">
        <v>26614</v>
      </c>
      <c r="BD305" s="90">
        <v>26547</v>
      </c>
      <c r="BE305" s="90">
        <v>26484</v>
      </c>
      <c r="BF305" s="90">
        <v>26515</v>
      </c>
      <c r="BG305" s="90">
        <v>26404</v>
      </c>
      <c r="BH305" s="90">
        <v>26344</v>
      </c>
      <c r="BI305" s="90">
        <v>26285</v>
      </c>
      <c r="BJ305" s="90">
        <v>26080</v>
      </c>
      <c r="BK305" s="90">
        <v>25914</v>
      </c>
      <c r="BL305" s="90">
        <v>26130</v>
      </c>
      <c r="BM305" s="90">
        <v>26016</v>
      </c>
      <c r="BN305" s="91">
        <v>26004</v>
      </c>
      <c r="BO305" s="90">
        <v>25919</v>
      </c>
      <c r="BP305" s="90">
        <v>25678</v>
      </c>
      <c r="BQ305" s="90">
        <v>25622</v>
      </c>
      <c r="BR305" s="90">
        <v>25466</v>
      </c>
      <c r="BS305" s="90">
        <v>25339</v>
      </c>
      <c r="BT305" s="90">
        <v>25236</v>
      </c>
      <c r="BU305" s="90">
        <v>25198</v>
      </c>
      <c r="BV305" s="90">
        <v>24991</v>
      </c>
      <c r="BW305" s="90">
        <v>25016</v>
      </c>
      <c r="BX305" s="90">
        <v>24970</v>
      </c>
      <c r="BY305" s="90">
        <v>24942</v>
      </c>
      <c r="BZ305" s="91">
        <v>24804</v>
      </c>
    </row>
    <row r="306" spans="1:78" x14ac:dyDescent="0.2">
      <c r="A306" s="2"/>
      <c r="B306" s="88"/>
      <c r="C306" s="88" t="s">
        <v>411</v>
      </c>
      <c r="D306" s="91">
        <v>3096</v>
      </c>
      <c r="E306" s="91">
        <v>3053</v>
      </c>
      <c r="F306" s="91">
        <v>2889</v>
      </c>
      <c r="G306" s="90">
        <v>2882</v>
      </c>
      <c r="H306" s="90">
        <v>2866</v>
      </c>
      <c r="I306" s="90">
        <v>2873</v>
      </c>
      <c r="J306" s="90">
        <v>2858</v>
      </c>
      <c r="K306" s="90">
        <v>2843</v>
      </c>
      <c r="L306" s="90">
        <v>2853</v>
      </c>
      <c r="M306" s="90">
        <v>2874</v>
      </c>
      <c r="N306" s="90">
        <v>2880</v>
      </c>
      <c r="O306" s="90">
        <v>2891</v>
      </c>
      <c r="P306" s="90">
        <v>2911</v>
      </c>
      <c r="Q306" s="90">
        <v>2906</v>
      </c>
      <c r="R306" s="91">
        <v>2891</v>
      </c>
      <c r="S306" s="90">
        <v>2878</v>
      </c>
      <c r="T306" s="90">
        <v>2850</v>
      </c>
      <c r="U306" s="90">
        <v>2827</v>
      </c>
      <c r="V306" s="90">
        <v>2801</v>
      </c>
      <c r="W306" s="90">
        <v>2788</v>
      </c>
      <c r="X306" s="90">
        <v>2773</v>
      </c>
      <c r="Y306" s="90">
        <v>2773</v>
      </c>
      <c r="Z306" s="90">
        <v>2781</v>
      </c>
      <c r="AA306" s="90">
        <v>2781</v>
      </c>
      <c r="AB306" s="90">
        <v>2789</v>
      </c>
      <c r="AC306" s="90">
        <v>2774</v>
      </c>
      <c r="AD306" s="91">
        <v>2756</v>
      </c>
      <c r="AE306" s="90">
        <v>2735</v>
      </c>
      <c r="AF306" s="90">
        <v>2715</v>
      </c>
      <c r="AG306" s="90">
        <v>2729</v>
      </c>
      <c r="AH306" s="90">
        <v>2722</v>
      </c>
      <c r="AI306" s="90">
        <v>2698</v>
      </c>
      <c r="AJ306" s="90">
        <v>2687</v>
      </c>
      <c r="AK306" s="90">
        <v>2707</v>
      </c>
      <c r="AL306" s="90">
        <v>2705</v>
      </c>
      <c r="AM306" s="90">
        <v>2697</v>
      </c>
      <c r="AN306" s="90">
        <v>2723</v>
      </c>
      <c r="AO306" s="90">
        <v>2721</v>
      </c>
      <c r="AP306" s="91">
        <v>2710</v>
      </c>
      <c r="AQ306" s="90">
        <v>2687</v>
      </c>
      <c r="AR306" s="90">
        <v>2673</v>
      </c>
      <c r="AS306" s="90">
        <v>2663</v>
      </c>
      <c r="AT306" s="90">
        <v>2662</v>
      </c>
      <c r="AU306" s="90">
        <v>2654</v>
      </c>
      <c r="AV306" s="90">
        <v>2650</v>
      </c>
      <c r="AW306" s="90">
        <v>2984</v>
      </c>
      <c r="AX306" s="90">
        <v>2993</v>
      </c>
      <c r="AY306" s="90">
        <v>2982</v>
      </c>
      <c r="AZ306" s="90">
        <v>2996</v>
      </c>
      <c r="BA306" s="90">
        <v>3039</v>
      </c>
      <c r="BB306" s="91">
        <v>3004</v>
      </c>
      <c r="BC306" s="89">
        <v>2971</v>
      </c>
      <c r="BD306" s="90">
        <v>2937</v>
      </c>
      <c r="BE306" s="90">
        <v>2901</v>
      </c>
      <c r="BF306" s="90">
        <v>2874</v>
      </c>
      <c r="BG306" s="90">
        <v>2861</v>
      </c>
      <c r="BH306" s="90">
        <v>2804</v>
      </c>
      <c r="BI306" s="90">
        <v>2775</v>
      </c>
      <c r="BJ306" s="90">
        <v>2767</v>
      </c>
      <c r="BK306" s="90">
        <v>2743</v>
      </c>
      <c r="BL306" s="90">
        <v>2759</v>
      </c>
      <c r="BM306" s="90">
        <v>2739</v>
      </c>
      <c r="BN306" s="91">
        <v>2735</v>
      </c>
      <c r="BO306" s="90">
        <v>2715</v>
      </c>
      <c r="BP306" s="90">
        <v>2696</v>
      </c>
      <c r="BQ306" s="90">
        <v>2685</v>
      </c>
      <c r="BR306" s="90">
        <v>2679</v>
      </c>
      <c r="BS306" s="90">
        <v>2658</v>
      </c>
      <c r="BT306" s="90">
        <v>2655</v>
      </c>
      <c r="BU306" s="90">
        <v>2646</v>
      </c>
      <c r="BV306" s="90">
        <v>2661</v>
      </c>
      <c r="BW306" s="90">
        <v>2672</v>
      </c>
      <c r="BX306" s="90">
        <v>2672</v>
      </c>
      <c r="BY306" s="90">
        <v>2652</v>
      </c>
      <c r="BZ306" s="91">
        <v>2635</v>
      </c>
    </row>
    <row r="307" spans="1:78" x14ac:dyDescent="0.2">
      <c r="A307" s="2"/>
      <c r="B307" s="88"/>
      <c r="C307" s="88" t="s">
        <v>412</v>
      </c>
      <c r="D307" s="91">
        <v>28605</v>
      </c>
      <c r="E307" s="91">
        <v>28869</v>
      </c>
      <c r="F307" s="91">
        <v>31100</v>
      </c>
      <c r="G307" s="90">
        <v>31233</v>
      </c>
      <c r="H307" s="90">
        <v>31233</v>
      </c>
      <c r="I307" s="90">
        <v>31340</v>
      </c>
      <c r="J307" s="90">
        <v>31412</v>
      </c>
      <c r="K307" s="90">
        <v>31271</v>
      </c>
      <c r="L307" s="90">
        <v>31320</v>
      </c>
      <c r="M307" s="90">
        <v>31245</v>
      </c>
      <c r="N307" s="90">
        <v>30992</v>
      </c>
      <c r="O307" s="90">
        <v>30801</v>
      </c>
      <c r="P307" s="90">
        <v>32418</v>
      </c>
      <c r="Q307" s="90">
        <v>32005</v>
      </c>
      <c r="R307" s="91">
        <v>32521</v>
      </c>
      <c r="S307" s="90">
        <v>31656</v>
      </c>
      <c r="T307" s="90">
        <v>31318</v>
      </c>
      <c r="U307" s="90">
        <v>31132</v>
      </c>
      <c r="V307" s="90">
        <v>31035</v>
      </c>
      <c r="W307" s="90">
        <v>30926</v>
      </c>
      <c r="X307" s="90">
        <v>30848</v>
      </c>
      <c r="Y307" s="90">
        <v>30484</v>
      </c>
      <c r="Z307" s="90">
        <v>30272</v>
      </c>
      <c r="AA307" s="90">
        <v>29918</v>
      </c>
      <c r="AB307" s="90">
        <v>29647</v>
      </c>
      <c r="AC307" s="90">
        <v>29164</v>
      </c>
      <c r="AD307" s="91">
        <v>28726</v>
      </c>
      <c r="AE307" s="90">
        <v>28056</v>
      </c>
      <c r="AF307" s="90">
        <v>28275</v>
      </c>
      <c r="AG307" s="90">
        <v>28067</v>
      </c>
      <c r="AH307" s="90">
        <v>28286</v>
      </c>
      <c r="AI307" s="90">
        <v>28673</v>
      </c>
      <c r="AJ307" s="90">
        <v>28837</v>
      </c>
      <c r="AK307" s="90">
        <v>28714</v>
      </c>
      <c r="AL307" s="90">
        <v>28351</v>
      </c>
      <c r="AM307" s="90">
        <v>28198</v>
      </c>
      <c r="AN307" s="90">
        <v>28301</v>
      </c>
      <c r="AO307" s="90">
        <v>25913</v>
      </c>
      <c r="AP307" s="91">
        <v>25686</v>
      </c>
      <c r="AQ307" s="90">
        <v>28277</v>
      </c>
      <c r="AR307" s="90">
        <v>28223</v>
      </c>
      <c r="AS307" s="90">
        <v>28390</v>
      </c>
      <c r="AT307" s="90">
        <v>28296</v>
      </c>
      <c r="AU307" s="90">
        <v>27340</v>
      </c>
      <c r="AV307" s="90">
        <v>26983</v>
      </c>
      <c r="AW307" s="90">
        <v>28144</v>
      </c>
      <c r="AX307" s="90">
        <v>27984</v>
      </c>
      <c r="AY307" s="90">
        <v>27847</v>
      </c>
      <c r="AZ307" s="90">
        <v>27738</v>
      </c>
      <c r="BA307" s="90">
        <v>27693</v>
      </c>
      <c r="BB307" s="91">
        <v>27296</v>
      </c>
      <c r="BC307" s="89">
        <v>27170</v>
      </c>
      <c r="BD307" s="90">
        <v>26865</v>
      </c>
      <c r="BE307" s="90">
        <v>26752</v>
      </c>
      <c r="BF307" s="90">
        <v>26528</v>
      </c>
      <c r="BG307" s="90">
        <v>26351</v>
      </c>
      <c r="BH307" s="90">
        <v>26065</v>
      </c>
      <c r="BI307" s="90">
        <v>25723</v>
      </c>
      <c r="BJ307" s="90">
        <v>25509</v>
      </c>
      <c r="BK307" s="90">
        <v>25265</v>
      </c>
      <c r="BL307" s="90">
        <v>25038</v>
      </c>
      <c r="BM307" s="90">
        <v>24830</v>
      </c>
      <c r="BN307" s="91">
        <v>24667</v>
      </c>
      <c r="BO307" s="90">
        <v>24573</v>
      </c>
      <c r="BP307" s="90">
        <v>24319</v>
      </c>
      <c r="BQ307" s="90">
        <v>24249</v>
      </c>
      <c r="BR307" s="90">
        <v>24002</v>
      </c>
      <c r="BS307" s="90">
        <v>23789</v>
      </c>
      <c r="BT307" s="90">
        <v>23720</v>
      </c>
      <c r="BU307" s="90">
        <v>23684</v>
      </c>
      <c r="BV307" s="90">
        <v>23668</v>
      </c>
      <c r="BW307" s="90">
        <v>23497</v>
      </c>
      <c r="BX307" s="90">
        <v>23404</v>
      </c>
      <c r="BY307" s="90">
        <v>23182</v>
      </c>
      <c r="BZ307" s="91">
        <v>22956</v>
      </c>
    </row>
    <row r="308" spans="1:78" x14ac:dyDescent="0.2">
      <c r="A308" s="2"/>
      <c r="B308" s="88"/>
      <c r="C308" s="88" t="s">
        <v>413</v>
      </c>
      <c r="D308" s="91">
        <v>2884</v>
      </c>
      <c r="E308" s="91">
        <v>2827</v>
      </c>
      <c r="F308" s="91">
        <v>2777</v>
      </c>
      <c r="G308" s="90">
        <v>2774</v>
      </c>
      <c r="H308" s="90">
        <v>2761</v>
      </c>
      <c r="I308" s="90">
        <v>2735</v>
      </c>
      <c r="J308" s="90">
        <v>2710</v>
      </c>
      <c r="K308" s="90">
        <v>2704</v>
      </c>
      <c r="L308" s="90">
        <v>2703</v>
      </c>
      <c r="M308" s="90">
        <v>2702</v>
      </c>
      <c r="N308" s="90">
        <v>2683</v>
      </c>
      <c r="O308" s="90">
        <v>2663</v>
      </c>
      <c r="P308" s="90">
        <v>2655</v>
      </c>
      <c r="Q308" s="90">
        <v>2652</v>
      </c>
      <c r="R308" s="91">
        <v>2622</v>
      </c>
      <c r="S308" s="90">
        <v>2613</v>
      </c>
      <c r="T308" s="90">
        <v>2589</v>
      </c>
      <c r="U308" s="90">
        <v>2578</v>
      </c>
      <c r="V308" s="90">
        <v>2586</v>
      </c>
      <c r="W308" s="90">
        <v>2566</v>
      </c>
      <c r="X308" s="90">
        <v>2558</v>
      </c>
      <c r="Y308" s="90">
        <v>2545</v>
      </c>
      <c r="Z308" s="90">
        <v>2531</v>
      </c>
      <c r="AA308" s="90">
        <v>2506</v>
      </c>
      <c r="AB308" s="90">
        <v>2503</v>
      </c>
      <c r="AC308" s="90">
        <v>2492</v>
      </c>
      <c r="AD308" s="91">
        <v>2479</v>
      </c>
      <c r="AE308" s="90">
        <v>2472</v>
      </c>
      <c r="AF308" s="90">
        <v>2468</v>
      </c>
      <c r="AG308" s="90">
        <v>2488</v>
      </c>
      <c r="AH308" s="90">
        <v>2468</v>
      </c>
      <c r="AI308" s="90">
        <v>2456</v>
      </c>
      <c r="AJ308" s="90">
        <v>2442</v>
      </c>
      <c r="AK308" s="90">
        <v>2432</v>
      </c>
      <c r="AL308" s="90">
        <v>2447</v>
      </c>
      <c r="AM308" s="90">
        <v>2439</v>
      </c>
      <c r="AN308" s="90">
        <v>2435</v>
      </c>
      <c r="AO308" s="90">
        <v>2428</v>
      </c>
      <c r="AP308" s="91">
        <v>2425</v>
      </c>
      <c r="AQ308" s="90">
        <v>2402</v>
      </c>
      <c r="AR308" s="90">
        <v>2387</v>
      </c>
      <c r="AS308" s="90">
        <v>2382</v>
      </c>
      <c r="AT308" s="90">
        <v>2381</v>
      </c>
      <c r="AU308" s="90">
        <v>2375</v>
      </c>
      <c r="AV308" s="90">
        <v>2368</v>
      </c>
      <c r="AW308" s="90">
        <v>2605</v>
      </c>
      <c r="AX308" s="90">
        <v>2636</v>
      </c>
      <c r="AY308" s="90">
        <v>2648</v>
      </c>
      <c r="AZ308" s="90">
        <v>2731</v>
      </c>
      <c r="BA308" s="90">
        <v>2734</v>
      </c>
      <c r="BB308" s="91">
        <v>2725</v>
      </c>
      <c r="BC308" s="89">
        <v>2695</v>
      </c>
      <c r="BD308" s="90">
        <v>2664</v>
      </c>
      <c r="BE308" s="90">
        <v>2610</v>
      </c>
      <c r="BF308" s="90">
        <v>2605</v>
      </c>
      <c r="BG308" s="90">
        <v>2567</v>
      </c>
      <c r="BH308" s="90">
        <v>2526</v>
      </c>
      <c r="BI308" s="90">
        <v>2520</v>
      </c>
      <c r="BJ308" s="90">
        <v>2501</v>
      </c>
      <c r="BK308" s="90">
        <v>2493</v>
      </c>
      <c r="BL308" s="90">
        <v>2488</v>
      </c>
      <c r="BM308" s="90">
        <v>2495</v>
      </c>
      <c r="BN308" s="91">
        <v>2535</v>
      </c>
      <c r="BO308" s="90">
        <v>2529</v>
      </c>
      <c r="BP308" s="90">
        <v>2507</v>
      </c>
      <c r="BQ308" s="90">
        <v>2508</v>
      </c>
      <c r="BR308" s="90">
        <v>2449</v>
      </c>
      <c r="BS308" s="90">
        <v>2441</v>
      </c>
      <c r="BT308" s="90">
        <v>2436</v>
      </c>
      <c r="BU308" s="90">
        <v>2426</v>
      </c>
      <c r="BV308" s="90">
        <v>2425</v>
      </c>
      <c r="BW308" s="90">
        <v>2412</v>
      </c>
      <c r="BX308" s="90">
        <v>2392</v>
      </c>
      <c r="BY308" s="90">
        <v>2388</v>
      </c>
      <c r="BZ308" s="91">
        <v>2373</v>
      </c>
    </row>
    <row r="309" spans="1:78" x14ac:dyDescent="0.2">
      <c r="A309" s="2"/>
      <c r="B309" s="88"/>
      <c r="C309" s="88" t="s">
        <v>414</v>
      </c>
      <c r="D309" s="91">
        <v>33624</v>
      </c>
      <c r="E309" s="91">
        <v>34113</v>
      </c>
      <c r="F309" s="91">
        <v>35091</v>
      </c>
      <c r="G309" s="90">
        <v>34762</v>
      </c>
      <c r="H309" s="90">
        <v>34693</v>
      </c>
      <c r="I309" s="90">
        <v>34680</v>
      </c>
      <c r="J309" s="90">
        <v>34707</v>
      </c>
      <c r="K309" s="90">
        <v>34725</v>
      </c>
      <c r="L309" s="90">
        <v>34039</v>
      </c>
      <c r="M309" s="90">
        <v>34101</v>
      </c>
      <c r="N309" s="90">
        <v>33963</v>
      </c>
      <c r="O309" s="90">
        <v>33949</v>
      </c>
      <c r="P309" s="90">
        <v>34128</v>
      </c>
      <c r="Q309" s="90">
        <v>34215</v>
      </c>
      <c r="R309" s="91">
        <v>34067</v>
      </c>
      <c r="S309" s="90">
        <v>34006</v>
      </c>
      <c r="T309" s="90">
        <v>33850</v>
      </c>
      <c r="U309" s="90">
        <v>33984</v>
      </c>
      <c r="V309" s="90">
        <v>34024</v>
      </c>
      <c r="W309" s="90">
        <v>34110</v>
      </c>
      <c r="X309" s="90">
        <v>34037</v>
      </c>
      <c r="Y309" s="90">
        <v>33913</v>
      </c>
      <c r="Z309" s="90">
        <v>33925</v>
      </c>
      <c r="AA309" s="90">
        <v>33819</v>
      </c>
      <c r="AB309" s="90">
        <v>33661</v>
      </c>
      <c r="AC309" s="90">
        <v>33620</v>
      </c>
      <c r="AD309" s="91">
        <v>33511</v>
      </c>
      <c r="AE309" s="90">
        <v>33421</v>
      </c>
      <c r="AF309" s="90">
        <v>33132</v>
      </c>
      <c r="AG309" s="90">
        <v>32981</v>
      </c>
      <c r="AH309" s="90">
        <v>33169</v>
      </c>
      <c r="AI309" s="90">
        <v>33062</v>
      </c>
      <c r="AJ309" s="90">
        <v>33077</v>
      </c>
      <c r="AK309" s="90">
        <v>33087</v>
      </c>
      <c r="AL309" s="90">
        <v>33164</v>
      </c>
      <c r="AM309" s="90">
        <v>33127</v>
      </c>
      <c r="AN309" s="90">
        <v>32872</v>
      </c>
      <c r="AO309" s="90">
        <v>33264</v>
      </c>
      <c r="AP309" s="91">
        <v>33267</v>
      </c>
      <c r="AQ309" s="90">
        <v>32897</v>
      </c>
      <c r="AR309" s="90">
        <v>32980</v>
      </c>
      <c r="AS309" s="90">
        <v>32896</v>
      </c>
      <c r="AT309" s="90">
        <v>32872</v>
      </c>
      <c r="AU309" s="90">
        <v>32366</v>
      </c>
      <c r="AV309" s="90">
        <v>32244</v>
      </c>
      <c r="AW309" s="90">
        <v>33537</v>
      </c>
      <c r="AX309" s="90">
        <v>33299</v>
      </c>
      <c r="AY309" s="90">
        <v>33286</v>
      </c>
      <c r="AZ309" s="90">
        <v>33352</v>
      </c>
      <c r="BA309" s="90">
        <v>33312</v>
      </c>
      <c r="BB309" s="91">
        <v>33116</v>
      </c>
      <c r="BC309" s="89">
        <v>32841</v>
      </c>
      <c r="BD309" s="90">
        <v>32854</v>
      </c>
      <c r="BE309" s="90">
        <v>32839</v>
      </c>
      <c r="BF309" s="90">
        <v>32905</v>
      </c>
      <c r="BG309" s="90">
        <v>32921</v>
      </c>
      <c r="BH309" s="90">
        <v>32983</v>
      </c>
      <c r="BI309" s="90">
        <v>32793</v>
      </c>
      <c r="BJ309" s="90">
        <v>32742</v>
      </c>
      <c r="BK309" s="90">
        <v>32657</v>
      </c>
      <c r="BL309" s="90">
        <v>32560</v>
      </c>
      <c r="BM309" s="90">
        <v>32483</v>
      </c>
      <c r="BN309" s="91">
        <v>32677</v>
      </c>
      <c r="BO309" s="90">
        <v>32770</v>
      </c>
      <c r="BP309" s="90">
        <v>32556</v>
      </c>
      <c r="BQ309" s="90">
        <v>32786</v>
      </c>
      <c r="BR309" s="90">
        <v>32571</v>
      </c>
      <c r="BS309" s="90">
        <v>32222</v>
      </c>
      <c r="BT309" s="90">
        <v>32110</v>
      </c>
      <c r="BU309" s="90">
        <v>32055</v>
      </c>
      <c r="BV309" s="90">
        <v>31949</v>
      </c>
      <c r="BW309" s="90">
        <v>31797</v>
      </c>
      <c r="BX309" s="90">
        <v>31744</v>
      </c>
      <c r="BY309" s="90">
        <v>31608</v>
      </c>
      <c r="BZ309" s="91">
        <v>31677</v>
      </c>
    </row>
    <row r="310" spans="1:78" x14ac:dyDescent="0.2">
      <c r="A310" s="2"/>
      <c r="B310" s="88"/>
      <c r="C310" s="88" t="s">
        <v>415</v>
      </c>
      <c r="D310" s="91">
        <v>29380</v>
      </c>
      <c r="E310" s="91">
        <v>33117</v>
      </c>
      <c r="F310" s="91">
        <v>37957</v>
      </c>
      <c r="G310" s="90">
        <v>36682</v>
      </c>
      <c r="H310" s="90">
        <v>37015</v>
      </c>
      <c r="I310" s="90">
        <v>37346</v>
      </c>
      <c r="J310" s="90">
        <v>37663</v>
      </c>
      <c r="K310" s="90">
        <v>37808</v>
      </c>
      <c r="L310" s="90">
        <v>37884</v>
      </c>
      <c r="M310" s="90">
        <v>37956</v>
      </c>
      <c r="N310" s="90">
        <v>38006</v>
      </c>
      <c r="O310" s="90">
        <v>38115</v>
      </c>
      <c r="P310" s="90">
        <v>37156</v>
      </c>
      <c r="Q310" s="90">
        <v>38211</v>
      </c>
      <c r="R310" s="91">
        <v>38233</v>
      </c>
      <c r="S310" s="90">
        <v>37708</v>
      </c>
      <c r="T310" s="90">
        <v>37645</v>
      </c>
      <c r="U310" s="90">
        <v>38291</v>
      </c>
      <c r="V310" s="90">
        <v>38439</v>
      </c>
      <c r="W310" s="90">
        <v>38221</v>
      </c>
      <c r="X310" s="90">
        <v>37992</v>
      </c>
      <c r="Y310" s="90">
        <v>38430</v>
      </c>
      <c r="Z310" s="90">
        <v>38189</v>
      </c>
      <c r="AA310" s="90">
        <v>37704</v>
      </c>
      <c r="AB310" s="90">
        <v>38349</v>
      </c>
      <c r="AC310" s="90">
        <v>37966</v>
      </c>
      <c r="AD310" s="91">
        <v>38324</v>
      </c>
      <c r="AE310" s="90">
        <v>40426</v>
      </c>
      <c r="AF310" s="90">
        <v>40930</v>
      </c>
      <c r="AG310" s="90">
        <v>41462</v>
      </c>
      <c r="AH310" s="90">
        <v>41680</v>
      </c>
      <c r="AI310" s="90">
        <v>41712</v>
      </c>
      <c r="AJ310" s="90">
        <v>42224</v>
      </c>
      <c r="AK310" s="90">
        <v>42691</v>
      </c>
      <c r="AL310" s="90">
        <v>42563</v>
      </c>
      <c r="AM310" s="90">
        <v>42778</v>
      </c>
      <c r="AN310" s="90">
        <v>43174</v>
      </c>
      <c r="AO310" s="90">
        <v>48383</v>
      </c>
      <c r="AP310" s="91">
        <v>48458</v>
      </c>
      <c r="AQ310" s="90">
        <v>43993</v>
      </c>
      <c r="AR310" s="90">
        <v>44420</v>
      </c>
      <c r="AS310" s="90">
        <v>44297</v>
      </c>
      <c r="AT310" s="90">
        <v>44458</v>
      </c>
      <c r="AU310" s="90">
        <v>44449</v>
      </c>
      <c r="AV310" s="90">
        <v>44536</v>
      </c>
      <c r="AW310" s="90">
        <v>44634</v>
      </c>
      <c r="AX310" s="90">
        <v>44563</v>
      </c>
      <c r="AY310" s="90">
        <v>44381</v>
      </c>
      <c r="AZ310" s="90">
        <v>44773</v>
      </c>
      <c r="BA310" s="90">
        <v>44949</v>
      </c>
      <c r="BB310" s="91">
        <v>44853</v>
      </c>
      <c r="BC310" s="89">
        <v>45117</v>
      </c>
      <c r="BD310" s="90">
        <v>45217</v>
      </c>
      <c r="BE310" s="90">
        <v>45396</v>
      </c>
      <c r="BF310" s="90">
        <v>46160</v>
      </c>
      <c r="BG310" s="90">
        <v>46077</v>
      </c>
      <c r="BH310" s="90">
        <v>46057</v>
      </c>
      <c r="BI310" s="90">
        <v>46303</v>
      </c>
      <c r="BJ310" s="90">
        <v>46438</v>
      </c>
      <c r="BK310" s="90">
        <v>46778</v>
      </c>
      <c r="BL310" s="90">
        <v>47008</v>
      </c>
      <c r="BM310" s="90">
        <v>47109</v>
      </c>
      <c r="BN310" s="91">
        <v>47168</v>
      </c>
      <c r="BO310" s="90">
        <v>48920</v>
      </c>
      <c r="BP310" s="90">
        <v>49049</v>
      </c>
      <c r="BQ310" s="90">
        <v>48520</v>
      </c>
      <c r="BR310" s="90">
        <v>48366</v>
      </c>
      <c r="BS310" s="90">
        <v>48227</v>
      </c>
      <c r="BT310" s="90">
        <v>48162</v>
      </c>
      <c r="BU310" s="90">
        <v>48565</v>
      </c>
      <c r="BV310" s="90">
        <v>48455</v>
      </c>
      <c r="BW310" s="90">
        <v>49187</v>
      </c>
      <c r="BX310" s="90">
        <v>50176</v>
      </c>
      <c r="BY310" s="90">
        <v>49536</v>
      </c>
      <c r="BZ310" s="91">
        <v>50604</v>
      </c>
    </row>
    <row r="311" spans="1:78" x14ac:dyDescent="0.2">
      <c r="A311" s="2"/>
      <c r="B311" s="88"/>
      <c r="C311" s="88" t="s">
        <v>416</v>
      </c>
      <c r="D311" s="91">
        <v>26627</v>
      </c>
      <c r="E311" s="91">
        <v>28411</v>
      </c>
      <c r="F311" s="91">
        <v>30506</v>
      </c>
      <c r="G311" s="90">
        <v>30424</v>
      </c>
      <c r="H311" s="90">
        <v>30476</v>
      </c>
      <c r="I311" s="90">
        <v>30505</v>
      </c>
      <c r="J311" s="90">
        <v>30357</v>
      </c>
      <c r="K311" s="90">
        <v>30473</v>
      </c>
      <c r="L311" s="90">
        <v>30467</v>
      </c>
      <c r="M311" s="90">
        <v>30832</v>
      </c>
      <c r="N311" s="90">
        <v>30987</v>
      </c>
      <c r="O311" s="90">
        <v>31090</v>
      </c>
      <c r="P311" s="90">
        <v>31043</v>
      </c>
      <c r="Q311" s="90">
        <v>30984</v>
      </c>
      <c r="R311" s="91">
        <v>30806</v>
      </c>
      <c r="S311" s="90">
        <v>30741</v>
      </c>
      <c r="T311" s="90">
        <v>30660</v>
      </c>
      <c r="U311" s="90">
        <v>30628</v>
      </c>
      <c r="V311" s="90">
        <v>30507</v>
      </c>
      <c r="W311" s="90">
        <v>30531</v>
      </c>
      <c r="X311" s="90">
        <v>30657</v>
      </c>
      <c r="Y311" s="90">
        <v>30513</v>
      </c>
      <c r="Z311" s="90">
        <v>30472</v>
      </c>
      <c r="AA311" s="90">
        <v>30419</v>
      </c>
      <c r="AB311" s="90">
        <v>30346</v>
      </c>
      <c r="AC311" s="90">
        <v>30047</v>
      </c>
      <c r="AD311" s="91">
        <v>30035</v>
      </c>
      <c r="AE311" s="90">
        <v>29877</v>
      </c>
      <c r="AF311" s="90">
        <v>30064</v>
      </c>
      <c r="AG311" s="90">
        <v>30040</v>
      </c>
      <c r="AH311" s="90">
        <v>30023</v>
      </c>
      <c r="AI311" s="90">
        <v>30084</v>
      </c>
      <c r="AJ311" s="90">
        <v>29998</v>
      </c>
      <c r="AK311" s="90">
        <v>30054</v>
      </c>
      <c r="AL311" s="90">
        <v>29882</v>
      </c>
      <c r="AM311" s="90">
        <v>29804</v>
      </c>
      <c r="AN311" s="90">
        <v>29776</v>
      </c>
      <c r="AO311" s="90">
        <v>36055</v>
      </c>
      <c r="AP311" s="91">
        <v>35984</v>
      </c>
      <c r="AQ311" s="90">
        <v>29562</v>
      </c>
      <c r="AR311" s="90">
        <v>29343</v>
      </c>
      <c r="AS311" s="90">
        <v>29392</v>
      </c>
      <c r="AT311" s="90">
        <v>29651</v>
      </c>
      <c r="AU311" s="90">
        <v>29459</v>
      </c>
      <c r="AV311" s="90">
        <v>29397</v>
      </c>
      <c r="AW311" s="90">
        <v>29949</v>
      </c>
      <c r="AX311" s="90">
        <v>29842</v>
      </c>
      <c r="AY311" s="90">
        <v>29800</v>
      </c>
      <c r="AZ311" s="90">
        <v>29969</v>
      </c>
      <c r="BA311" s="90">
        <v>30019</v>
      </c>
      <c r="BB311" s="91">
        <v>29928</v>
      </c>
      <c r="BC311" s="89">
        <v>29755</v>
      </c>
      <c r="BD311" s="90">
        <v>29703</v>
      </c>
      <c r="BE311" s="90">
        <v>29699</v>
      </c>
      <c r="BF311" s="90">
        <v>29960</v>
      </c>
      <c r="BG311" s="90">
        <v>29948</v>
      </c>
      <c r="BH311" s="90">
        <v>30175</v>
      </c>
      <c r="BI311" s="90">
        <v>29997</v>
      </c>
      <c r="BJ311" s="90">
        <v>30055</v>
      </c>
      <c r="BK311" s="90">
        <v>29976</v>
      </c>
      <c r="BL311" s="90">
        <v>29862</v>
      </c>
      <c r="BM311" s="90">
        <v>29894</v>
      </c>
      <c r="BN311" s="91">
        <v>29801</v>
      </c>
      <c r="BO311" s="90">
        <v>29787</v>
      </c>
      <c r="BP311" s="90">
        <v>29624</v>
      </c>
      <c r="BQ311" s="90">
        <v>29585</v>
      </c>
      <c r="BR311" s="90">
        <v>29525</v>
      </c>
      <c r="BS311" s="90">
        <v>29474</v>
      </c>
      <c r="BT311" s="90">
        <v>29458</v>
      </c>
      <c r="BU311" s="90">
        <v>29547</v>
      </c>
      <c r="BV311" s="90">
        <v>29609</v>
      </c>
      <c r="BW311" s="90">
        <v>29640</v>
      </c>
      <c r="BX311" s="90">
        <v>29776</v>
      </c>
      <c r="BY311" s="90">
        <v>29673</v>
      </c>
      <c r="BZ311" s="91">
        <v>29655</v>
      </c>
    </row>
    <row r="312" spans="1:78" x14ac:dyDescent="0.2">
      <c r="A312" s="2"/>
      <c r="B312" s="88"/>
      <c r="C312" s="88" t="s">
        <v>417</v>
      </c>
      <c r="D312" s="91">
        <v>2956</v>
      </c>
      <c r="E312" s="91">
        <v>2909</v>
      </c>
      <c r="F312" s="91">
        <v>2879</v>
      </c>
      <c r="G312" s="90">
        <v>2877</v>
      </c>
      <c r="H312" s="90">
        <v>2860</v>
      </c>
      <c r="I312" s="90">
        <v>2850</v>
      </c>
      <c r="J312" s="90">
        <v>2832</v>
      </c>
      <c r="K312" s="90">
        <v>2812</v>
      </c>
      <c r="L312" s="90">
        <v>2807</v>
      </c>
      <c r="M312" s="90">
        <v>2808</v>
      </c>
      <c r="N312" s="90">
        <v>2799</v>
      </c>
      <c r="O312" s="90">
        <v>2785</v>
      </c>
      <c r="P312" s="90">
        <v>2779</v>
      </c>
      <c r="Q312" s="90">
        <v>2728</v>
      </c>
      <c r="R312" s="91">
        <v>2715</v>
      </c>
      <c r="S312" s="90">
        <v>2696</v>
      </c>
      <c r="T312" s="90">
        <v>2692</v>
      </c>
      <c r="U312" s="90">
        <v>2684</v>
      </c>
      <c r="V312" s="90">
        <v>2671</v>
      </c>
      <c r="W312" s="90">
        <v>2644</v>
      </c>
      <c r="X312" s="90">
        <v>2638</v>
      </c>
      <c r="Y312" s="90">
        <v>2665</v>
      </c>
      <c r="Z312" s="90">
        <v>2644</v>
      </c>
      <c r="AA312" s="90">
        <v>2643</v>
      </c>
      <c r="AB312" s="90">
        <v>2638</v>
      </c>
      <c r="AC312" s="90">
        <v>2616</v>
      </c>
      <c r="AD312" s="91">
        <v>2616</v>
      </c>
      <c r="AE312" s="90">
        <v>2605</v>
      </c>
      <c r="AF312" s="90">
        <v>2592</v>
      </c>
      <c r="AG312" s="90">
        <v>2593</v>
      </c>
      <c r="AH312" s="90">
        <v>2579</v>
      </c>
      <c r="AI312" s="90">
        <v>2567</v>
      </c>
      <c r="AJ312" s="90">
        <v>2568</v>
      </c>
      <c r="AK312" s="90">
        <v>2561</v>
      </c>
      <c r="AL312" s="90">
        <v>2578</v>
      </c>
      <c r="AM312" s="90">
        <v>2566</v>
      </c>
      <c r="AN312" s="90">
        <v>2549</v>
      </c>
      <c r="AO312" s="90">
        <v>2522</v>
      </c>
      <c r="AP312" s="91">
        <v>2526</v>
      </c>
      <c r="AQ312" s="90">
        <v>2525</v>
      </c>
      <c r="AR312" s="90">
        <v>2508</v>
      </c>
      <c r="AS312" s="90">
        <v>2502</v>
      </c>
      <c r="AT312" s="90">
        <v>2501</v>
      </c>
      <c r="AU312" s="90">
        <v>2506</v>
      </c>
      <c r="AV312" s="90">
        <v>2485</v>
      </c>
      <c r="AW312" s="90">
        <v>2823</v>
      </c>
      <c r="AX312" s="90">
        <v>2828</v>
      </c>
      <c r="AY312" s="90">
        <v>2842</v>
      </c>
      <c r="AZ312" s="90">
        <v>2851</v>
      </c>
      <c r="BA312" s="90">
        <v>2864</v>
      </c>
      <c r="BB312" s="91">
        <v>2850</v>
      </c>
      <c r="BC312" s="89">
        <v>2803</v>
      </c>
      <c r="BD312" s="90">
        <v>2773</v>
      </c>
      <c r="BE312" s="90">
        <v>2752</v>
      </c>
      <c r="BF312" s="90">
        <v>2739</v>
      </c>
      <c r="BG312" s="90">
        <v>2727</v>
      </c>
      <c r="BH312" s="90">
        <v>2689</v>
      </c>
      <c r="BI312" s="90">
        <v>2643</v>
      </c>
      <c r="BJ312" s="90">
        <v>2603</v>
      </c>
      <c r="BK312" s="90">
        <v>2565</v>
      </c>
      <c r="BL312" s="90">
        <v>2571</v>
      </c>
      <c r="BM312" s="90">
        <v>2577</v>
      </c>
      <c r="BN312" s="91">
        <v>2593</v>
      </c>
      <c r="BO312" s="90">
        <v>2575</v>
      </c>
      <c r="BP312" s="90">
        <v>2550</v>
      </c>
      <c r="BQ312" s="90">
        <v>2533</v>
      </c>
      <c r="BR312" s="90">
        <v>2519</v>
      </c>
      <c r="BS312" s="90">
        <v>2511</v>
      </c>
      <c r="BT312" s="90">
        <v>2478</v>
      </c>
      <c r="BU312" s="90">
        <v>2467</v>
      </c>
      <c r="BV312" s="90">
        <v>2492</v>
      </c>
      <c r="BW312" s="90">
        <v>2522</v>
      </c>
      <c r="BX312" s="90">
        <v>2519</v>
      </c>
      <c r="BY312" s="90">
        <v>2506</v>
      </c>
      <c r="BZ312" s="91">
        <v>2488</v>
      </c>
    </row>
    <row r="313" spans="1:78" x14ac:dyDescent="0.2">
      <c r="A313" s="2"/>
      <c r="B313" s="88"/>
      <c r="C313" s="88" t="s">
        <v>418</v>
      </c>
      <c r="D313" s="91">
        <v>26829</v>
      </c>
      <c r="E313" s="91">
        <v>26217</v>
      </c>
      <c r="F313" s="91">
        <v>26297</v>
      </c>
      <c r="G313" s="90">
        <v>26231</v>
      </c>
      <c r="H313" s="90">
        <v>26163</v>
      </c>
      <c r="I313" s="90">
        <v>26055</v>
      </c>
      <c r="J313" s="90">
        <v>26023</v>
      </c>
      <c r="K313" s="90">
        <v>25954</v>
      </c>
      <c r="L313" s="90">
        <v>25895</v>
      </c>
      <c r="M313" s="90">
        <v>25880</v>
      </c>
      <c r="N313" s="90">
        <v>25764</v>
      </c>
      <c r="O313" s="90">
        <v>25687</v>
      </c>
      <c r="P313" s="90">
        <v>25991</v>
      </c>
      <c r="Q313" s="90">
        <v>25741</v>
      </c>
      <c r="R313" s="91">
        <v>26564</v>
      </c>
      <c r="S313" s="90">
        <v>26396</v>
      </c>
      <c r="T313" s="90">
        <v>26183</v>
      </c>
      <c r="U313" s="90">
        <v>26145</v>
      </c>
      <c r="V313" s="90">
        <v>26272</v>
      </c>
      <c r="W313" s="90">
        <v>26352</v>
      </c>
      <c r="X313" s="90">
        <v>26439</v>
      </c>
      <c r="Y313" s="90">
        <v>26476</v>
      </c>
      <c r="Z313" s="90">
        <v>26588</v>
      </c>
      <c r="AA313" s="90">
        <v>26589</v>
      </c>
      <c r="AB313" s="90">
        <v>26749</v>
      </c>
      <c r="AC313" s="90">
        <v>26608</v>
      </c>
      <c r="AD313" s="91">
        <v>26559</v>
      </c>
      <c r="AE313" s="90">
        <v>26060</v>
      </c>
      <c r="AF313" s="90">
        <v>26189</v>
      </c>
      <c r="AG313" s="90">
        <v>26008</v>
      </c>
      <c r="AH313" s="90">
        <v>25827</v>
      </c>
      <c r="AI313" s="90">
        <v>25756</v>
      </c>
      <c r="AJ313" s="90">
        <v>25772</v>
      </c>
      <c r="AK313" s="90">
        <v>25591</v>
      </c>
      <c r="AL313" s="90">
        <v>25172</v>
      </c>
      <c r="AM313" s="90">
        <v>25068</v>
      </c>
      <c r="AN313" s="90">
        <v>25070</v>
      </c>
      <c r="AO313" s="90">
        <v>31347</v>
      </c>
      <c r="AP313" s="91">
        <v>31328</v>
      </c>
      <c r="AQ313" s="90">
        <v>24985</v>
      </c>
      <c r="AR313" s="90">
        <v>24906</v>
      </c>
      <c r="AS313" s="90">
        <v>24995</v>
      </c>
      <c r="AT313" s="90">
        <v>25246</v>
      </c>
      <c r="AU313" s="90">
        <v>24621</v>
      </c>
      <c r="AV313" s="90">
        <v>24460</v>
      </c>
      <c r="AW313" s="90">
        <v>25059</v>
      </c>
      <c r="AX313" s="90">
        <v>24959</v>
      </c>
      <c r="AY313" s="90">
        <v>24878</v>
      </c>
      <c r="AZ313" s="90">
        <v>24849</v>
      </c>
      <c r="BA313" s="90">
        <v>24770</v>
      </c>
      <c r="BB313" s="91">
        <v>24570</v>
      </c>
      <c r="BC313" s="89">
        <v>24362</v>
      </c>
      <c r="BD313" s="90">
        <v>24316</v>
      </c>
      <c r="BE313" s="90">
        <v>24320</v>
      </c>
      <c r="BF313" s="90">
        <v>24503</v>
      </c>
      <c r="BG313" s="90">
        <v>24447</v>
      </c>
      <c r="BH313" s="90">
        <v>24311</v>
      </c>
      <c r="BI313" s="90">
        <v>24227</v>
      </c>
      <c r="BJ313" s="90">
        <v>24182</v>
      </c>
      <c r="BK313" s="90">
        <v>24011</v>
      </c>
      <c r="BL313" s="90">
        <v>23913</v>
      </c>
      <c r="BM313" s="90">
        <v>23842</v>
      </c>
      <c r="BN313" s="91">
        <v>23708</v>
      </c>
      <c r="BO313" s="90">
        <v>23552</v>
      </c>
      <c r="BP313" s="90">
        <v>23390</v>
      </c>
      <c r="BQ313" s="90">
        <v>23443</v>
      </c>
      <c r="BR313" s="90">
        <v>23167</v>
      </c>
      <c r="BS313" s="90">
        <v>23033</v>
      </c>
      <c r="BT313" s="90">
        <v>22954</v>
      </c>
      <c r="BU313" s="90">
        <v>22894</v>
      </c>
      <c r="BV313" s="90">
        <v>22760</v>
      </c>
      <c r="BW313" s="90">
        <v>22708</v>
      </c>
      <c r="BX313" s="90">
        <v>22584</v>
      </c>
      <c r="BY313" s="90">
        <v>22442</v>
      </c>
      <c r="BZ313" s="91">
        <v>22304</v>
      </c>
    </row>
    <row r="314" spans="1:78" x14ac:dyDescent="0.2">
      <c r="A314" s="2"/>
      <c r="B314" s="88"/>
      <c r="C314" s="88" t="s">
        <v>419</v>
      </c>
      <c r="D314" s="91">
        <v>96123</v>
      </c>
      <c r="E314" s="91">
        <v>96023</v>
      </c>
      <c r="F314" s="91">
        <v>98980</v>
      </c>
      <c r="G314" s="90">
        <v>99505</v>
      </c>
      <c r="H314" s="90">
        <v>99315</v>
      </c>
      <c r="I314" s="90">
        <v>99356</v>
      </c>
      <c r="J314" s="90">
        <v>99718</v>
      </c>
      <c r="K314" s="90">
        <v>99672</v>
      </c>
      <c r="L314" s="90">
        <v>97185</v>
      </c>
      <c r="M314" s="90">
        <v>97129</v>
      </c>
      <c r="N314" s="90">
        <v>97000</v>
      </c>
      <c r="O314" s="90">
        <v>96512</v>
      </c>
      <c r="P314" s="90">
        <v>93771</v>
      </c>
      <c r="Q314" s="90">
        <v>93619</v>
      </c>
      <c r="R314" s="91">
        <v>93472</v>
      </c>
      <c r="S314" s="90">
        <v>93156</v>
      </c>
      <c r="T314" s="90">
        <v>92857</v>
      </c>
      <c r="U314" s="90">
        <v>93222</v>
      </c>
      <c r="V314" s="90">
        <v>93054</v>
      </c>
      <c r="W314" s="90">
        <v>93189</v>
      </c>
      <c r="X314" s="90">
        <v>93097</v>
      </c>
      <c r="Y314" s="90">
        <v>92804</v>
      </c>
      <c r="Z314" s="90">
        <v>92689</v>
      </c>
      <c r="AA314" s="90">
        <v>92394</v>
      </c>
      <c r="AB314" s="90">
        <v>92175</v>
      </c>
      <c r="AC314" s="90">
        <v>91777</v>
      </c>
      <c r="AD314" s="91">
        <v>91967</v>
      </c>
      <c r="AE314" s="90">
        <v>92093</v>
      </c>
      <c r="AF314" s="90">
        <v>90945</v>
      </c>
      <c r="AG314" s="90">
        <v>91495</v>
      </c>
      <c r="AH314" s="90">
        <v>91079</v>
      </c>
      <c r="AI314" s="90">
        <v>90882</v>
      </c>
      <c r="AJ314" s="90">
        <v>90662</v>
      </c>
      <c r="AK314" s="90">
        <v>90550</v>
      </c>
      <c r="AL314" s="90">
        <v>90699</v>
      </c>
      <c r="AM314" s="90">
        <v>89916</v>
      </c>
      <c r="AN314" s="90">
        <v>89415</v>
      </c>
      <c r="AO314" s="90">
        <v>93201</v>
      </c>
      <c r="AP314" s="91">
        <v>92862</v>
      </c>
      <c r="AQ314" s="90">
        <v>89126</v>
      </c>
      <c r="AR314" s="90">
        <v>88831</v>
      </c>
      <c r="AS314" s="90">
        <v>89095</v>
      </c>
      <c r="AT314" s="90">
        <v>88538</v>
      </c>
      <c r="AU314" s="90">
        <v>88655</v>
      </c>
      <c r="AV314" s="90">
        <v>87742</v>
      </c>
      <c r="AW314" s="90">
        <v>89172</v>
      </c>
      <c r="AX314" s="90">
        <v>89048</v>
      </c>
      <c r="AY314" s="90">
        <v>88932</v>
      </c>
      <c r="AZ314" s="90">
        <v>88803</v>
      </c>
      <c r="BA314" s="90">
        <v>88802</v>
      </c>
      <c r="BB314" s="91">
        <v>88008</v>
      </c>
      <c r="BC314" s="89">
        <v>87487</v>
      </c>
      <c r="BD314" s="90">
        <v>87004</v>
      </c>
      <c r="BE314" s="90">
        <v>86838</v>
      </c>
      <c r="BF314" s="90">
        <v>87076</v>
      </c>
      <c r="BG314" s="90">
        <v>86760</v>
      </c>
      <c r="BH314" s="90">
        <v>86581</v>
      </c>
      <c r="BI314" s="90">
        <v>86118</v>
      </c>
      <c r="BJ314" s="90">
        <v>86098</v>
      </c>
      <c r="BK314" s="90">
        <v>85482</v>
      </c>
      <c r="BL314" s="90">
        <v>85121</v>
      </c>
      <c r="BM314" s="90">
        <v>84844</v>
      </c>
      <c r="BN314" s="91">
        <v>84544</v>
      </c>
      <c r="BO314" s="90">
        <v>84451</v>
      </c>
      <c r="BP314" s="90">
        <v>83875</v>
      </c>
      <c r="BQ314" s="90">
        <v>83578</v>
      </c>
      <c r="BR314" s="90">
        <v>83327</v>
      </c>
      <c r="BS314" s="90">
        <v>82595</v>
      </c>
      <c r="BT314" s="90">
        <v>82352</v>
      </c>
      <c r="BU314" s="90">
        <v>82113</v>
      </c>
      <c r="BV314" s="90">
        <v>81804</v>
      </c>
      <c r="BW314" s="90">
        <v>81347</v>
      </c>
      <c r="BX314" s="90">
        <v>81296</v>
      </c>
      <c r="BY314" s="90">
        <v>80971</v>
      </c>
      <c r="BZ314" s="91">
        <v>80194</v>
      </c>
    </row>
    <row r="315" spans="1:78" x14ac:dyDescent="0.2">
      <c r="A315" s="2"/>
      <c r="B315" s="88"/>
      <c r="C315" s="88" t="s">
        <v>420</v>
      </c>
      <c r="D315" s="91">
        <v>22731</v>
      </c>
      <c r="E315" s="91">
        <v>22282</v>
      </c>
      <c r="F315" s="91">
        <v>22150</v>
      </c>
      <c r="G315" s="90">
        <v>22091</v>
      </c>
      <c r="H315" s="90">
        <v>21941</v>
      </c>
      <c r="I315" s="90">
        <v>21881</v>
      </c>
      <c r="J315" s="90">
        <v>21807</v>
      </c>
      <c r="K315" s="90">
        <v>21798</v>
      </c>
      <c r="L315" s="90">
        <v>21828</v>
      </c>
      <c r="M315" s="90">
        <v>21940</v>
      </c>
      <c r="N315" s="90">
        <v>21857</v>
      </c>
      <c r="O315" s="90">
        <v>21774</v>
      </c>
      <c r="P315" s="90">
        <v>21667</v>
      </c>
      <c r="Q315" s="90">
        <v>21616</v>
      </c>
      <c r="R315" s="91">
        <v>21554</v>
      </c>
      <c r="S315" s="90">
        <v>21332</v>
      </c>
      <c r="T315" s="90">
        <v>21170</v>
      </c>
      <c r="U315" s="90">
        <v>21189</v>
      </c>
      <c r="V315" s="90">
        <v>21109</v>
      </c>
      <c r="W315" s="90">
        <v>20956</v>
      </c>
      <c r="X315" s="90">
        <v>20725</v>
      </c>
      <c r="Y315" s="90">
        <v>20557</v>
      </c>
      <c r="Z315" s="90">
        <v>21179</v>
      </c>
      <c r="AA315" s="90">
        <v>20967</v>
      </c>
      <c r="AB315" s="90">
        <v>20837</v>
      </c>
      <c r="AC315" s="90">
        <v>20634</v>
      </c>
      <c r="AD315" s="91">
        <v>20361</v>
      </c>
      <c r="AE315" s="90">
        <v>20010</v>
      </c>
      <c r="AF315" s="90">
        <v>20143</v>
      </c>
      <c r="AG315" s="90">
        <v>20125</v>
      </c>
      <c r="AH315" s="90">
        <v>19965</v>
      </c>
      <c r="AI315" s="90">
        <v>19914</v>
      </c>
      <c r="AJ315" s="90">
        <v>19841</v>
      </c>
      <c r="AK315" s="90">
        <v>19745</v>
      </c>
      <c r="AL315" s="90">
        <v>19722</v>
      </c>
      <c r="AM315" s="90">
        <v>19643</v>
      </c>
      <c r="AN315" s="90">
        <v>19566</v>
      </c>
      <c r="AO315" s="90">
        <v>11254</v>
      </c>
      <c r="AP315" s="91">
        <v>11276</v>
      </c>
      <c r="AQ315" s="90">
        <v>19509</v>
      </c>
      <c r="AR315" s="90">
        <v>19423</v>
      </c>
      <c r="AS315" s="90">
        <v>19371</v>
      </c>
      <c r="AT315" s="90">
        <v>19484</v>
      </c>
      <c r="AU315" s="90">
        <v>18400</v>
      </c>
      <c r="AV315" s="90">
        <v>18830</v>
      </c>
      <c r="AW315" s="90">
        <v>19889</v>
      </c>
      <c r="AX315" s="90">
        <v>20023</v>
      </c>
      <c r="AY315" s="90">
        <v>20059</v>
      </c>
      <c r="AZ315" s="90">
        <v>20076</v>
      </c>
      <c r="BA315" s="90">
        <v>20123</v>
      </c>
      <c r="BB315" s="91">
        <v>19966</v>
      </c>
      <c r="BC315" s="89">
        <v>19802</v>
      </c>
      <c r="BD315" s="90">
        <v>19595</v>
      </c>
      <c r="BE315" s="90">
        <v>19517</v>
      </c>
      <c r="BF315" s="90">
        <v>19389</v>
      </c>
      <c r="BG315" s="90">
        <v>19309</v>
      </c>
      <c r="BH315" s="90">
        <v>19049</v>
      </c>
      <c r="BI315" s="90">
        <v>18799</v>
      </c>
      <c r="BJ315" s="90">
        <v>18612</v>
      </c>
      <c r="BK315" s="90">
        <v>18446</v>
      </c>
      <c r="BL315" s="90">
        <v>18359</v>
      </c>
      <c r="BM315" s="90">
        <v>18255</v>
      </c>
      <c r="BN315" s="91">
        <v>18220</v>
      </c>
      <c r="BO315" s="90">
        <v>18149</v>
      </c>
      <c r="BP315" s="90">
        <v>17995</v>
      </c>
      <c r="BQ315" s="90">
        <v>17906</v>
      </c>
      <c r="BR315" s="90">
        <v>17824</v>
      </c>
      <c r="BS315" s="90">
        <v>17674</v>
      </c>
      <c r="BT315" s="90">
        <v>17528</v>
      </c>
      <c r="BU315" s="90">
        <v>17388</v>
      </c>
      <c r="BV315" s="90">
        <v>17336</v>
      </c>
      <c r="BW315" s="90">
        <v>17291</v>
      </c>
      <c r="BX315" s="90">
        <v>17277</v>
      </c>
      <c r="BY315" s="90">
        <v>17140</v>
      </c>
      <c r="BZ315" s="91">
        <v>17000</v>
      </c>
    </row>
    <row r="316" spans="1:78" x14ac:dyDescent="0.2">
      <c r="A316" s="2"/>
      <c r="B316" s="88"/>
      <c r="C316" s="88" t="s">
        <v>421</v>
      </c>
      <c r="D316" s="91">
        <v>23002</v>
      </c>
      <c r="E316" s="91">
        <v>23652</v>
      </c>
      <c r="F316" s="91">
        <v>24062</v>
      </c>
      <c r="G316" s="90">
        <v>24064</v>
      </c>
      <c r="H316" s="90">
        <v>23905</v>
      </c>
      <c r="I316" s="90">
        <v>23860</v>
      </c>
      <c r="J316" s="90">
        <v>24019</v>
      </c>
      <c r="K316" s="90">
        <v>24068</v>
      </c>
      <c r="L316" s="90">
        <v>24039</v>
      </c>
      <c r="M316" s="90">
        <v>24074</v>
      </c>
      <c r="N316" s="90">
        <v>23972</v>
      </c>
      <c r="O316" s="90">
        <v>23840</v>
      </c>
      <c r="P316" s="90">
        <v>23820</v>
      </c>
      <c r="Q316" s="90">
        <v>23810</v>
      </c>
      <c r="R316" s="91">
        <v>23790</v>
      </c>
      <c r="S316" s="90">
        <v>23189</v>
      </c>
      <c r="T316" s="90">
        <v>22962</v>
      </c>
      <c r="U316" s="90">
        <v>22869</v>
      </c>
      <c r="V316" s="90">
        <v>22756</v>
      </c>
      <c r="W316" s="90">
        <v>22594</v>
      </c>
      <c r="X316" s="90">
        <v>22510</v>
      </c>
      <c r="Y316" s="90">
        <v>22370</v>
      </c>
      <c r="Z316" s="90">
        <v>22241</v>
      </c>
      <c r="AA316" s="90">
        <v>21893</v>
      </c>
      <c r="AB316" s="90">
        <v>21891</v>
      </c>
      <c r="AC316" s="90">
        <v>21323</v>
      </c>
      <c r="AD316" s="91">
        <v>21002</v>
      </c>
      <c r="AE316" s="90">
        <v>20571</v>
      </c>
      <c r="AF316" s="90">
        <v>20223</v>
      </c>
      <c r="AG316" s="90">
        <v>19921</v>
      </c>
      <c r="AH316" s="90">
        <v>19697</v>
      </c>
      <c r="AI316" s="90">
        <v>19555</v>
      </c>
      <c r="AJ316" s="90">
        <v>19424</v>
      </c>
      <c r="AK316" s="90">
        <v>19351</v>
      </c>
      <c r="AL316" s="90">
        <v>19290</v>
      </c>
      <c r="AM316" s="90">
        <v>19267</v>
      </c>
      <c r="AN316" s="90">
        <v>19218</v>
      </c>
      <c r="AO316" s="90">
        <v>11926</v>
      </c>
      <c r="AP316" s="91">
        <v>11811</v>
      </c>
      <c r="AQ316" s="90">
        <v>18993</v>
      </c>
      <c r="AR316" s="90">
        <v>18891</v>
      </c>
      <c r="AS316" s="90">
        <v>18839</v>
      </c>
      <c r="AT316" s="90">
        <v>18850</v>
      </c>
      <c r="AU316" s="90">
        <v>18390</v>
      </c>
      <c r="AV316" s="90">
        <v>18254</v>
      </c>
      <c r="AW316" s="90">
        <v>20770</v>
      </c>
      <c r="AX316" s="90">
        <v>20658</v>
      </c>
      <c r="AY316" s="90">
        <v>20618</v>
      </c>
      <c r="AZ316" s="90">
        <v>20651</v>
      </c>
      <c r="BA316" s="90">
        <v>20776</v>
      </c>
      <c r="BB316" s="91">
        <v>20577</v>
      </c>
      <c r="BC316" s="89">
        <v>20181</v>
      </c>
      <c r="BD316" s="90">
        <v>19903</v>
      </c>
      <c r="BE316" s="90">
        <v>19546</v>
      </c>
      <c r="BF316" s="90">
        <v>19303</v>
      </c>
      <c r="BG316" s="90">
        <v>18978</v>
      </c>
      <c r="BH316" s="90">
        <v>18554</v>
      </c>
      <c r="BI316" s="90">
        <v>18190</v>
      </c>
      <c r="BJ316" s="90">
        <v>18024</v>
      </c>
      <c r="BK316" s="90">
        <v>17843</v>
      </c>
      <c r="BL316" s="90">
        <v>17699</v>
      </c>
      <c r="BM316" s="90">
        <v>17605</v>
      </c>
      <c r="BN316" s="91">
        <v>17612</v>
      </c>
      <c r="BO316" s="90">
        <v>17519</v>
      </c>
      <c r="BP316" s="90">
        <v>17557</v>
      </c>
      <c r="BQ316" s="90">
        <v>17458</v>
      </c>
      <c r="BR316" s="90">
        <v>17367</v>
      </c>
      <c r="BS316" s="90">
        <v>17172</v>
      </c>
      <c r="BT316" s="90">
        <v>16948</v>
      </c>
      <c r="BU316" s="90">
        <v>16935</v>
      </c>
      <c r="BV316" s="90">
        <v>17073</v>
      </c>
      <c r="BW316" s="90">
        <v>17109</v>
      </c>
      <c r="BX316" s="90">
        <v>17096</v>
      </c>
      <c r="BY316" s="90">
        <v>16942</v>
      </c>
      <c r="BZ316" s="91">
        <v>16748</v>
      </c>
    </row>
    <row r="317" spans="1:78" x14ac:dyDescent="0.2">
      <c r="A317" s="2"/>
      <c r="B317" s="88"/>
      <c r="C317" s="88" t="s">
        <v>422</v>
      </c>
      <c r="D317" s="91">
        <v>29780</v>
      </c>
      <c r="E317" s="91">
        <v>29369</v>
      </c>
      <c r="F317" s="91">
        <v>29265</v>
      </c>
      <c r="G317" s="90">
        <v>29119</v>
      </c>
      <c r="H317" s="90">
        <v>29069</v>
      </c>
      <c r="I317" s="90">
        <v>29044</v>
      </c>
      <c r="J317" s="90">
        <v>29093</v>
      </c>
      <c r="K317" s="90">
        <v>29104</v>
      </c>
      <c r="L317" s="90">
        <v>28950</v>
      </c>
      <c r="M317" s="90">
        <v>28953</v>
      </c>
      <c r="N317" s="90">
        <v>28872</v>
      </c>
      <c r="O317" s="90">
        <v>28777</v>
      </c>
      <c r="P317" s="90">
        <v>28611</v>
      </c>
      <c r="Q317" s="90">
        <v>28675</v>
      </c>
      <c r="R317" s="91">
        <v>28547</v>
      </c>
      <c r="S317" s="90">
        <v>28401</v>
      </c>
      <c r="T317" s="90">
        <v>28416</v>
      </c>
      <c r="U317" s="90">
        <v>28574</v>
      </c>
      <c r="V317" s="90">
        <v>28533</v>
      </c>
      <c r="W317" s="90">
        <v>28494</v>
      </c>
      <c r="X317" s="90">
        <v>28484</v>
      </c>
      <c r="Y317" s="90">
        <v>28343</v>
      </c>
      <c r="Z317" s="90">
        <v>28220</v>
      </c>
      <c r="AA317" s="90">
        <v>28308</v>
      </c>
      <c r="AB317" s="90">
        <v>28396</v>
      </c>
      <c r="AC317" s="90">
        <v>28262</v>
      </c>
      <c r="AD317" s="91">
        <v>28241</v>
      </c>
      <c r="AE317" s="90">
        <v>27731</v>
      </c>
      <c r="AF317" s="90">
        <v>27809</v>
      </c>
      <c r="AG317" s="90">
        <v>27793</v>
      </c>
      <c r="AH317" s="90">
        <v>27746</v>
      </c>
      <c r="AI317" s="90">
        <v>27702</v>
      </c>
      <c r="AJ317" s="90">
        <v>27625</v>
      </c>
      <c r="AK317" s="90">
        <v>27491</v>
      </c>
      <c r="AL317" s="90">
        <v>27424</v>
      </c>
      <c r="AM317" s="90">
        <v>27323</v>
      </c>
      <c r="AN317" s="90">
        <v>27316</v>
      </c>
      <c r="AO317" s="90">
        <v>21561</v>
      </c>
      <c r="AP317" s="91">
        <v>21445</v>
      </c>
      <c r="AQ317" s="90">
        <v>26987</v>
      </c>
      <c r="AR317" s="90">
        <v>26870</v>
      </c>
      <c r="AS317" s="90">
        <v>26847</v>
      </c>
      <c r="AT317" s="90">
        <v>26970</v>
      </c>
      <c r="AU317" s="90">
        <v>26706</v>
      </c>
      <c r="AV317" s="90">
        <v>26727</v>
      </c>
      <c r="AW317" s="90">
        <v>26781</v>
      </c>
      <c r="AX317" s="90">
        <v>26753</v>
      </c>
      <c r="AY317" s="90">
        <v>26709</v>
      </c>
      <c r="AZ317" s="90">
        <v>26592</v>
      </c>
      <c r="BA317" s="90">
        <v>26580</v>
      </c>
      <c r="BB317" s="91">
        <v>26576</v>
      </c>
      <c r="BC317" s="89">
        <v>26393</v>
      </c>
      <c r="BD317" s="90">
        <v>26351</v>
      </c>
      <c r="BE317" s="90">
        <v>26346</v>
      </c>
      <c r="BF317" s="90">
        <v>26994</v>
      </c>
      <c r="BG317" s="90">
        <v>27189</v>
      </c>
      <c r="BH317" s="90">
        <v>27512</v>
      </c>
      <c r="BI317" s="90">
        <v>27402</v>
      </c>
      <c r="BJ317" s="90">
        <v>27287</v>
      </c>
      <c r="BK317" s="90">
        <v>27172</v>
      </c>
      <c r="BL317" s="90">
        <v>27076</v>
      </c>
      <c r="BM317" s="90">
        <v>26893</v>
      </c>
      <c r="BN317" s="91">
        <v>26829</v>
      </c>
      <c r="BO317" s="90">
        <v>26939</v>
      </c>
      <c r="BP317" s="90">
        <v>26806</v>
      </c>
      <c r="BQ317" s="90">
        <v>26759</v>
      </c>
      <c r="BR317" s="90">
        <v>26522</v>
      </c>
      <c r="BS317" s="90">
        <v>26309</v>
      </c>
      <c r="BT317" s="90">
        <v>26238</v>
      </c>
      <c r="BU317" s="90">
        <v>26167</v>
      </c>
      <c r="BV317" s="90">
        <v>26025</v>
      </c>
      <c r="BW317" s="90">
        <v>25893</v>
      </c>
      <c r="BX317" s="90">
        <v>25853</v>
      </c>
      <c r="BY317" s="90">
        <v>25734</v>
      </c>
      <c r="BZ317" s="91">
        <v>25561</v>
      </c>
    </row>
    <row r="318" spans="1:78" x14ac:dyDescent="0.2">
      <c r="A318" s="2"/>
      <c r="B318" s="88"/>
      <c r="C318" s="88" t="s">
        <v>423</v>
      </c>
      <c r="D318" s="91">
        <v>8824</v>
      </c>
      <c r="E318" s="91">
        <v>9637</v>
      </c>
      <c r="F318" s="91">
        <v>10179</v>
      </c>
      <c r="G318" s="90">
        <v>10221</v>
      </c>
      <c r="H318" s="90">
        <v>10266</v>
      </c>
      <c r="I318" s="90">
        <v>10205</v>
      </c>
      <c r="J318" s="90">
        <v>10199</v>
      </c>
      <c r="K318" s="90">
        <v>10228</v>
      </c>
      <c r="L318" s="90">
        <v>10338</v>
      </c>
      <c r="M318" s="90">
        <v>10339</v>
      </c>
      <c r="N318" s="90">
        <v>10369</v>
      </c>
      <c r="O318" s="90">
        <v>10424</v>
      </c>
      <c r="P318" s="90">
        <v>10515</v>
      </c>
      <c r="Q318" s="90">
        <v>10536</v>
      </c>
      <c r="R318" s="91">
        <v>10553</v>
      </c>
      <c r="S318" s="90">
        <v>10386</v>
      </c>
      <c r="T318" s="90">
        <v>10410</v>
      </c>
      <c r="U318" s="90">
        <v>10449</v>
      </c>
      <c r="V318" s="90">
        <v>10397</v>
      </c>
      <c r="W318" s="90">
        <v>10317</v>
      </c>
      <c r="X318" s="90">
        <v>10325</v>
      </c>
      <c r="Y318" s="90">
        <v>10226</v>
      </c>
      <c r="Z318" s="90">
        <v>10200</v>
      </c>
      <c r="AA318" s="90">
        <v>10009</v>
      </c>
      <c r="AB318" s="90">
        <v>9897</v>
      </c>
      <c r="AC318" s="90">
        <v>9767</v>
      </c>
      <c r="AD318" s="91">
        <v>9688</v>
      </c>
      <c r="AE318" s="90">
        <v>9535</v>
      </c>
      <c r="AF318" s="90">
        <v>9482</v>
      </c>
      <c r="AG318" s="90">
        <v>9543</v>
      </c>
      <c r="AH318" s="90">
        <v>9471</v>
      </c>
      <c r="AI318" s="90">
        <v>9456</v>
      </c>
      <c r="AJ318" s="90">
        <v>9454</v>
      </c>
      <c r="AK318" s="90">
        <v>9467</v>
      </c>
      <c r="AL318" s="90">
        <v>9428</v>
      </c>
      <c r="AM318" s="90">
        <v>9379</v>
      </c>
      <c r="AN318" s="90">
        <v>9384</v>
      </c>
      <c r="AO318" s="90">
        <v>10515</v>
      </c>
      <c r="AP318" s="91">
        <v>10463</v>
      </c>
      <c r="AQ318" s="90">
        <v>9386</v>
      </c>
      <c r="AR318" s="90">
        <v>9414</v>
      </c>
      <c r="AS318" s="90">
        <v>9367</v>
      </c>
      <c r="AT318" s="90">
        <v>9414</v>
      </c>
      <c r="AU318" s="90">
        <v>9341</v>
      </c>
      <c r="AV318" s="90">
        <v>9276</v>
      </c>
      <c r="AW318" s="90">
        <v>10229</v>
      </c>
      <c r="AX318" s="90">
        <v>10377</v>
      </c>
      <c r="AY318" s="90">
        <v>10558</v>
      </c>
      <c r="AZ318" s="90">
        <v>10737</v>
      </c>
      <c r="BA318" s="90">
        <v>10903</v>
      </c>
      <c r="BB318" s="91">
        <v>10750</v>
      </c>
      <c r="BC318" s="89">
        <v>10743</v>
      </c>
      <c r="BD318" s="90">
        <v>10730</v>
      </c>
      <c r="BE318" s="90">
        <v>10669</v>
      </c>
      <c r="BF318" s="90">
        <v>10725</v>
      </c>
      <c r="BG318" s="90">
        <v>10672</v>
      </c>
      <c r="BH318" s="90">
        <v>10686</v>
      </c>
      <c r="BI318" s="90">
        <v>10619</v>
      </c>
      <c r="BJ318" s="90">
        <v>10318</v>
      </c>
      <c r="BK318" s="90">
        <v>10312</v>
      </c>
      <c r="BL318" s="90">
        <v>10297</v>
      </c>
      <c r="BM318" s="90">
        <v>10314</v>
      </c>
      <c r="BN318" s="91">
        <v>10362</v>
      </c>
      <c r="BO318" s="90">
        <v>10331</v>
      </c>
      <c r="BP318" s="90">
        <v>10329</v>
      </c>
      <c r="BQ318" s="90">
        <v>10355</v>
      </c>
      <c r="BR318" s="90">
        <v>10188</v>
      </c>
      <c r="BS318" s="90">
        <v>10126</v>
      </c>
      <c r="BT318" s="90">
        <v>10077</v>
      </c>
      <c r="BU318" s="90">
        <v>10156</v>
      </c>
      <c r="BV318" s="90">
        <v>10271</v>
      </c>
      <c r="BW318" s="90">
        <v>10292</v>
      </c>
      <c r="BX318" s="90">
        <v>10474</v>
      </c>
      <c r="BY318" s="90">
        <v>10355</v>
      </c>
      <c r="BZ318" s="91">
        <v>10441</v>
      </c>
    </row>
    <row r="319" spans="1:78" x14ac:dyDescent="0.2">
      <c r="A319" s="2"/>
      <c r="B319" s="88"/>
      <c r="C319" s="88" t="s">
        <v>424</v>
      </c>
      <c r="D319" s="91">
        <v>179676</v>
      </c>
      <c r="E319" s="91">
        <v>182758</v>
      </c>
      <c r="F319" s="91">
        <v>182963</v>
      </c>
      <c r="G319" s="90">
        <v>180536</v>
      </c>
      <c r="H319" s="90">
        <v>180028</v>
      </c>
      <c r="I319" s="90">
        <v>180718</v>
      </c>
      <c r="J319" s="90">
        <v>180761</v>
      </c>
      <c r="K319" s="90">
        <v>180874</v>
      </c>
      <c r="L319" s="90">
        <v>180515</v>
      </c>
      <c r="M319" s="90">
        <v>180379</v>
      </c>
      <c r="N319" s="90">
        <v>178375</v>
      </c>
      <c r="O319" s="90">
        <v>178058</v>
      </c>
      <c r="P319" s="90">
        <v>178342</v>
      </c>
      <c r="Q319" s="90">
        <v>178027</v>
      </c>
      <c r="R319" s="91">
        <v>178217</v>
      </c>
      <c r="S319" s="90">
        <v>177988</v>
      </c>
      <c r="T319" s="90">
        <v>178110</v>
      </c>
      <c r="U319" s="90">
        <v>178443</v>
      </c>
      <c r="V319" s="90">
        <v>178793</v>
      </c>
      <c r="W319" s="90">
        <v>178854</v>
      </c>
      <c r="X319" s="90">
        <v>179059</v>
      </c>
      <c r="Y319" s="90">
        <v>179109</v>
      </c>
      <c r="Z319" s="90">
        <v>179327</v>
      </c>
      <c r="AA319" s="90">
        <v>179629</v>
      </c>
      <c r="AB319" s="90">
        <v>179916</v>
      </c>
      <c r="AC319" s="90">
        <v>179911</v>
      </c>
      <c r="AD319" s="91">
        <v>180083</v>
      </c>
      <c r="AE319" s="90">
        <v>179683</v>
      </c>
      <c r="AF319" s="90">
        <v>179069</v>
      </c>
      <c r="AG319" s="90">
        <v>182396</v>
      </c>
      <c r="AH319" s="90">
        <v>181657</v>
      </c>
      <c r="AI319" s="90">
        <v>181895</v>
      </c>
      <c r="AJ319" s="90">
        <v>182141</v>
      </c>
      <c r="AK319" s="90">
        <v>182105</v>
      </c>
      <c r="AL319" s="90">
        <v>181543</v>
      </c>
      <c r="AM319" s="90">
        <v>181530</v>
      </c>
      <c r="AN319" s="90">
        <v>181408</v>
      </c>
      <c r="AO319" s="90">
        <v>181407</v>
      </c>
      <c r="AP319" s="91">
        <v>181101</v>
      </c>
      <c r="AQ319" s="90">
        <v>180225</v>
      </c>
      <c r="AR319" s="90">
        <v>180333</v>
      </c>
      <c r="AS319" s="90">
        <v>179628</v>
      </c>
      <c r="AT319" s="90">
        <v>180071</v>
      </c>
      <c r="AU319" s="90">
        <v>183901</v>
      </c>
      <c r="AV319" s="90">
        <v>183938</v>
      </c>
      <c r="AW319" s="90">
        <v>183754</v>
      </c>
      <c r="AX319" s="90">
        <v>184041</v>
      </c>
      <c r="AY319" s="90">
        <v>181133</v>
      </c>
      <c r="AZ319" s="90">
        <v>180752</v>
      </c>
      <c r="BA319" s="90">
        <v>180785</v>
      </c>
      <c r="BB319" s="91">
        <v>180526</v>
      </c>
      <c r="BC319" s="89">
        <v>180328</v>
      </c>
      <c r="BD319" s="90">
        <v>180441</v>
      </c>
      <c r="BE319" s="90">
        <v>180537</v>
      </c>
      <c r="BF319" s="90">
        <v>185670</v>
      </c>
      <c r="BG319" s="90">
        <v>185793</v>
      </c>
      <c r="BH319" s="90">
        <v>186666</v>
      </c>
      <c r="BI319" s="90">
        <v>186581</v>
      </c>
      <c r="BJ319" s="90">
        <v>185143</v>
      </c>
      <c r="BK319" s="90">
        <v>185035</v>
      </c>
      <c r="BL319" s="90">
        <v>185449</v>
      </c>
      <c r="BM319" s="90">
        <v>185698</v>
      </c>
      <c r="BN319" s="91">
        <v>185549</v>
      </c>
      <c r="BO319" s="90">
        <v>186644</v>
      </c>
      <c r="BP319" s="90">
        <v>186764</v>
      </c>
      <c r="BQ319" s="90">
        <v>186359</v>
      </c>
      <c r="BR319" s="90">
        <v>187332</v>
      </c>
      <c r="BS319" s="90">
        <v>187332</v>
      </c>
      <c r="BT319" s="90">
        <v>187181</v>
      </c>
      <c r="BU319" s="90">
        <v>186685</v>
      </c>
      <c r="BV319" s="90">
        <v>186373</v>
      </c>
      <c r="BW319" s="90">
        <v>186568</v>
      </c>
      <c r="BX319" s="90">
        <v>186488</v>
      </c>
      <c r="BY319" s="90">
        <v>185393</v>
      </c>
      <c r="BZ319" s="91">
        <v>185651</v>
      </c>
    </row>
    <row r="320" spans="1:78" x14ac:dyDescent="0.2">
      <c r="A320" s="2"/>
      <c r="B320" s="88"/>
      <c r="C320" s="88" t="s">
        <v>425</v>
      </c>
      <c r="D320" s="91">
        <v>22207</v>
      </c>
      <c r="E320" s="91">
        <v>23259</v>
      </c>
      <c r="F320" s="91">
        <v>23251</v>
      </c>
      <c r="G320" s="90">
        <v>23347</v>
      </c>
      <c r="H320" s="90">
        <v>23351</v>
      </c>
      <c r="I320" s="90">
        <v>23331</v>
      </c>
      <c r="J320" s="90">
        <v>23367</v>
      </c>
      <c r="K320" s="90">
        <v>23432</v>
      </c>
      <c r="L320" s="90">
        <v>23530</v>
      </c>
      <c r="M320" s="90">
        <v>23556</v>
      </c>
      <c r="N320" s="90">
        <v>23634</v>
      </c>
      <c r="O320" s="90">
        <v>23646</v>
      </c>
      <c r="P320" s="90">
        <v>23678</v>
      </c>
      <c r="Q320" s="90">
        <v>23752</v>
      </c>
      <c r="R320" s="91">
        <v>23750</v>
      </c>
      <c r="S320" s="90">
        <v>23780</v>
      </c>
      <c r="T320" s="90">
        <v>23790</v>
      </c>
      <c r="U320" s="90">
        <v>23888</v>
      </c>
      <c r="V320" s="90">
        <v>23908</v>
      </c>
      <c r="W320" s="90">
        <v>23961</v>
      </c>
      <c r="X320" s="90">
        <v>23961</v>
      </c>
      <c r="Y320" s="90">
        <v>23916</v>
      </c>
      <c r="Z320" s="90">
        <v>24057</v>
      </c>
      <c r="AA320" s="90">
        <v>23983</v>
      </c>
      <c r="AB320" s="90">
        <v>23960</v>
      </c>
      <c r="AC320" s="90">
        <v>23993</v>
      </c>
      <c r="AD320" s="91">
        <v>24050</v>
      </c>
      <c r="AE320" s="90">
        <v>24005</v>
      </c>
      <c r="AF320" s="90">
        <v>23998</v>
      </c>
      <c r="AG320" s="90">
        <v>24192</v>
      </c>
      <c r="AH320" s="90">
        <v>24245</v>
      </c>
      <c r="AI320" s="90">
        <v>24258</v>
      </c>
      <c r="AJ320" s="90">
        <v>24369</v>
      </c>
      <c r="AK320" s="90">
        <v>24392</v>
      </c>
      <c r="AL320" s="90">
        <v>24448</v>
      </c>
      <c r="AM320" s="90">
        <v>24483</v>
      </c>
      <c r="AN320" s="90">
        <v>24559</v>
      </c>
      <c r="AO320" s="90">
        <v>23261</v>
      </c>
      <c r="AP320" s="91">
        <v>23306</v>
      </c>
      <c r="AQ320" s="90">
        <v>24615</v>
      </c>
      <c r="AR320" s="90">
        <v>24682</v>
      </c>
      <c r="AS320" s="90">
        <v>24823</v>
      </c>
      <c r="AT320" s="90">
        <v>24884</v>
      </c>
      <c r="AU320" s="90">
        <v>24930</v>
      </c>
      <c r="AV320" s="90">
        <v>24873</v>
      </c>
      <c r="AW320" s="90">
        <v>24951</v>
      </c>
      <c r="AX320" s="90">
        <v>25051</v>
      </c>
      <c r="AY320" s="90">
        <v>25163</v>
      </c>
      <c r="AZ320" s="90">
        <v>25028</v>
      </c>
      <c r="BA320" s="90">
        <v>24999</v>
      </c>
      <c r="BB320" s="91">
        <v>25017</v>
      </c>
      <c r="BC320" s="89">
        <v>24990</v>
      </c>
      <c r="BD320" s="90">
        <v>25050</v>
      </c>
      <c r="BE320" s="90">
        <v>25038</v>
      </c>
      <c r="BF320" s="90">
        <v>25387</v>
      </c>
      <c r="BG320" s="90">
        <v>25395</v>
      </c>
      <c r="BH320" s="90">
        <v>25439</v>
      </c>
      <c r="BI320" s="90">
        <v>25562</v>
      </c>
      <c r="BJ320" s="90">
        <v>25335</v>
      </c>
      <c r="BK320" s="90">
        <v>25315</v>
      </c>
      <c r="BL320" s="90">
        <v>25291</v>
      </c>
      <c r="BM320" s="90">
        <v>25249</v>
      </c>
      <c r="BN320" s="91">
        <v>25198</v>
      </c>
      <c r="BO320" s="90">
        <v>25146</v>
      </c>
      <c r="BP320" s="90">
        <v>25206</v>
      </c>
      <c r="BQ320" s="90">
        <v>25120</v>
      </c>
      <c r="BR320" s="90">
        <v>25286</v>
      </c>
      <c r="BS320" s="90">
        <v>25267</v>
      </c>
      <c r="BT320" s="90">
        <v>25210</v>
      </c>
      <c r="BU320" s="90">
        <v>25026</v>
      </c>
      <c r="BV320" s="90">
        <v>24931</v>
      </c>
      <c r="BW320" s="90">
        <v>24923</v>
      </c>
      <c r="BX320" s="90">
        <v>24861</v>
      </c>
      <c r="BY320" s="90">
        <v>24791</v>
      </c>
      <c r="BZ320" s="91">
        <v>24812</v>
      </c>
    </row>
    <row r="321" spans="1:78" x14ac:dyDescent="0.2">
      <c r="A321" s="2"/>
      <c r="B321" s="88"/>
      <c r="C321" s="88" t="s">
        <v>426</v>
      </c>
      <c r="D321" s="91">
        <v>16832</v>
      </c>
      <c r="E321" s="91">
        <v>16920</v>
      </c>
      <c r="F321" s="91">
        <v>16701</v>
      </c>
      <c r="G321" s="90">
        <v>16664</v>
      </c>
      <c r="H321" s="90">
        <v>16543</v>
      </c>
      <c r="I321" s="90">
        <v>16505</v>
      </c>
      <c r="J321" s="90">
        <v>16379</v>
      </c>
      <c r="K321" s="90">
        <v>16332</v>
      </c>
      <c r="L321" s="90">
        <v>16399</v>
      </c>
      <c r="M321" s="90">
        <v>16471</v>
      </c>
      <c r="N321" s="90">
        <v>16353</v>
      </c>
      <c r="O321" s="90">
        <v>16289</v>
      </c>
      <c r="P321" s="90">
        <v>16260</v>
      </c>
      <c r="Q321" s="90">
        <v>16148</v>
      </c>
      <c r="R321" s="91">
        <v>16117</v>
      </c>
      <c r="S321" s="90">
        <v>15972</v>
      </c>
      <c r="T321" s="90">
        <v>16004</v>
      </c>
      <c r="U321" s="90">
        <v>16169</v>
      </c>
      <c r="V321" s="90">
        <v>16122</v>
      </c>
      <c r="W321" s="90">
        <v>16080</v>
      </c>
      <c r="X321" s="90">
        <v>16048</v>
      </c>
      <c r="Y321" s="90">
        <v>15945</v>
      </c>
      <c r="Z321" s="90">
        <v>15896</v>
      </c>
      <c r="AA321" s="90">
        <v>15723</v>
      </c>
      <c r="AB321" s="90">
        <v>15690</v>
      </c>
      <c r="AC321" s="90">
        <v>15689</v>
      </c>
      <c r="AD321" s="91">
        <v>15507</v>
      </c>
      <c r="AE321" s="90">
        <v>15154</v>
      </c>
      <c r="AF321" s="90">
        <v>15115</v>
      </c>
      <c r="AG321" s="90">
        <v>15173</v>
      </c>
      <c r="AH321" s="90">
        <v>15080</v>
      </c>
      <c r="AI321" s="90">
        <v>15124</v>
      </c>
      <c r="AJ321" s="90">
        <v>14954</v>
      </c>
      <c r="AK321" s="90">
        <v>15007</v>
      </c>
      <c r="AL321" s="90">
        <v>14967</v>
      </c>
      <c r="AM321" s="90">
        <v>14855</v>
      </c>
      <c r="AN321" s="90">
        <v>14868</v>
      </c>
      <c r="AO321" s="90">
        <v>13579</v>
      </c>
      <c r="AP321" s="91">
        <v>13602</v>
      </c>
      <c r="AQ321" s="90">
        <v>14714</v>
      </c>
      <c r="AR321" s="90">
        <v>14635</v>
      </c>
      <c r="AS321" s="90">
        <v>14620</v>
      </c>
      <c r="AT321" s="90">
        <v>14678</v>
      </c>
      <c r="AU321" s="90">
        <v>14682</v>
      </c>
      <c r="AV321" s="90">
        <v>14602</v>
      </c>
      <c r="AW321" s="90">
        <v>15758</v>
      </c>
      <c r="AX321" s="90">
        <v>15769</v>
      </c>
      <c r="AY321" s="90">
        <v>15717</v>
      </c>
      <c r="AZ321" s="90">
        <v>15772</v>
      </c>
      <c r="BA321" s="90">
        <v>15852</v>
      </c>
      <c r="BB321" s="91">
        <v>15627</v>
      </c>
      <c r="BC321" s="89">
        <v>15362</v>
      </c>
      <c r="BD321" s="90">
        <v>15196</v>
      </c>
      <c r="BE321" s="90">
        <v>15014</v>
      </c>
      <c r="BF321" s="90">
        <v>14960</v>
      </c>
      <c r="BG321" s="90">
        <v>14944</v>
      </c>
      <c r="BH321" s="90">
        <v>14736</v>
      </c>
      <c r="BI321" s="90">
        <v>14546</v>
      </c>
      <c r="BJ321" s="90">
        <v>14399</v>
      </c>
      <c r="BK321" s="90">
        <v>14219</v>
      </c>
      <c r="BL321" s="90">
        <v>14127</v>
      </c>
      <c r="BM321" s="90">
        <v>14065</v>
      </c>
      <c r="BN321" s="91">
        <v>14024</v>
      </c>
      <c r="BO321" s="90">
        <v>13965</v>
      </c>
      <c r="BP321" s="90">
        <v>13848</v>
      </c>
      <c r="BQ321" s="90">
        <v>13744</v>
      </c>
      <c r="BR321" s="90">
        <v>13634</v>
      </c>
      <c r="BS321" s="90">
        <v>13503</v>
      </c>
      <c r="BT321" s="90">
        <v>13352</v>
      </c>
      <c r="BU321" s="90">
        <v>13299</v>
      </c>
      <c r="BV321" s="90">
        <v>13437</v>
      </c>
      <c r="BW321" s="90">
        <v>13447</v>
      </c>
      <c r="BX321" s="90">
        <v>13450</v>
      </c>
      <c r="BY321" s="90">
        <v>13237</v>
      </c>
      <c r="BZ321" s="91">
        <v>13017</v>
      </c>
    </row>
    <row r="322" spans="1:78" x14ac:dyDescent="0.2">
      <c r="A322" s="2"/>
      <c r="B322" s="88"/>
      <c r="C322" s="88" t="s">
        <v>427</v>
      </c>
      <c r="D322" s="91">
        <v>19152</v>
      </c>
      <c r="E322" s="91">
        <v>18536</v>
      </c>
      <c r="F322" s="91">
        <v>18425</v>
      </c>
      <c r="G322" s="90">
        <v>18420</v>
      </c>
      <c r="H322" s="90">
        <v>18310</v>
      </c>
      <c r="I322" s="90">
        <v>18513</v>
      </c>
      <c r="J322" s="90">
        <v>18432</v>
      </c>
      <c r="K322" s="90">
        <v>18485</v>
      </c>
      <c r="L322" s="90">
        <v>18446</v>
      </c>
      <c r="M322" s="90">
        <v>18404</v>
      </c>
      <c r="N322" s="90">
        <v>18326</v>
      </c>
      <c r="O322" s="90">
        <v>18214</v>
      </c>
      <c r="P322" s="90">
        <v>17845</v>
      </c>
      <c r="Q322" s="90">
        <v>17741</v>
      </c>
      <c r="R322" s="91">
        <v>17674</v>
      </c>
      <c r="S322" s="90">
        <v>17401</v>
      </c>
      <c r="T322" s="90">
        <v>17415</v>
      </c>
      <c r="U322" s="90">
        <v>17484</v>
      </c>
      <c r="V322" s="90">
        <v>17501</v>
      </c>
      <c r="W322" s="90">
        <v>17605</v>
      </c>
      <c r="X322" s="90">
        <v>17645</v>
      </c>
      <c r="Y322" s="90">
        <v>17511</v>
      </c>
      <c r="Z322" s="90">
        <v>17334</v>
      </c>
      <c r="AA322" s="90">
        <v>17157</v>
      </c>
      <c r="AB322" s="90">
        <v>17035</v>
      </c>
      <c r="AC322" s="90">
        <v>16827</v>
      </c>
      <c r="AD322" s="91">
        <v>16673</v>
      </c>
      <c r="AE322" s="90">
        <v>16491</v>
      </c>
      <c r="AF322" s="90">
        <v>16322</v>
      </c>
      <c r="AG322" s="90">
        <v>16213</v>
      </c>
      <c r="AH322" s="90">
        <v>16129</v>
      </c>
      <c r="AI322" s="90">
        <v>16034</v>
      </c>
      <c r="AJ322" s="90">
        <v>15996</v>
      </c>
      <c r="AK322" s="90">
        <v>16157</v>
      </c>
      <c r="AL322" s="90">
        <v>16202</v>
      </c>
      <c r="AM322" s="90">
        <v>16184</v>
      </c>
      <c r="AN322" s="90">
        <v>16140</v>
      </c>
      <c r="AO322" s="90">
        <v>9743</v>
      </c>
      <c r="AP322" s="91">
        <v>9670</v>
      </c>
      <c r="AQ322" s="90">
        <v>15972</v>
      </c>
      <c r="AR322" s="90">
        <v>15894</v>
      </c>
      <c r="AS322" s="90">
        <v>15906</v>
      </c>
      <c r="AT322" s="90">
        <v>15953</v>
      </c>
      <c r="AU322" s="90">
        <v>15640</v>
      </c>
      <c r="AV322" s="90">
        <v>15616</v>
      </c>
      <c r="AW322" s="90">
        <v>16486</v>
      </c>
      <c r="AX322" s="90">
        <v>16604</v>
      </c>
      <c r="AY322" s="90">
        <v>16611</v>
      </c>
      <c r="AZ322" s="90">
        <v>16562</v>
      </c>
      <c r="BA322" s="90">
        <v>16597</v>
      </c>
      <c r="BB322" s="91">
        <v>16544</v>
      </c>
      <c r="BC322" s="89">
        <v>16342</v>
      </c>
      <c r="BD322" s="90">
        <v>16164</v>
      </c>
      <c r="BE322" s="90">
        <v>16061</v>
      </c>
      <c r="BF322" s="90">
        <v>15989</v>
      </c>
      <c r="BG322" s="90">
        <v>15832</v>
      </c>
      <c r="BH322" s="90">
        <v>15618</v>
      </c>
      <c r="BI322" s="90">
        <v>15473</v>
      </c>
      <c r="BJ322" s="90">
        <v>15341</v>
      </c>
      <c r="BK322" s="90">
        <v>15158</v>
      </c>
      <c r="BL322" s="90">
        <v>15082</v>
      </c>
      <c r="BM322" s="90">
        <v>14974</v>
      </c>
      <c r="BN322" s="91">
        <v>14901</v>
      </c>
      <c r="BO322" s="90">
        <v>14819</v>
      </c>
      <c r="BP322" s="90">
        <v>14665</v>
      </c>
      <c r="BQ322" s="90">
        <v>14556</v>
      </c>
      <c r="BR322" s="90">
        <v>14497</v>
      </c>
      <c r="BS322" s="90">
        <v>14395</v>
      </c>
      <c r="BT322" s="90">
        <v>14222</v>
      </c>
      <c r="BU322" s="90">
        <v>14116</v>
      </c>
      <c r="BV322" s="90">
        <v>14049</v>
      </c>
      <c r="BW322" s="90">
        <v>14000</v>
      </c>
      <c r="BX322" s="90">
        <v>13970</v>
      </c>
      <c r="BY322" s="90">
        <v>13837</v>
      </c>
      <c r="BZ322" s="91">
        <v>13688</v>
      </c>
    </row>
    <row r="323" spans="1:78" x14ac:dyDescent="0.2">
      <c r="A323" s="2"/>
      <c r="B323" s="88"/>
      <c r="C323" s="88" t="s">
        <v>428</v>
      </c>
      <c r="D323" s="91">
        <v>35284</v>
      </c>
      <c r="E323" s="91">
        <v>35099</v>
      </c>
      <c r="F323" s="91">
        <v>36671</v>
      </c>
      <c r="G323" s="90">
        <v>35189</v>
      </c>
      <c r="H323" s="90">
        <v>35078</v>
      </c>
      <c r="I323" s="90">
        <v>34934</v>
      </c>
      <c r="J323" s="90">
        <v>35120</v>
      </c>
      <c r="K323" s="90">
        <v>35012</v>
      </c>
      <c r="L323" s="90">
        <v>34637</v>
      </c>
      <c r="M323" s="90">
        <v>34887</v>
      </c>
      <c r="N323" s="90">
        <v>34788</v>
      </c>
      <c r="O323" s="90">
        <v>34677</v>
      </c>
      <c r="P323" s="90">
        <v>34233</v>
      </c>
      <c r="Q323" s="90">
        <v>34215</v>
      </c>
      <c r="R323" s="91">
        <v>34179</v>
      </c>
      <c r="S323" s="90">
        <v>34127</v>
      </c>
      <c r="T323" s="90">
        <v>34173</v>
      </c>
      <c r="U323" s="90">
        <v>34201</v>
      </c>
      <c r="V323" s="90">
        <v>34271</v>
      </c>
      <c r="W323" s="90">
        <v>34272</v>
      </c>
      <c r="X323" s="90">
        <v>34231</v>
      </c>
      <c r="Y323" s="90">
        <v>34074</v>
      </c>
      <c r="Z323" s="90">
        <v>33933</v>
      </c>
      <c r="AA323" s="90">
        <v>33821</v>
      </c>
      <c r="AB323" s="90">
        <v>33756</v>
      </c>
      <c r="AC323" s="90">
        <v>33827</v>
      </c>
      <c r="AD323" s="91">
        <v>33823</v>
      </c>
      <c r="AE323" s="90">
        <v>33709</v>
      </c>
      <c r="AF323" s="90">
        <v>33770</v>
      </c>
      <c r="AG323" s="90">
        <v>34096</v>
      </c>
      <c r="AH323" s="90">
        <v>33911</v>
      </c>
      <c r="AI323" s="90">
        <v>33998</v>
      </c>
      <c r="AJ323" s="90">
        <v>33928</v>
      </c>
      <c r="AK323" s="90">
        <v>33820</v>
      </c>
      <c r="AL323" s="90">
        <v>33798</v>
      </c>
      <c r="AM323" s="90">
        <v>33617</v>
      </c>
      <c r="AN323" s="90">
        <v>33406</v>
      </c>
      <c r="AO323" s="90">
        <v>31983</v>
      </c>
      <c r="AP323" s="91">
        <v>31899</v>
      </c>
      <c r="AQ323" s="90">
        <v>33220</v>
      </c>
      <c r="AR323" s="90">
        <v>32964</v>
      </c>
      <c r="AS323" s="90">
        <v>33103</v>
      </c>
      <c r="AT323" s="90">
        <v>33168</v>
      </c>
      <c r="AU323" s="90">
        <v>32636</v>
      </c>
      <c r="AV323" s="90">
        <v>32607</v>
      </c>
      <c r="AW323" s="90">
        <v>32897</v>
      </c>
      <c r="AX323" s="90">
        <v>32799</v>
      </c>
      <c r="AY323" s="90">
        <v>32991</v>
      </c>
      <c r="AZ323" s="90">
        <v>32898</v>
      </c>
      <c r="BA323" s="90">
        <v>32872</v>
      </c>
      <c r="BB323" s="91">
        <v>32744</v>
      </c>
      <c r="BC323" s="89">
        <v>32556</v>
      </c>
      <c r="BD323" s="90">
        <v>32467</v>
      </c>
      <c r="BE323" s="90">
        <v>32484</v>
      </c>
      <c r="BF323" s="90">
        <v>32675</v>
      </c>
      <c r="BG323" s="90">
        <v>32548</v>
      </c>
      <c r="BH323" s="90">
        <v>32453</v>
      </c>
      <c r="BI323" s="90">
        <v>32392</v>
      </c>
      <c r="BJ323" s="90">
        <v>32324</v>
      </c>
      <c r="BK323" s="90">
        <v>32216</v>
      </c>
      <c r="BL323" s="90">
        <v>32163</v>
      </c>
      <c r="BM323" s="90">
        <v>32076</v>
      </c>
      <c r="BN323" s="91">
        <v>31941</v>
      </c>
      <c r="BO323" s="90">
        <v>31967</v>
      </c>
      <c r="BP323" s="90">
        <v>31723</v>
      </c>
      <c r="BQ323" s="90">
        <v>31721</v>
      </c>
      <c r="BR323" s="90">
        <v>31519</v>
      </c>
      <c r="BS323" s="90">
        <v>31277</v>
      </c>
      <c r="BT323" s="90">
        <v>31469</v>
      </c>
      <c r="BU323" s="90">
        <v>31168</v>
      </c>
      <c r="BV323" s="90">
        <v>31038</v>
      </c>
      <c r="BW323" s="90">
        <v>31004</v>
      </c>
      <c r="BX323" s="90">
        <v>30985</v>
      </c>
      <c r="BY323" s="90">
        <v>30867</v>
      </c>
      <c r="BZ323" s="91">
        <v>30704</v>
      </c>
    </row>
    <row r="324" spans="1:78" x14ac:dyDescent="0.2">
      <c r="A324" s="2"/>
      <c r="B324" s="88"/>
      <c r="C324" s="88" t="s">
        <v>429</v>
      </c>
      <c r="D324" s="91">
        <v>122302</v>
      </c>
      <c r="E324" s="91">
        <v>125946</v>
      </c>
      <c r="F324" s="91">
        <v>128764</v>
      </c>
      <c r="G324" s="90">
        <v>128737</v>
      </c>
      <c r="H324" s="90">
        <v>128816</v>
      </c>
      <c r="I324" s="90">
        <v>129054</v>
      </c>
      <c r="J324" s="90">
        <v>129336</v>
      </c>
      <c r="K324" s="90">
        <v>129293</v>
      </c>
      <c r="L324" s="90">
        <v>126335</v>
      </c>
      <c r="M324" s="90">
        <v>126846</v>
      </c>
      <c r="N324" s="90">
        <v>126452</v>
      </c>
      <c r="O324" s="90">
        <v>125815</v>
      </c>
      <c r="P324" s="90">
        <v>122484</v>
      </c>
      <c r="Q324" s="90">
        <v>122655</v>
      </c>
      <c r="R324" s="91">
        <v>122610</v>
      </c>
      <c r="S324" s="90">
        <v>121928</v>
      </c>
      <c r="T324" s="90">
        <v>121333</v>
      </c>
      <c r="U324" s="90">
        <v>121744</v>
      </c>
      <c r="V324" s="90">
        <v>121693</v>
      </c>
      <c r="W324" s="90">
        <v>121436</v>
      </c>
      <c r="X324" s="90">
        <v>121299</v>
      </c>
      <c r="Y324" s="90">
        <v>120785</v>
      </c>
      <c r="Z324" s="90">
        <v>120283</v>
      </c>
      <c r="AA324" s="90">
        <v>119593</v>
      </c>
      <c r="AB324" s="90">
        <v>119132</v>
      </c>
      <c r="AC324" s="90">
        <v>118478</v>
      </c>
      <c r="AD324" s="91">
        <v>117834</v>
      </c>
      <c r="AE324" s="90">
        <v>117323</v>
      </c>
      <c r="AF324" s="90">
        <v>116094</v>
      </c>
      <c r="AG324" s="90">
        <v>115640</v>
      </c>
      <c r="AH324" s="90">
        <v>115732</v>
      </c>
      <c r="AI324" s="90">
        <v>115618</v>
      </c>
      <c r="AJ324" s="90">
        <v>115525</v>
      </c>
      <c r="AK324" s="90">
        <v>115173</v>
      </c>
      <c r="AL324" s="90">
        <v>115181</v>
      </c>
      <c r="AM324" s="90">
        <v>114645</v>
      </c>
      <c r="AN324" s="90">
        <v>113863</v>
      </c>
      <c r="AO324" s="90">
        <v>117919</v>
      </c>
      <c r="AP324" s="91">
        <v>117613</v>
      </c>
      <c r="AQ324" s="90">
        <v>116640</v>
      </c>
      <c r="AR324" s="90">
        <v>116322</v>
      </c>
      <c r="AS324" s="90">
        <v>116605</v>
      </c>
      <c r="AT324" s="90">
        <v>116300</v>
      </c>
      <c r="AU324" s="90">
        <v>115072</v>
      </c>
      <c r="AV324" s="90">
        <v>114624</v>
      </c>
      <c r="AW324" s="90">
        <v>117634</v>
      </c>
      <c r="AX324" s="90">
        <v>119128</v>
      </c>
      <c r="AY324" s="90">
        <v>119047</v>
      </c>
      <c r="AZ324" s="90">
        <v>118988</v>
      </c>
      <c r="BA324" s="90">
        <v>119245</v>
      </c>
      <c r="BB324" s="91">
        <v>118955</v>
      </c>
      <c r="BC324" s="89">
        <v>117882</v>
      </c>
      <c r="BD324" s="90">
        <v>117296</v>
      </c>
      <c r="BE324" s="90">
        <v>117606</v>
      </c>
      <c r="BF324" s="90">
        <v>118118</v>
      </c>
      <c r="BG324" s="90">
        <v>117709</v>
      </c>
      <c r="BH324" s="90">
        <v>117199</v>
      </c>
      <c r="BI324" s="90">
        <v>116445</v>
      </c>
      <c r="BJ324" s="90">
        <v>116145</v>
      </c>
      <c r="BK324" s="90">
        <v>115571</v>
      </c>
      <c r="BL324" s="90">
        <v>114924</v>
      </c>
      <c r="BM324" s="90">
        <v>114416</v>
      </c>
      <c r="BN324" s="91">
        <v>113978</v>
      </c>
      <c r="BO324" s="90">
        <v>113688</v>
      </c>
      <c r="BP324" s="90">
        <v>113089</v>
      </c>
      <c r="BQ324" s="90">
        <v>112835</v>
      </c>
      <c r="BR324" s="90">
        <v>111958</v>
      </c>
      <c r="BS324" s="90">
        <v>111043</v>
      </c>
      <c r="BT324" s="90">
        <v>110706</v>
      </c>
      <c r="BU324" s="90">
        <v>110145</v>
      </c>
      <c r="BV324" s="90">
        <v>109767</v>
      </c>
      <c r="BW324" s="90">
        <v>109341</v>
      </c>
      <c r="BX324" s="90">
        <v>108888</v>
      </c>
      <c r="BY324" s="90">
        <v>108181</v>
      </c>
      <c r="BZ324" s="91">
        <v>107540</v>
      </c>
    </row>
    <row r="325" spans="1:78" x14ac:dyDescent="0.2">
      <c r="A325" s="2"/>
      <c r="B325" s="88"/>
      <c r="C325" s="88" t="s">
        <v>430</v>
      </c>
      <c r="D325" s="91">
        <v>221</v>
      </c>
      <c r="E325" s="91">
        <v>211</v>
      </c>
      <c r="F325" s="91">
        <v>199</v>
      </c>
      <c r="G325" s="90">
        <v>197</v>
      </c>
      <c r="H325" s="90">
        <v>194</v>
      </c>
      <c r="I325" s="90">
        <v>191</v>
      </c>
      <c r="J325" s="90">
        <v>189</v>
      </c>
      <c r="K325" s="90">
        <v>187</v>
      </c>
      <c r="L325" s="90">
        <v>187</v>
      </c>
      <c r="M325" s="90">
        <v>186</v>
      </c>
      <c r="N325" s="90">
        <v>186</v>
      </c>
      <c r="O325" s="90">
        <v>186</v>
      </c>
      <c r="P325" s="90">
        <v>185</v>
      </c>
      <c r="Q325" s="90">
        <v>184</v>
      </c>
      <c r="R325" s="91">
        <v>184</v>
      </c>
      <c r="S325" s="90">
        <v>186</v>
      </c>
      <c r="T325" s="90">
        <v>185</v>
      </c>
      <c r="U325" s="90">
        <v>184</v>
      </c>
      <c r="V325" s="90">
        <v>187</v>
      </c>
      <c r="W325" s="90">
        <v>186</v>
      </c>
      <c r="X325" s="90">
        <v>186</v>
      </c>
      <c r="Y325" s="90">
        <v>186</v>
      </c>
      <c r="Z325" s="90">
        <v>186</v>
      </c>
      <c r="AA325" s="90">
        <v>187</v>
      </c>
      <c r="AB325" s="90">
        <v>187</v>
      </c>
      <c r="AC325" s="90">
        <v>187</v>
      </c>
      <c r="AD325" s="91">
        <v>185</v>
      </c>
      <c r="AE325" s="90">
        <v>189</v>
      </c>
      <c r="AF325" s="90">
        <v>189</v>
      </c>
      <c r="AG325" s="90">
        <v>186</v>
      </c>
      <c r="AH325" s="90">
        <v>186</v>
      </c>
      <c r="AI325" s="90">
        <v>184</v>
      </c>
      <c r="AJ325" s="90">
        <v>183</v>
      </c>
      <c r="AK325" s="90">
        <v>182</v>
      </c>
      <c r="AL325" s="90">
        <v>183</v>
      </c>
      <c r="AM325" s="90">
        <v>182</v>
      </c>
      <c r="AN325" s="90">
        <v>182</v>
      </c>
      <c r="AO325" s="90">
        <v>183</v>
      </c>
      <c r="AP325" s="91">
        <v>181</v>
      </c>
      <c r="AQ325" s="90">
        <v>180</v>
      </c>
      <c r="AR325" s="90">
        <v>179</v>
      </c>
      <c r="AS325" s="90">
        <v>178</v>
      </c>
      <c r="AT325" s="90">
        <v>178</v>
      </c>
      <c r="AU325" s="90">
        <v>182</v>
      </c>
      <c r="AV325" s="90">
        <v>177</v>
      </c>
      <c r="AW325" s="90">
        <v>372</v>
      </c>
      <c r="AX325" s="90">
        <v>371</v>
      </c>
      <c r="AY325" s="90">
        <v>370</v>
      </c>
      <c r="AZ325" s="90">
        <v>348</v>
      </c>
      <c r="BA325" s="90">
        <v>353</v>
      </c>
      <c r="BB325" s="91">
        <v>334</v>
      </c>
      <c r="BC325" s="89">
        <v>321</v>
      </c>
      <c r="BD325" s="90">
        <v>315</v>
      </c>
      <c r="BE325" s="90">
        <v>305</v>
      </c>
      <c r="BF325" s="90">
        <v>295</v>
      </c>
      <c r="BG325" s="90">
        <v>288</v>
      </c>
      <c r="BH325" s="90">
        <v>280</v>
      </c>
      <c r="BI325" s="90">
        <v>271</v>
      </c>
      <c r="BJ325" s="90">
        <v>268</v>
      </c>
      <c r="BK325" s="90">
        <v>258</v>
      </c>
      <c r="BL325" s="90">
        <v>260</v>
      </c>
      <c r="BM325" s="90">
        <v>257</v>
      </c>
      <c r="BN325" s="91">
        <v>263</v>
      </c>
      <c r="BO325" s="90">
        <v>264</v>
      </c>
      <c r="BP325" s="90">
        <v>264</v>
      </c>
      <c r="BQ325" s="90">
        <v>282</v>
      </c>
      <c r="BR325" s="90">
        <v>283</v>
      </c>
      <c r="BS325" s="90">
        <v>283</v>
      </c>
      <c r="BT325" s="90">
        <v>284</v>
      </c>
      <c r="BU325" s="90">
        <v>284</v>
      </c>
      <c r="BV325" s="90">
        <v>304</v>
      </c>
      <c r="BW325" s="90">
        <v>312</v>
      </c>
      <c r="BX325" s="90">
        <v>323</v>
      </c>
      <c r="BY325" s="90">
        <v>320</v>
      </c>
      <c r="BZ325" s="91">
        <v>316</v>
      </c>
    </row>
    <row r="326" spans="1:78" x14ac:dyDescent="0.2">
      <c r="A326" s="2"/>
      <c r="B326" s="88"/>
      <c r="C326" s="88" t="s">
        <v>431</v>
      </c>
      <c r="D326" s="91">
        <v>11351</v>
      </c>
      <c r="E326" s="91">
        <v>11460</v>
      </c>
      <c r="F326" s="91">
        <v>12087</v>
      </c>
      <c r="G326" s="90">
        <v>12063</v>
      </c>
      <c r="H326" s="90">
        <v>12015</v>
      </c>
      <c r="I326" s="90">
        <v>11922</v>
      </c>
      <c r="J326" s="90">
        <v>11918</v>
      </c>
      <c r="K326" s="90">
        <v>11932</v>
      </c>
      <c r="L326" s="90">
        <v>11898</v>
      </c>
      <c r="M326" s="90">
        <v>11768</v>
      </c>
      <c r="N326" s="90">
        <v>11688</v>
      </c>
      <c r="O326" s="90">
        <v>11624</v>
      </c>
      <c r="P326" s="90">
        <v>11560</v>
      </c>
      <c r="Q326" s="90">
        <v>11541</v>
      </c>
      <c r="R326" s="91">
        <v>11475</v>
      </c>
      <c r="S326" s="90">
        <v>11204</v>
      </c>
      <c r="T326" s="90">
        <v>11152</v>
      </c>
      <c r="U326" s="90">
        <v>11187</v>
      </c>
      <c r="V326" s="90">
        <v>11127</v>
      </c>
      <c r="W326" s="90">
        <v>11091</v>
      </c>
      <c r="X326" s="90">
        <v>11033</v>
      </c>
      <c r="Y326" s="90">
        <v>11002</v>
      </c>
      <c r="Z326" s="90">
        <v>10893</v>
      </c>
      <c r="AA326" s="90">
        <v>10736</v>
      </c>
      <c r="AB326" s="90">
        <v>10883</v>
      </c>
      <c r="AC326" s="90">
        <v>10740</v>
      </c>
      <c r="AD326" s="91">
        <v>10664</v>
      </c>
      <c r="AE326" s="90">
        <v>10490</v>
      </c>
      <c r="AF326" s="90">
        <v>10467</v>
      </c>
      <c r="AG326" s="90">
        <v>10374</v>
      </c>
      <c r="AH326" s="90">
        <v>10241</v>
      </c>
      <c r="AI326" s="90">
        <v>10092</v>
      </c>
      <c r="AJ326" s="90">
        <v>10061</v>
      </c>
      <c r="AK326" s="90">
        <v>10077</v>
      </c>
      <c r="AL326" s="90">
        <v>9965</v>
      </c>
      <c r="AM326" s="90">
        <v>9930</v>
      </c>
      <c r="AN326" s="90">
        <v>9868</v>
      </c>
      <c r="AO326" s="90">
        <v>9827</v>
      </c>
      <c r="AP326" s="91">
        <v>9820</v>
      </c>
      <c r="AQ326" s="90">
        <v>9754</v>
      </c>
      <c r="AR326" s="90">
        <v>9702</v>
      </c>
      <c r="AS326" s="90">
        <v>10782</v>
      </c>
      <c r="AT326" s="90">
        <v>10974</v>
      </c>
      <c r="AU326" s="90">
        <v>10288</v>
      </c>
      <c r="AV326" s="90">
        <v>10218</v>
      </c>
      <c r="AW326" s="90">
        <v>10665</v>
      </c>
      <c r="AX326" s="90">
        <v>10674</v>
      </c>
      <c r="AY326" s="90">
        <v>10668</v>
      </c>
      <c r="AZ326" s="90">
        <v>10779</v>
      </c>
      <c r="BA326" s="90">
        <v>10791</v>
      </c>
      <c r="BB326" s="91">
        <v>10668</v>
      </c>
      <c r="BC326" s="89">
        <v>10543</v>
      </c>
      <c r="BD326" s="90">
        <v>10452</v>
      </c>
      <c r="BE326" s="90">
        <v>10440</v>
      </c>
      <c r="BF326" s="90">
        <v>10417</v>
      </c>
      <c r="BG326" s="90">
        <v>10369</v>
      </c>
      <c r="BH326" s="90">
        <v>10349</v>
      </c>
      <c r="BI326" s="90">
        <v>10159</v>
      </c>
      <c r="BJ326" s="90">
        <v>10238</v>
      </c>
      <c r="BK326" s="90">
        <v>10172</v>
      </c>
      <c r="BL326" s="90">
        <v>10041</v>
      </c>
      <c r="BM326" s="90">
        <v>10003</v>
      </c>
      <c r="BN326" s="91">
        <v>9995</v>
      </c>
      <c r="BO326" s="90">
        <v>9963</v>
      </c>
      <c r="BP326" s="90">
        <v>9918</v>
      </c>
      <c r="BQ326" s="90">
        <v>9886</v>
      </c>
      <c r="BR326" s="90">
        <v>9896</v>
      </c>
      <c r="BS326" s="90">
        <v>9846</v>
      </c>
      <c r="BT326" s="90">
        <v>9802</v>
      </c>
      <c r="BU326" s="90">
        <v>9736</v>
      </c>
      <c r="BV326" s="90">
        <v>9747</v>
      </c>
      <c r="BW326" s="90">
        <v>9732</v>
      </c>
      <c r="BX326" s="90">
        <v>9659</v>
      </c>
      <c r="BY326" s="90">
        <v>9578</v>
      </c>
      <c r="BZ326" s="91">
        <v>9455</v>
      </c>
    </row>
    <row r="327" spans="1:78" x14ac:dyDescent="0.2">
      <c r="A327" s="2"/>
      <c r="B327" s="88"/>
      <c r="C327" s="88" t="s">
        <v>432</v>
      </c>
      <c r="D327" s="91">
        <v>71474</v>
      </c>
      <c r="E327" s="91">
        <v>71360</v>
      </c>
      <c r="F327" s="91">
        <v>71429</v>
      </c>
      <c r="G327" s="90">
        <v>71158</v>
      </c>
      <c r="H327" s="90">
        <v>71118</v>
      </c>
      <c r="I327" s="90">
        <v>70872</v>
      </c>
      <c r="J327" s="90">
        <v>70737</v>
      </c>
      <c r="K327" s="90">
        <v>70692</v>
      </c>
      <c r="L327" s="90">
        <v>70439</v>
      </c>
      <c r="M327" s="90">
        <v>70503</v>
      </c>
      <c r="N327" s="90">
        <v>70318</v>
      </c>
      <c r="O327" s="90">
        <v>70071</v>
      </c>
      <c r="P327" s="90">
        <v>69867</v>
      </c>
      <c r="Q327" s="90">
        <v>69918</v>
      </c>
      <c r="R327" s="91">
        <v>69847</v>
      </c>
      <c r="S327" s="90">
        <v>69839</v>
      </c>
      <c r="T327" s="90">
        <v>69751</v>
      </c>
      <c r="U327" s="90">
        <v>69882</v>
      </c>
      <c r="V327" s="90">
        <v>70006</v>
      </c>
      <c r="W327" s="90">
        <v>70148</v>
      </c>
      <c r="X327" s="90">
        <v>70161</v>
      </c>
      <c r="Y327" s="90">
        <v>70172</v>
      </c>
      <c r="Z327" s="90">
        <v>70103</v>
      </c>
      <c r="AA327" s="90">
        <v>70078</v>
      </c>
      <c r="AB327" s="90">
        <v>69941</v>
      </c>
      <c r="AC327" s="90">
        <v>69652</v>
      </c>
      <c r="AD327" s="91">
        <v>69580</v>
      </c>
      <c r="AE327" s="90">
        <v>69244</v>
      </c>
      <c r="AF327" s="90">
        <v>69204</v>
      </c>
      <c r="AG327" s="90">
        <v>68266</v>
      </c>
      <c r="AH327" s="90">
        <v>69593</v>
      </c>
      <c r="AI327" s="90">
        <v>69359</v>
      </c>
      <c r="AJ327" s="90">
        <v>69315</v>
      </c>
      <c r="AK327" s="90">
        <v>68989</v>
      </c>
      <c r="AL327" s="90">
        <v>68869</v>
      </c>
      <c r="AM327" s="90">
        <v>68684</v>
      </c>
      <c r="AN327" s="90">
        <v>68494</v>
      </c>
      <c r="AO327" s="90">
        <v>62183</v>
      </c>
      <c r="AP327" s="91">
        <v>61756</v>
      </c>
      <c r="AQ327" s="90">
        <v>67573</v>
      </c>
      <c r="AR327" s="90">
        <v>67591</v>
      </c>
      <c r="AS327" s="90">
        <v>67805</v>
      </c>
      <c r="AT327" s="90">
        <v>68266</v>
      </c>
      <c r="AU327" s="90">
        <v>67496</v>
      </c>
      <c r="AV327" s="90">
        <v>67437</v>
      </c>
      <c r="AW327" s="90">
        <v>67767</v>
      </c>
      <c r="AX327" s="90">
        <v>67746</v>
      </c>
      <c r="AY327" s="90">
        <v>67705</v>
      </c>
      <c r="AZ327" s="90">
        <v>67756</v>
      </c>
      <c r="BA327" s="90">
        <v>67675</v>
      </c>
      <c r="BB327" s="91">
        <v>67295</v>
      </c>
      <c r="BC327" s="89">
        <v>67172</v>
      </c>
      <c r="BD327" s="90">
        <v>66913</v>
      </c>
      <c r="BE327" s="90">
        <v>67351</v>
      </c>
      <c r="BF327" s="90">
        <v>67999</v>
      </c>
      <c r="BG327" s="90">
        <v>67995</v>
      </c>
      <c r="BH327" s="90">
        <v>68129</v>
      </c>
      <c r="BI327" s="90">
        <v>68020</v>
      </c>
      <c r="BJ327" s="90">
        <v>67932</v>
      </c>
      <c r="BK327" s="90">
        <v>67485</v>
      </c>
      <c r="BL327" s="90">
        <v>67164</v>
      </c>
      <c r="BM327" s="90">
        <v>66952</v>
      </c>
      <c r="BN327" s="91">
        <v>66863</v>
      </c>
      <c r="BO327" s="90">
        <v>66941</v>
      </c>
      <c r="BP327" s="90">
        <v>66715</v>
      </c>
      <c r="BQ327" s="90">
        <v>67137</v>
      </c>
      <c r="BR327" s="90">
        <v>66977</v>
      </c>
      <c r="BS327" s="90">
        <v>66936</v>
      </c>
      <c r="BT327" s="90">
        <v>66924</v>
      </c>
      <c r="BU327" s="90">
        <v>66938</v>
      </c>
      <c r="BV327" s="90">
        <v>66624</v>
      </c>
      <c r="BW327" s="90">
        <v>66315</v>
      </c>
      <c r="BX327" s="90">
        <v>66522</v>
      </c>
      <c r="BY327" s="90">
        <v>66001</v>
      </c>
      <c r="BZ327" s="91">
        <v>65352</v>
      </c>
    </row>
    <row r="328" spans="1:78" x14ac:dyDescent="0.2">
      <c r="A328" s="2"/>
      <c r="B328" s="88"/>
      <c r="C328" s="88" t="s">
        <v>433</v>
      </c>
      <c r="D328" s="91">
        <v>968</v>
      </c>
      <c r="E328" s="91">
        <v>1664</v>
      </c>
      <c r="F328" s="91">
        <v>1805</v>
      </c>
      <c r="G328" s="90">
        <v>1859</v>
      </c>
      <c r="H328" s="90">
        <v>1869</v>
      </c>
      <c r="I328" s="90">
        <v>1880</v>
      </c>
      <c r="J328" s="90">
        <v>1881</v>
      </c>
      <c r="K328" s="90">
        <v>1893</v>
      </c>
      <c r="L328" s="90">
        <v>1796</v>
      </c>
      <c r="M328" s="90">
        <v>1827</v>
      </c>
      <c r="N328" s="90">
        <v>1824</v>
      </c>
      <c r="O328" s="90">
        <v>1847</v>
      </c>
      <c r="P328" s="90">
        <v>1376</v>
      </c>
      <c r="Q328" s="90">
        <v>1446</v>
      </c>
      <c r="R328" s="91">
        <v>1382</v>
      </c>
      <c r="S328" s="90">
        <v>1355</v>
      </c>
      <c r="T328" s="90">
        <v>1355</v>
      </c>
      <c r="U328" s="90">
        <v>1335</v>
      </c>
      <c r="V328" s="90">
        <v>1383</v>
      </c>
      <c r="W328" s="90">
        <v>1375</v>
      </c>
      <c r="X328" s="90">
        <v>1381</v>
      </c>
      <c r="Y328" s="90">
        <v>1384</v>
      </c>
      <c r="Z328" s="90">
        <v>1387</v>
      </c>
      <c r="AA328" s="90">
        <v>1313</v>
      </c>
      <c r="AB328" s="90">
        <v>1494</v>
      </c>
      <c r="AC328" s="90">
        <v>1540</v>
      </c>
      <c r="AD328" s="91">
        <v>1504</v>
      </c>
      <c r="AE328" s="90">
        <v>1253</v>
      </c>
      <c r="AF328" s="90">
        <v>1154</v>
      </c>
      <c r="AG328" s="90">
        <v>1134</v>
      </c>
      <c r="AH328" s="90">
        <v>1116</v>
      </c>
      <c r="AI328" s="90">
        <v>1114</v>
      </c>
      <c r="AJ328" s="90">
        <v>1101</v>
      </c>
      <c r="AK328" s="90">
        <v>1104</v>
      </c>
      <c r="AL328" s="90">
        <v>1168</v>
      </c>
      <c r="AM328" s="90">
        <v>1171</v>
      </c>
      <c r="AN328" s="90">
        <v>1136</v>
      </c>
      <c r="AO328" s="90">
        <v>5691</v>
      </c>
      <c r="AP328" s="91">
        <v>5676</v>
      </c>
      <c r="AQ328" s="90">
        <v>1151</v>
      </c>
      <c r="AR328" s="90">
        <v>1151</v>
      </c>
      <c r="AS328" s="90">
        <v>1153</v>
      </c>
      <c r="AT328" s="90">
        <v>1145</v>
      </c>
      <c r="AU328" s="90">
        <v>1146</v>
      </c>
      <c r="AV328" s="90">
        <v>1141</v>
      </c>
      <c r="AW328" s="90">
        <v>1977</v>
      </c>
      <c r="AX328" s="90">
        <v>1871</v>
      </c>
      <c r="AY328" s="90">
        <v>1934</v>
      </c>
      <c r="AZ328" s="90">
        <v>3521</v>
      </c>
      <c r="BA328" s="90">
        <v>3591</v>
      </c>
      <c r="BB328" s="91">
        <v>3520</v>
      </c>
      <c r="BC328" s="89">
        <v>3504</v>
      </c>
      <c r="BD328" s="90">
        <v>3457</v>
      </c>
      <c r="BE328" s="90">
        <v>3462</v>
      </c>
      <c r="BF328" s="90">
        <v>3454</v>
      </c>
      <c r="BG328" s="90">
        <v>3433</v>
      </c>
      <c r="BH328" s="90">
        <v>3410</v>
      </c>
      <c r="BI328" s="90">
        <v>3370</v>
      </c>
      <c r="BJ328" s="90">
        <v>3410</v>
      </c>
      <c r="BK328" s="90">
        <v>3447</v>
      </c>
      <c r="BL328" s="90">
        <v>3431</v>
      </c>
      <c r="BM328" s="90">
        <v>3397</v>
      </c>
      <c r="BN328" s="91">
        <v>3430</v>
      </c>
      <c r="BO328" s="90">
        <v>3421</v>
      </c>
      <c r="BP328" s="90">
        <v>3399</v>
      </c>
      <c r="BQ328" s="90">
        <v>3425</v>
      </c>
      <c r="BR328" s="90">
        <v>3538</v>
      </c>
      <c r="BS328" s="90">
        <v>3584</v>
      </c>
      <c r="BT328" s="90">
        <v>3546</v>
      </c>
      <c r="BU328" s="90">
        <v>3571</v>
      </c>
      <c r="BV328" s="90">
        <v>3606</v>
      </c>
      <c r="BW328" s="90">
        <v>3689</v>
      </c>
      <c r="BX328" s="90">
        <v>3734</v>
      </c>
      <c r="BY328" s="90">
        <v>3688</v>
      </c>
      <c r="BZ328" s="91">
        <v>3617</v>
      </c>
    </row>
    <row r="329" spans="1:78" x14ac:dyDescent="0.2">
      <c r="A329" s="2"/>
      <c r="B329" s="88"/>
      <c r="C329" s="88" t="s">
        <v>434</v>
      </c>
      <c r="D329" s="91">
        <v>6794</v>
      </c>
      <c r="E329" s="91">
        <v>6444</v>
      </c>
      <c r="F329" s="91">
        <v>6005</v>
      </c>
      <c r="G329" s="90">
        <v>5968</v>
      </c>
      <c r="H329" s="90">
        <v>5963</v>
      </c>
      <c r="I329" s="90">
        <v>5975</v>
      </c>
      <c r="J329" s="90">
        <v>6012</v>
      </c>
      <c r="K329" s="90">
        <v>6026</v>
      </c>
      <c r="L329" s="90">
        <v>6037</v>
      </c>
      <c r="M329" s="90">
        <v>6050</v>
      </c>
      <c r="N329" s="90">
        <v>6041</v>
      </c>
      <c r="O329" s="90">
        <v>6001</v>
      </c>
      <c r="P329" s="90">
        <v>5975</v>
      </c>
      <c r="Q329" s="90">
        <v>5953</v>
      </c>
      <c r="R329" s="91">
        <v>5878</v>
      </c>
      <c r="S329" s="90">
        <v>5853</v>
      </c>
      <c r="T329" s="90">
        <v>5819</v>
      </c>
      <c r="U329" s="90">
        <v>5807</v>
      </c>
      <c r="V329" s="90">
        <v>5812</v>
      </c>
      <c r="W329" s="90">
        <v>5794</v>
      </c>
      <c r="X329" s="90">
        <v>5782</v>
      </c>
      <c r="Y329" s="90">
        <v>5752</v>
      </c>
      <c r="Z329" s="90">
        <v>5733</v>
      </c>
      <c r="AA329" s="90">
        <v>5711</v>
      </c>
      <c r="AB329" s="90">
        <v>5677</v>
      </c>
      <c r="AC329" s="90">
        <v>5650</v>
      </c>
      <c r="AD329" s="91">
        <v>5630</v>
      </c>
      <c r="AE329" s="90">
        <v>5593</v>
      </c>
      <c r="AF329" s="90">
        <v>5580</v>
      </c>
      <c r="AG329" s="90">
        <v>5566</v>
      </c>
      <c r="AH329" s="90">
        <v>5508</v>
      </c>
      <c r="AI329" s="90">
        <v>5418</v>
      </c>
      <c r="AJ329" s="90">
        <v>5422</v>
      </c>
      <c r="AK329" s="90">
        <v>5403</v>
      </c>
      <c r="AL329" s="90">
        <v>5355</v>
      </c>
      <c r="AM329" s="90">
        <v>5347</v>
      </c>
      <c r="AN329" s="90">
        <v>5370</v>
      </c>
      <c r="AO329" s="90">
        <v>5400</v>
      </c>
      <c r="AP329" s="91">
        <v>5397</v>
      </c>
      <c r="AQ329" s="90">
        <v>5313</v>
      </c>
      <c r="AR329" s="90">
        <v>5281</v>
      </c>
      <c r="AS329" s="90">
        <v>5260</v>
      </c>
      <c r="AT329" s="90">
        <v>5243</v>
      </c>
      <c r="AU329" s="90">
        <v>5219</v>
      </c>
      <c r="AV329" s="90">
        <v>5235</v>
      </c>
      <c r="AW329" s="90">
        <v>5856</v>
      </c>
      <c r="AX329" s="90">
        <v>5914</v>
      </c>
      <c r="AY329" s="90">
        <v>5985</v>
      </c>
      <c r="AZ329" s="90">
        <v>6050</v>
      </c>
      <c r="BA329" s="90">
        <v>6107</v>
      </c>
      <c r="BB329" s="91">
        <v>6076</v>
      </c>
      <c r="BC329" s="89">
        <v>5956</v>
      </c>
      <c r="BD329" s="90">
        <v>5889</v>
      </c>
      <c r="BE329" s="90">
        <v>5834</v>
      </c>
      <c r="BF329" s="90">
        <v>5776</v>
      </c>
      <c r="BG329" s="90">
        <v>5725</v>
      </c>
      <c r="BH329" s="90">
        <v>5661</v>
      </c>
      <c r="BI329" s="90">
        <v>5595</v>
      </c>
      <c r="BJ329" s="90">
        <v>5543</v>
      </c>
      <c r="BK329" s="90">
        <v>5496</v>
      </c>
      <c r="BL329" s="90">
        <v>5502</v>
      </c>
      <c r="BM329" s="90">
        <v>5504</v>
      </c>
      <c r="BN329" s="91">
        <v>5495</v>
      </c>
      <c r="BO329" s="90">
        <v>5452</v>
      </c>
      <c r="BP329" s="90">
        <v>5392</v>
      </c>
      <c r="BQ329" s="90">
        <v>5364</v>
      </c>
      <c r="BR329" s="90">
        <v>5343</v>
      </c>
      <c r="BS329" s="90">
        <v>5325</v>
      </c>
      <c r="BT329" s="90">
        <v>5292</v>
      </c>
      <c r="BU329" s="90">
        <v>5322</v>
      </c>
      <c r="BV329" s="90">
        <v>5340</v>
      </c>
      <c r="BW329" s="90">
        <v>5362</v>
      </c>
      <c r="BX329" s="90">
        <v>5419</v>
      </c>
      <c r="BY329" s="90">
        <v>5399</v>
      </c>
      <c r="BZ329" s="91">
        <v>5384</v>
      </c>
    </row>
    <row r="330" spans="1:78" x14ac:dyDescent="0.2">
      <c r="A330" s="2"/>
      <c r="B330" s="88"/>
      <c r="C330" s="88" t="s">
        <v>435</v>
      </c>
      <c r="D330" s="91">
        <v>24278</v>
      </c>
      <c r="E330" s="91">
        <v>23270</v>
      </c>
      <c r="F330" s="91">
        <v>27111</v>
      </c>
      <c r="G330" s="90">
        <v>27174</v>
      </c>
      <c r="H330" s="90">
        <v>27313</v>
      </c>
      <c r="I330" s="90">
        <v>27249</v>
      </c>
      <c r="J330" s="90">
        <v>27306</v>
      </c>
      <c r="K330" s="90">
        <v>27259</v>
      </c>
      <c r="L330" s="90">
        <v>25969</v>
      </c>
      <c r="M330" s="90">
        <v>26066</v>
      </c>
      <c r="N330" s="90">
        <v>26011</v>
      </c>
      <c r="O330" s="90">
        <v>25787</v>
      </c>
      <c r="P330" s="90">
        <v>24534</v>
      </c>
      <c r="Q330" s="90">
        <v>24515</v>
      </c>
      <c r="R330" s="91">
        <v>24275</v>
      </c>
      <c r="S330" s="90">
        <v>23901</v>
      </c>
      <c r="T330" s="90">
        <v>23797</v>
      </c>
      <c r="U330" s="90">
        <v>23922</v>
      </c>
      <c r="V330" s="90">
        <v>24000</v>
      </c>
      <c r="W330" s="90">
        <v>24007</v>
      </c>
      <c r="X330" s="90">
        <v>23884</v>
      </c>
      <c r="Y330" s="90">
        <v>23730</v>
      </c>
      <c r="Z330" s="90">
        <v>23530</v>
      </c>
      <c r="AA330" s="90">
        <v>23432</v>
      </c>
      <c r="AB330" s="90">
        <v>23432</v>
      </c>
      <c r="AC330" s="90">
        <v>23225</v>
      </c>
      <c r="AD330" s="91">
        <v>23085</v>
      </c>
      <c r="AE330" s="90">
        <v>23302</v>
      </c>
      <c r="AF330" s="90">
        <v>22717</v>
      </c>
      <c r="AG330" s="90">
        <v>22723</v>
      </c>
      <c r="AH330" s="90">
        <v>22616</v>
      </c>
      <c r="AI330" s="90">
        <v>22563</v>
      </c>
      <c r="AJ330" s="90">
        <v>22459</v>
      </c>
      <c r="AK330" s="90">
        <v>22460</v>
      </c>
      <c r="AL330" s="90">
        <v>22611</v>
      </c>
      <c r="AM330" s="90">
        <v>22469</v>
      </c>
      <c r="AN330" s="90">
        <v>22265</v>
      </c>
      <c r="AO330" s="90">
        <v>25312</v>
      </c>
      <c r="AP330" s="91">
        <v>25241</v>
      </c>
      <c r="AQ330" s="90">
        <v>22214</v>
      </c>
      <c r="AR330" s="90">
        <v>22132</v>
      </c>
      <c r="AS330" s="90">
        <v>22187</v>
      </c>
      <c r="AT330" s="90">
        <v>21913</v>
      </c>
      <c r="AU330" s="90">
        <v>21917</v>
      </c>
      <c r="AV330" s="90">
        <v>21806</v>
      </c>
      <c r="AW330" s="90">
        <v>22549</v>
      </c>
      <c r="AX330" s="90">
        <v>22545</v>
      </c>
      <c r="AY330" s="90">
        <v>22429</v>
      </c>
      <c r="AZ330" s="90">
        <v>22435</v>
      </c>
      <c r="BA330" s="90">
        <v>22450</v>
      </c>
      <c r="BB330" s="91">
        <v>22244</v>
      </c>
      <c r="BC330" s="89">
        <v>21982</v>
      </c>
      <c r="BD330" s="90">
        <v>21708</v>
      </c>
      <c r="BE330" s="90">
        <v>21611</v>
      </c>
      <c r="BF330" s="90">
        <v>21570</v>
      </c>
      <c r="BG330" s="90">
        <v>21424</v>
      </c>
      <c r="BH330" s="90">
        <v>21146</v>
      </c>
      <c r="BI330" s="90">
        <v>20913</v>
      </c>
      <c r="BJ330" s="90">
        <v>20671</v>
      </c>
      <c r="BK330" s="90">
        <v>20506</v>
      </c>
      <c r="BL330" s="90">
        <v>20318</v>
      </c>
      <c r="BM330" s="90">
        <v>20195</v>
      </c>
      <c r="BN330" s="91">
        <v>20175</v>
      </c>
      <c r="BO330" s="90">
        <v>20071</v>
      </c>
      <c r="BP330" s="90">
        <v>19813</v>
      </c>
      <c r="BQ330" s="90">
        <v>19757</v>
      </c>
      <c r="BR330" s="90">
        <v>19653</v>
      </c>
      <c r="BS330" s="90">
        <v>19571</v>
      </c>
      <c r="BT330" s="90">
        <v>19445</v>
      </c>
      <c r="BU330" s="90">
        <v>19325</v>
      </c>
      <c r="BV330" s="90">
        <v>19295</v>
      </c>
      <c r="BW330" s="90">
        <v>19234</v>
      </c>
      <c r="BX330" s="90">
        <v>19298</v>
      </c>
      <c r="BY330" s="90">
        <v>19271</v>
      </c>
      <c r="BZ330" s="91">
        <v>19121</v>
      </c>
    </row>
    <row r="331" spans="1:78" x14ac:dyDescent="0.2">
      <c r="A331" s="2"/>
      <c r="B331" s="88"/>
      <c r="C331" s="88" t="s">
        <v>436</v>
      </c>
      <c r="D331" s="91">
        <v>17294</v>
      </c>
      <c r="E331" s="91">
        <v>16726</v>
      </c>
      <c r="F331" s="91">
        <v>16822</v>
      </c>
      <c r="G331" s="90">
        <v>16862</v>
      </c>
      <c r="H331" s="90">
        <v>16808</v>
      </c>
      <c r="I331" s="90">
        <v>16716</v>
      </c>
      <c r="J331" s="90">
        <v>16611</v>
      </c>
      <c r="K331" s="90">
        <v>16522</v>
      </c>
      <c r="L331" s="90">
        <v>16456</v>
      </c>
      <c r="M331" s="90">
        <v>16465</v>
      </c>
      <c r="N331" s="90">
        <v>16485</v>
      </c>
      <c r="O331" s="90">
        <v>16487</v>
      </c>
      <c r="P331" s="90">
        <v>16515</v>
      </c>
      <c r="Q331" s="90">
        <v>16461</v>
      </c>
      <c r="R331" s="91">
        <v>16385</v>
      </c>
      <c r="S331" s="90">
        <v>16370</v>
      </c>
      <c r="T331" s="90">
        <v>16298</v>
      </c>
      <c r="U331" s="90">
        <v>16314</v>
      </c>
      <c r="V331" s="90">
        <v>16227</v>
      </c>
      <c r="W331" s="90">
        <v>16262</v>
      </c>
      <c r="X331" s="90">
        <v>16258</v>
      </c>
      <c r="Y331" s="90">
        <v>16295</v>
      </c>
      <c r="Z331" s="90">
        <v>16243</v>
      </c>
      <c r="AA331" s="90">
        <v>16193</v>
      </c>
      <c r="AB331" s="90">
        <v>16112</v>
      </c>
      <c r="AC331" s="90">
        <v>16058</v>
      </c>
      <c r="AD331" s="91">
        <v>15902</v>
      </c>
      <c r="AE331" s="90">
        <v>15750</v>
      </c>
      <c r="AF331" s="90">
        <v>15652</v>
      </c>
      <c r="AG331" s="90">
        <v>15587</v>
      </c>
      <c r="AH331" s="90">
        <v>15425</v>
      </c>
      <c r="AI331" s="90">
        <v>15334</v>
      </c>
      <c r="AJ331" s="90">
        <v>15313</v>
      </c>
      <c r="AK331" s="90">
        <v>15318</v>
      </c>
      <c r="AL331" s="90">
        <v>15297</v>
      </c>
      <c r="AM331" s="90">
        <v>15293</v>
      </c>
      <c r="AN331" s="90">
        <v>15280</v>
      </c>
      <c r="AO331" s="90">
        <v>11645</v>
      </c>
      <c r="AP331" s="91">
        <v>11368</v>
      </c>
      <c r="AQ331" s="90">
        <v>15090</v>
      </c>
      <c r="AR331" s="90">
        <v>15009</v>
      </c>
      <c r="AS331" s="90">
        <v>14979</v>
      </c>
      <c r="AT331" s="90">
        <v>14988</v>
      </c>
      <c r="AU331" s="90">
        <v>14814</v>
      </c>
      <c r="AV331" s="90">
        <v>14864</v>
      </c>
      <c r="AW331" s="90">
        <v>15829</v>
      </c>
      <c r="AX331" s="90">
        <v>15820</v>
      </c>
      <c r="AY331" s="90">
        <v>15859</v>
      </c>
      <c r="AZ331" s="90">
        <v>17485</v>
      </c>
      <c r="BA331" s="90">
        <v>17673</v>
      </c>
      <c r="BB331" s="91">
        <v>17873</v>
      </c>
      <c r="BC331" s="89">
        <v>17617</v>
      </c>
      <c r="BD331" s="90">
        <v>17464</v>
      </c>
      <c r="BE331" s="90">
        <v>17525</v>
      </c>
      <c r="BF331" s="90">
        <v>17649</v>
      </c>
      <c r="BG331" s="90">
        <v>17662</v>
      </c>
      <c r="BH331" s="90">
        <v>17423</v>
      </c>
      <c r="BI331" s="90">
        <v>17319</v>
      </c>
      <c r="BJ331" s="90">
        <v>17010</v>
      </c>
      <c r="BK331" s="90">
        <v>16962</v>
      </c>
      <c r="BL331" s="90">
        <v>16458</v>
      </c>
      <c r="BM331" s="90">
        <v>16554</v>
      </c>
      <c r="BN331" s="91">
        <v>16497</v>
      </c>
      <c r="BO331" s="90">
        <v>16429</v>
      </c>
      <c r="BP331" s="90">
        <v>16289</v>
      </c>
      <c r="BQ331" s="90">
        <v>16310</v>
      </c>
      <c r="BR331" s="90">
        <v>16349</v>
      </c>
      <c r="BS331" s="90">
        <v>16365</v>
      </c>
      <c r="BT331" s="90">
        <v>16100</v>
      </c>
      <c r="BU331" s="90">
        <v>16064</v>
      </c>
      <c r="BV331" s="90">
        <v>16080</v>
      </c>
      <c r="BW331" s="90">
        <v>16066</v>
      </c>
      <c r="BX331" s="90">
        <v>16028</v>
      </c>
      <c r="BY331" s="90">
        <v>15900</v>
      </c>
      <c r="BZ331" s="91">
        <v>15659</v>
      </c>
    </row>
    <row r="332" spans="1:78" x14ac:dyDescent="0.2">
      <c r="A332" s="2"/>
      <c r="B332" s="88"/>
      <c r="C332" s="88" t="s">
        <v>437</v>
      </c>
      <c r="D332" s="91">
        <v>45705</v>
      </c>
      <c r="E332" s="91">
        <v>45705</v>
      </c>
      <c r="F332" s="91">
        <v>45818</v>
      </c>
      <c r="G332" s="90">
        <v>46249</v>
      </c>
      <c r="H332" s="90">
        <v>46102</v>
      </c>
      <c r="I332" s="90">
        <v>45952</v>
      </c>
      <c r="J332" s="90">
        <v>46014</v>
      </c>
      <c r="K332" s="90">
        <v>45994</v>
      </c>
      <c r="L332" s="90">
        <v>45681</v>
      </c>
      <c r="M332" s="90">
        <v>45703</v>
      </c>
      <c r="N332" s="90">
        <v>45558</v>
      </c>
      <c r="O332" s="90">
        <v>45512</v>
      </c>
      <c r="P332" s="90">
        <v>45048</v>
      </c>
      <c r="Q332" s="90">
        <v>45142</v>
      </c>
      <c r="R332" s="91">
        <v>44995</v>
      </c>
      <c r="S332" s="90">
        <v>44781</v>
      </c>
      <c r="T332" s="90">
        <v>44714</v>
      </c>
      <c r="U332" s="90">
        <v>44692</v>
      </c>
      <c r="V332" s="90">
        <v>45258</v>
      </c>
      <c r="W332" s="90">
        <v>45217</v>
      </c>
      <c r="X332" s="90">
        <v>45072</v>
      </c>
      <c r="Y332" s="90">
        <v>44853</v>
      </c>
      <c r="Z332" s="90">
        <v>44606</v>
      </c>
      <c r="AA332" s="90">
        <v>44545</v>
      </c>
      <c r="AB332" s="90">
        <v>44377</v>
      </c>
      <c r="AC332" s="90">
        <v>44403</v>
      </c>
      <c r="AD332" s="91">
        <v>44554</v>
      </c>
      <c r="AE332" s="90">
        <v>43617</v>
      </c>
      <c r="AF332" s="90">
        <v>43617</v>
      </c>
      <c r="AG332" s="90">
        <v>43555</v>
      </c>
      <c r="AH332" s="90">
        <v>43418</v>
      </c>
      <c r="AI332" s="90">
        <v>43450</v>
      </c>
      <c r="AJ332" s="90">
        <v>43382</v>
      </c>
      <c r="AK332" s="90">
        <v>43339</v>
      </c>
      <c r="AL332" s="90">
        <v>43286</v>
      </c>
      <c r="AM332" s="90">
        <v>42954</v>
      </c>
      <c r="AN332" s="90">
        <v>42760</v>
      </c>
      <c r="AO332" s="90">
        <v>39594</v>
      </c>
      <c r="AP332" s="91">
        <v>39574</v>
      </c>
      <c r="AQ332" s="90">
        <v>42575</v>
      </c>
      <c r="AR332" s="90">
        <v>42471</v>
      </c>
      <c r="AS332" s="90">
        <v>42554</v>
      </c>
      <c r="AT332" s="90">
        <v>42473</v>
      </c>
      <c r="AU332" s="90">
        <v>42166</v>
      </c>
      <c r="AV332" s="90">
        <v>41962</v>
      </c>
      <c r="AW332" s="90">
        <v>43200</v>
      </c>
      <c r="AX332" s="90">
        <v>43160</v>
      </c>
      <c r="AY332" s="90">
        <v>43021</v>
      </c>
      <c r="AZ332" s="90">
        <v>43096</v>
      </c>
      <c r="BA332" s="90">
        <v>42985</v>
      </c>
      <c r="BB332" s="91">
        <v>42721</v>
      </c>
      <c r="BC332" s="89">
        <v>42490</v>
      </c>
      <c r="BD332" s="90">
        <v>42206</v>
      </c>
      <c r="BE332" s="90">
        <v>42167</v>
      </c>
      <c r="BF332" s="90">
        <v>42133</v>
      </c>
      <c r="BG332" s="90">
        <v>41942</v>
      </c>
      <c r="BH332" s="90">
        <v>41715</v>
      </c>
      <c r="BI332" s="90">
        <v>41566</v>
      </c>
      <c r="BJ332" s="90">
        <v>41401</v>
      </c>
      <c r="BK332" s="90">
        <v>41196</v>
      </c>
      <c r="BL332" s="90">
        <v>40890</v>
      </c>
      <c r="BM332" s="90">
        <v>40604</v>
      </c>
      <c r="BN332" s="91">
        <v>40425</v>
      </c>
      <c r="BO332" s="90">
        <v>40273</v>
      </c>
      <c r="BP332" s="90">
        <v>40249</v>
      </c>
      <c r="BQ332" s="90">
        <v>40205</v>
      </c>
      <c r="BR332" s="90">
        <v>39993</v>
      </c>
      <c r="BS332" s="90">
        <v>39810</v>
      </c>
      <c r="BT332" s="90">
        <v>39605</v>
      </c>
      <c r="BU332" s="90">
        <v>39405</v>
      </c>
      <c r="BV332" s="90">
        <v>39183</v>
      </c>
      <c r="BW332" s="90">
        <v>39007</v>
      </c>
      <c r="BX332" s="90">
        <v>38772</v>
      </c>
      <c r="BY332" s="90">
        <v>38617</v>
      </c>
      <c r="BZ332" s="91">
        <v>38371</v>
      </c>
    </row>
    <row r="333" spans="1:78" x14ac:dyDescent="0.2">
      <c r="A333" s="2"/>
      <c r="B333" s="88"/>
      <c r="C333" s="88" t="s">
        <v>438</v>
      </c>
      <c r="D333" s="91">
        <v>3110</v>
      </c>
      <c r="E333" s="91">
        <v>3061</v>
      </c>
      <c r="F333" s="91">
        <v>3025</v>
      </c>
      <c r="G333" s="90">
        <v>3014</v>
      </c>
      <c r="H333" s="90">
        <v>3001</v>
      </c>
      <c r="I333" s="90">
        <v>2996</v>
      </c>
      <c r="J333" s="90">
        <v>3033</v>
      </c>
      <c r="K333" s="90">
        <v>3038</v>
      </c>
      <c r="L333" s="90">
        <v>3044</v>
      </c>
      <c r="M333" s="90">
        <v>3033</v>
      </c>
      <c r="N333" s="90">
        <v>3018</v>
      </c>
      <c r="O333" s="90">
        <v>3023</v>
      </c>
      <c r="P333" s="90">
        <v>3008</v>
      </c>
      <c r="Q333" s="90">
        <v>3002</v>
      </c>
      <c r="R333" s="91">
        <v>2979</v>
      </c>
      <c r="S333" s="90">
        <v>2945</v>
      </c>
      <c r="T333" s="90">
        <v>2939</v>
      </c>
      <c r="U333" s="90">
        <v>2935</v>
      </c>
      <c r="V333" s="90">
        <v>2924</v>
      </c>
      <c r="W333" s="90">
        <v>2899</v>
      </c>
      <c r="X333" s="90">
        <v>2881</v>
      </c>
      <c r="Y333" s="90">
        <v>2867</v>
      </c>
      <c r="Z333" s="90">
        <v>2856</v>
      </c>
      <c r="AA333" s="90">
        <v>2841</v>
      </c>
      <c r="AB333" s="90">
        <v>2815</v>
      </c>
      <c r="AC333" s="90">
        <v>2813</v>
      </c>
      <c r="AD333" s="91">
        <v>2810</v>
      </c>
      <c r="AE333" s="90">
        <v>2783</v>
      </c>
      <c r="AF333" s="90">
        <v>2768</v>
      </c>
      <c r="AG333" s="90">
        <v>2757</v>
      </c>
      <c r="AH333" s="90">
        <v>2750</v>
      </c>
      <c r="AI333" s="90">
        <v>2749</v>
      </c>
      <c r="AJ333" s="90">
        <v>2743</v>
      </c>
      <c r="AK333" s="90">
        <v>2725</v>
      </c>
      <c r="AL333" s="90">
        <v>2718</v>
      </c>
      <c r="AM333" s="90">
        <v>2713</v>
      </c>
      <c r="AN333" s="90">
        <v>2715</v>
      </c>
      <c r="AO333" s="90">
        <v>2716</v>
      </c>
      <c r="AP333" s="91">
        <v>2716</v>
      </c>
      <c r="AQ333" s="90">
        <v>2685</v>
      </c>
      <c r="AR333" s="90">
        <v>2671</v>
      </c>
      <c r="AS333" s="90">
        <v>2665</v>
      </c>
      <c r="AT333" s="90">
        <v>2667</v>
      </c>
      <c r="AU333" s="90">
        <v>2691</v>
      </c>
      <c r="AV333" s="90">
        <v>2685</v>
      </c>
      <c r="AW333" s="90">
        <v>2858</v>
      </c>
      <c r="AX333" s="90">
        <v>2874</v>
      </c>
      <c r="AY333" s="90">
        <v>2869</v>
      </c>
      <c r="AZ333" s="90">
        <v>2900</v>
      </c>
      <c r="BA333" s="90">
        <v>2908</v>
      </c>
      <c r="BB333" s="91">
        <v>2887</v>
      </c>
      <c r="BC333" s="89">
        <v>2859</v>
      </c>
      <c r="BD333" s="90">
        <v>2835</v>
      </c>
      <c r="BE333" s="90">
        <v>2803</v>
      </c>
      <c r="BF333" s="90">
        <v>2786</v>
      </c>
      <c r="BG333" s="90">
        <v>2774</v>
      </c>
      <c r="BH333" s="90">
        <v>2761</v>
      </c>
      <c r="BI333" s="90">
        <v>2753</v>
      </c>
      <c r="BJ333" s="90">
        <v>2749</v>
      </c>
      <c r="BK333" s="90">
        <v>2737</v>
      </c>
      <c r="BL333" s="90">
        <v>2756</v>
      </c>
      <c r="BM333" s="90">
        <v>2745</v>
      </c>
      <c r="BN333" s="91">
        <v>2745</v>
      </c>
      <c r="BO333" s="90">
        <v>2737</v>
      </c>
      <c r="BP333" s="90">
        <v>2728</v>
      </c>
      <c r="BQ333" s="90">
        <v>2731</v>
      </c>
      <c r="BR333" s="90">
        <v>2703</v>
      </c>
      <c r="BS333" s="90">
        <v>2684</v>
      </c>
      <c r="BT333" s="90">
        <v>2665</v>
      </c>
      <c r="BU333" s="90">
        <v>2665</v>
      </c>
      <c r="BV333" s="90">
        <v>2669</v>
      </c>
      <c r="BW333" s="90">
        <v>2657</v>
      </c>
      <c r="BX333" s="90">
        <v>2643</v>
      </c>
      <c r="BY333" s="90">
        <v>2624</v>
      </c>
      <c r="BZ333" s="91">
        <v>2604</v>
      </c>
    </row>
    <row r="334" spans="1:78" x14ac:dyDescent="0.2">
      <c r="A334" s="2"/>
      <c r="B334" s="88"/>
      <c r="C334" s="88" t="s">
        <v>439</v>
      </c>
      <c r="D334" s="91">
        <v>153689</v>
      </c>
      <c r="E334" s="91">
        <v>160685</v>
      </c>
      <c r="F334" s="91">
        <v>159225</v>
      </c>
      <c r="G334" s="90">
        <v>156854</v>
      </c>
      <c r="H334" s="90">
        <v>157108</v>
      </c>
      <c r="I334" s="90">
        <v>156714</v>
      </c>
      <c r="J334" s="90">
        <v>157006</v>
      </c>
      <c r="K334" s="90">
        <v>157034</v>
      </c>
      <c r="L334" s="90">
        <v>156286</v>
      </c>
      <c r="M334" s="90">
        <v>156617</v>
      </c>
      <c r="N334" s="90">
        <v>156760</v>
      </c>
      <c r="O334" s="90">
        <v>156943</v>
      </c>
      <c r="P334" s="90">
        <v>157185</v>
      </c>
      <c r="Q334" s="90">
        <v>156948</v>
      </c>
      <c r="R334" s="91">
        <v>156755</v>
      </c>
      <c r="S334" s="90">
        <v>156722</v>
      </c>
      <c r="T334" s="90">
        <v>156909</v>
      </c>
      <c r="U334" s="90">
        <v>157576</v>
      </c>
      <c r="V334" s="90">
        <v>157067</v>
      </c>
      <c r="W334" s="90">
        <v>157315</v>
      </c>
      <c r="X334" s="90">
        <v>157448</v>
      </c>
      <c r="Y334" s="90">
        <v>156864</v>
      </c>
      <c r="Z334" s="90">
        <v>156769</v>
      </c>
      <c r="AA334" s="90">
        <v>156347</v>
      </c>
      <c r="AB334" s="90">
        <v>156492</v>
      </c>
      <c r="AC334" s="90">
        <v>156620</v>
      </c>
      <c r="AD334" s="91">
        <v>156611</v>
      </c>
      <c r="AE334" s="90">
        <v>156100</v>
      </c>
      <c r="AF334" s="90">
        <v>155961</v>
      </c>
      <c r="AG334" s="90">
        <v>157243</v>
      </c>
      <c r="AH334" s="90">
        <v>155519</v>
      </c>
      <c r="AI334" s="90">
        <v>155342</v>
      </c>
      <c r="AJ334" s="90">
        <v>155135</v>
      </c>
      <c r="AK334" s="90">
        <v>154855</v>
      </c>
      <c r="AL334" s="90">
        <v>154495</v>
      </c>
      <c r="AM334" s="90">
        <v>153878</v>
      </c>
      <c r="AN334" s="90">
        <v>154212</v>
      </c>
      <c r="AO334" s="90">
        <v>165084</v>
      </c>
      <c r="AP334" s="91">
        <v>164098</v>
      </c>
      <c r="AQ334" s="90">
        <v>152177</v>
      </c>
      <c r="AR334" s="90">
        <v>151877</v>
      </c>
      <c r="AS334" s="90">
        <v>151582</v>
      </c>
      <c r="AT334" s="90">
        <v>151967</v>
      </c>
      <c r="AU334" s="90">
        <v>151717</v>
      </c>
      <c r="AV334" s="90">
        <v>151471</v>
      </c>
      <c r="AW334" s="90">
        <v>151754</v>
      </c>
      <c r="AX334" s="90">
        <v>151584</v>
      </c>
      <c r="AY334" s="90">
        <v>152021</v>
      </c>
      <c r="AZ334" s="90">
        <v>152014</v>
      </c>
      <c r="BA334" s="90">
        <v>152488</v>
      </c>
      <c r="BB334" s="91">
        <v>151389</v>
      </c>
      <c r="BC334" s="89">
        <v>154745</v>
      </c>
      <c r="BD334" s="90">
        <v>154400</v>
      </c>
      <c r="BE334" s="90">
        <v>153021</v>
      </c>
      <c r="BF334" s="90">
        <v>154649</v>
      </c>
      <c r="BG334" s="90">
        <v>154799</v>
      </c>
      <c r="BH334" s="90">
        <v>155414</v>
      </c>
      <c r="BI334" s="90">
        <v>155559</v>
      </c>
      <c r="BJ334" s="90">
        <v>155041</v>
      </c>
      <c r="BK334" s="90">
        <v>154351</v>
      </c>
      <c r="BL334" s="90">
        <v>153932</v>
      </c>
      <c r="BM334" s="90">
        <v>153422</v>
      </c>
      <c r="BN334" s="91">
        <v>153002</v>
      </c>
      <c r="BO334" s="90">
        <v>152579</v>
      </c>
      <c r="BP334" s="90">
        <v>153149</v>
      </c>
      <c r="BQ334" s="90">
        <v>153556</v>
      </c>
      <c r="BR334" s="90">
        <v>152998</v>
      </c>
      <c r="BS334" s="90">
        <v>152317</v>
      </c>
      <c r="BT334" s="90">
        <v>152477</v>
      </c>
      <c r="BU334" s="90">
        <v>152569</v>
      </c>
      <c r="BV334" s="90">
        <v>152128</v>
      </c>
      <c r="BW334" s="90">
        <v>152440</v>
      </c>
      <c r="BX334" s="90">
        <v>151595</v>
      </c>
      <c r="BY334" s="90">
        <v>151175</v>
      </c>
      <c r="BZ334" s="91">
        <v>151335</v>
      </c>
    </row>
    <row r="335" spans="1:78" x14ac:dyDescent="0.2">
      <c r="A335" s="2"/>
      <c r="B335" s="88"/>
      <c r="C335" s="88" t="s">
        <v>440</v>
      </c>
      <c r="D335" s="91">
        <v>47781</v>
      </c>
      <c r="E335" s="91">
        <v>49563</v>
      </c>
      <c r="F335" s="91">
        <v>53374</v>
      </c>
      <c r="G335" s="90">
        <v>53321</v>
      </c>
      <c r="H335" s="90">
        <v>53295</v>
      </c>
      <c r="I335" s="90">
        <v>53158</v>
      </c>
      <c r="J335" s="90">
        <v>53121</v>
      </c>
      <c r="K335" s="90">
        <v>53292</v>
      </c>
      <c r="L335" s="90">
        <v>52716</v>
      </c>
      <c r="M335" s="90">
        <v>52714</v>
      </c>
      <c r="N335" s="90">
        <v>52522</v>
      </c>
      <c r="O335" s="90">
        <v>52489</v>
      </c>
      <c r="P335" s="90">
        <v>51345</v>
      </c>
      <c r="Q335" s="90">
        <v>51377</v>
      </c>
      <c r="R335" s="91">
        <v>51283</v>
      </c>
      <c r="S335" s="90">
        <v>50589</v>
      </c>
      <c r="T335" s="90">
        <v>50380</v>
      </c>
      <c r="U335" s="90">
        <v>50491</v>
      </c>
      <c r="V335" s="90">
        <v>50395</v>
      </c>
      <c r="W335" s="90">
        <v>50580</v>
      </c>
      <c r="X335" s="90">
        <v>50738</v>
      </c>
      <c r="Y335" s="90">
        <v>50483</v>
      </c>
      <c r="Z335" s="90">
        <v>50131</v>
      </c>
      <c r="AA335" s="90">
        <v>49588</v>
      </c>
      <c r="AB335" s="90">
        <v>49325</v>
      </c>
      <c r="AC335" s="90">
        <v>48771</v>
      </c>
      <c r="AD335" s="91">
        <v>48292</v>
      </c>
      <c r="AE335" s="90">
        <v>47790</v>
      </c>
      <c r="AF335" s="90">
        <v>47469</v>
      </c>
      <c r="AG335" s="90">
        <v>47522</v>
      </c>
      <c r="AH335" s="90">
        <v>47279</v>
      </c>
      <c r="AI335" s="90">
        <v>47060</v>
      </c>
      <c r="AJ335" s="90">
        <v>47070</v>
      </c>
      <c r="AK335" s="90">
        <v>46951</v>
      </c>
      <c r="AL335" s="90">
        <v>46973</v>
      </c>
      <c r="AM335" s="90">
        <v>46904</v>
      </c>
      <c r="AN335" s="90">
        <v>46868</v>
      </c>
      <c r="AO335" s="90">
        <v>53222</v>
      </c>
      <c r="AP335" s="91">
        <v>52913</v>
      </c>
      <c r="AQ335" s="90">
        <v>46553</v>
      </c>
      <c r="AR335" s="90">
        <v>46318</v>
      </c>
      <c r="AS335" s="90">
        <v>46691</v>
      </c>
      <c r="AT335" s="90">
        <v>46350</v>
      </c>
      <c r="AU335" s="90">
        <v>46209</v>
      </c>
      <c r="AV335" s="90">
        <v>46308</v>
      </c>
      <c r="AW335" s="90">
        <v>48563</v>
      </c>
      <c r="AX335" s="90">
        <v>48940</v>
      </c>
      <c r="AY335" s="90">
        <v>49101</v>
      </c>
      <c r="AZ335" s="90">
        <v>49458</v>
      </c>
      <c r="BA335" s="90">
        <v>49860</v>
      </c>
      <c r="BB335" s="91">
        <v>49335</v>
      </c>
      <c r="BC335" s="89">
        <v>48875</v>
      </c>
      <c r="BD335" s="90">
        <v>48608</v>
      </c>
      <c r="BE335" s="90">
        <v>48539</v>
      </c>
      <c r="BF335" s="90">
        <v>48495</v>
      </c>
      <c r="BG335" s="90">
        <v>48193</v>
      </c>
      <c r="BH335" s="90">
        <v>47835</v>
      </c>
      <c r="BI335" s="90">
        <v>47526</v>
      </c>
      <c r="BJ335" s="90">
        <v>47353</v>
      </c>
      <c r="BK335" s="90">
        <v>47359</v>
      </c>
      <c r="BL335" s="90">
        <v>47103</v>
      </c>
      <c r="BM335" s="90">
        <v>46879</v>
      </c>
      <c r="BN335" s="91">
        <v>46977</v>
      </c>
      <c r="BO335" s="90">
        <v>47316</v>
      </c>
      <c r="BP335" s="90">
        <v>46907</v>
      </c>
      <c r="BQ335" s="90">
        <v>46996</v>
      </c>
      <c r="BR335" s="90">
        <v>46465</v>
      </c>
      <c r="BS335" s="90">
        <v>46114</v>
      </c>
      <c r="BT335" s="90">
        <v>45926</v>
      </c>
      <c r="BU335" s="90">
        <v>45816</v>
      </c>
      <c r="BV335" s="90">
        <v>45868</v>
      </c>
      <c r="BW335" s="90">
        <v>45901</v>
      </c>
      <c r="BX335" s="90">
        <v>45817</v>
      </c>
      <c r="BY335" s="90">
        <v>45482</v>
      </c>
      <c r="BZ335" s="91">
        <v>45316</v>
      </c>
    </row>
    <row r="336" spans="1:78" x14ac:dyDescent="0.2">
      <c r="A336" s="2"/>
      <c r="B336" s="88"/>
      <c r="C336" s="88" t="s">
        <v>441</v>
      </c>
      <c r="D336" s="91">
        <v>98959</v>
      </c>
      <c r="E336" s="91">
        <v>105180</v>
      </c>
      <c r="F336" s="91">
        <v>113790</v>
      </c>
      <c r="G336" s="90">
        <v>114410</v>
      </c>
      <c r="H336" s="90">
        <v>114346</v>
      </c>
      <c r="I336" s="90">
        <v>114595</v>
      </c>
      <c r="J336" s="90">
        <v>114981</v>
      </c>
      <c r="K336" s="90">
        <v>115119</v>
      </c>
      <c r="L336" s="90">
        <v>111693</v>
      </c>
      <c r="M336" s="90">
        <v>112154</v>
      </c>
      <c r="N336" s="90">
        <v>112087</v>
      </c>
      <c r="O336" s="90">
        <v>111615</v>
      </c>
      <c r="P336" s="90">
        <v>108908</v>
      </c>
      <c r="Q336" s="90">
        <v>109218</v>
      </c>
      <c r="R336" s="91">
        <v>108720</v>
      </c>
      <c r="S336" s="90">
        <v>106643</v>
      </c>
      <c r="T336" s="90">
        <v>106330</v>
      </c>
      <c r="U336" s="90">
        <v>106663</v>
      </c>
      <c r="V336" s="90">
        <v>106523</v>
      </c>
      <c r="W336" s="90">
        <v>106388</v>
      </c>
      <c r="X336" s="90">
        <v>106416</v>
      </c>
      <c r="Y336" s="90">
        <v>105771</v>
      </c>
      <c r="Z336" s="90">
        <v>105236</v>
      </c>
      <c r="AA336" s="90">
        <v>104394</v>
      </c>
      <c r="AB336" s="90">
        <v>103927</v>
      </c>
      <c r="AC336" s="90">
        <v>101492</v>
      </c>
      <c r="AD336" s="91">
        <v>99239</v>
      </c>
      <c r="AE336" s="90">
        <v>98752</v>
      </c>
      <c r="AF336" s="90">
        <v>96542</v>
      </c>
      <c r="AG336" s="90">
        <v>95939</v>
      </c>
      <c r="AH336" s="90">
        <v>95598</v>
      </c>
      <c r="AI336" s="90">
        <v>95673</v>
      </c>
      <c r="AJ336" s="90">
        <v>95676</v>
      </c>
      <c r="AK336" s="90">
        <v>95843</v>
      </c>
      <c r="AL336" s="90">
        <v>96029</v>
      </c>
      <c r="AM336" s="90">
        <v>95586</v>
      </c>
      <c r="AN336" s="90">
        <v>94465</v>
      </c>
      <c r="AO336" s="90">
        <v>85148</v>
      </c>
      <c r="AP336" s="91">
        <v>84925</v>
      </c>
      <c r="AQ336" s="90">
        <v>94160</v>
      </c>
      <c r="AR336" s="90">
        <v>93985</v>
      </c>
      <c r="AS336" s="90">
        <v>94491</v>
      </c>
      <c r="AT336" s="90">
        <v>93439</v>
      </c>
      <c r="AU336" s="90">
        <v>93052</v>
      </c>
      <c r="AV336" s="90">
        <v>92650</v>
      </c>
      <c r="AW336" s="90">
        <v>99463</v>
      </c>
      <c r="AX336" s="90">
        <v>98839</v>
      </c>
      <c r="AY336" s="90">
        <v>97713</v>
      </c>
      <c r="AZ336" s="90">
        <v>98171</v>
      </c>
      <c r="BA336" s="90">
        <v>98624</v>
      </c>
      <c r="BB336" s="91">
        <v>102929</v>
      </c>
      <c r="BC336" s="89">
        <v>109647</v>
      </c>
      <c r="BD336" s="90">
        <v>116387</v>
      </c>
      <c r="BE336" s="90">
        <v>125861</v>
      </c>
      <c r="BF336" s="90">
        <v>134103</v>
      </c>
      <c r="BG336" s="90">
        <v>140109</v>
      </c>
      <c r="BH336" s="90">
        <v>136008</v>
      </c>
      <c r="BI336" s="90">
        <v>146177</v>
      </c>
      <c r="BJ336" s="90">
        <v>150459</v>
      </c>
      <c r="BK336" s="90">
        <v>142856</v>
      </c>
      <c r="BL336" s="90">
        <v>152178</v>
      </c>
      <c r="BM336" s="90">
        <v>155993</v>
      </c>
      <c r="BN336" s="91">
        <v>159155</v>
      </c>
      <c r="BO336" s="90">
        <v>161293</v>
      </c>
      <c r="BP336" s="90">
        <v>162223</v>
      </c>
      <c r="BQ336" s="90">
        <v>168619</v>
      </c>
      <c r="BR336" s="90">
        <v>172625</v>
      </c>
      <c r="BS336" s="90">
        <v>176604</v>
      </c>
      <c r="BT336" s="90">
        <v>178773</v>
      </c>
      <c r="BU336" s="90">
        <v>179250</v>
      </c>
      <c r="BV336" s="90">
        <v>176495</v>
      </c>
      <c r="BW336" s="90">
        <v>176736</v>
      </c>
      <c r="BX336" s="90">
        <v>176333</v>
      </c>
      <c r="BY336" s="90">
        <v>181386</v>
      </c>
      <c r="BZ336" s="91">
        <v>184853</v>
      </c>
    </row>
    <row r="337" spans="1:78" x14ac:dyDescent="0.2">
      <c r="A337" s="2"/>
      <c r="B337" s="88"/>
      <c r="C337" s="88" t="s">
        <v>442</v>
      </c>
      <c r="D337" s="91">
        <v>42562</v>
      </c>
      <c r="E337" s="91">
        <v>47949</v>
      </c>
      <c r="F337" s="91">
        <v>52574</v>
      </c>
      <c r="G337" s="90">
        <v>52557</v>
      </c>
      <c r="H337" s="90">
        <v>52606</v>
      </c>
      <c r="I337" s="90">
        <v>52603</v>
      </c>
      <c r="J337" s="90">
        <v>52788</v>
      </c>
      <c r="K337" s="90">
        <v>53819</v>
      </c>
      <c r="L337" s="90">
        <v>53051</v>
      </c>
      <c r="M337" s="90">
        <v>53111</v>
      </c>
      <c r="N337" s="90">
        <v>53335</v>
      </c>
      <c r="O337" s="90">
        <v>53467</v>
      </c>
      <c r="P337" s="90">
        <v>51313</v>
      </c>
      <c r="Q337" s="90">
        <v>51344</v>
      </c>
      <c r="R337" s="91">
        <v>51076</v>
      </c>
      <c r="S337" s="90">
        <v>49898</v>
      </c>
      <c r="T337" s="90">
        <v>49553</v>
      </c>
      <c r="U337" s="90">
        <v>49761</v>
      </c>
      <c r="V337" s="90">
        <v>49780</v>
      </c>
      <c r="W337" s="90">
        <v>49633</v>
      </c>
      <c r="X337" s="90">
        <v>49579</v>
      </c>
      <c r="Y337" s="90">
        <v>49456</v>
      </c>
      <c r="Z337" s="90">
        <v>49362</v>
      </c>
      <c r="AA337" s="90">
        <v>48965</v>
      </c>
      <c r="AB337" s="90">
        <v>48740</v>
      </c>
      <c r="AC337" s="90">
        <v>47866</v>
      </c>
      <c r="AD337" s="91">
        <v>47054</v>
      </c>
      <c r="AE337" s="90">
        <v>46823</v>
      </c>
      <c r="AF337" s="90">
        <v>45531</v>
      </c>
      <c r="AG337" s="90">
        <v>45578</v>
      </c>
      <c r="AH337" s="90">
        <v>45147</v>
      </c>
      <c r="AI337" s="90">
        <v>44884</v>
      </c>
      <c r="AJ337" s="90">
        <v>44654</v>
      </c>
      <c r="AK337" s="90">
        <v>44489</v>
      </c>
      <c r="AL337" s="90">
        <v>44674</v>
      </c>
      <c r="AM337" s="90">
        <v>44330</v>
      </c>
      <c r="AN337" s="90">
        <v>44125</v>
      </c>
      <c r="AO337" s="90">
        <v>43981</v>
      </c>
      <c r="AP337" s="91">
        <v>43928</v>
      </c>
      <c r="AQ337" s="90">
        <v>44494</v>
      </c>
      <c r="AR337" s="90">
        <v>44338</v>
      </c>
      <c r="AS337" s="90">
        <v>44754</v>
      </c>
      <c r="AT337" s="90">
        <v>43756</v>
      </c>
      <c r="AU337" s="90">
        <v>44140</v>
      </c>
      <c r="AV337" s="90">
        <v>44274</v>
      </c>
      <c r="AW337" s="90">
        <v>44953</v>
      </c>
      <c r="AX337" s="90">
        <v>45214</v>
      </c>
      <c r="AY337" s="90">
        <v>45364</v>
      </c>
      <c r="AZ337" s="90">
        <v>45571</v>
      </c>
      <c r="BA337" s="90">
        <v>45628</v>
      </c>
      <c r="BB337" s="91">
        <v>45230</v>
      </c>
      <c r="BC337" s="89">
        <v>45052</v>
      </c>
      <c r="BD337" s="90">
        <v>44954</v>
      </c>
      <c r="BE337" s="90">
        <v>44954</v>
      </c>
      <c r="BF337" s="90">
        <v>45285</v>
      </c>
      <c r="BG337" s="90">
        <v>45079</v>
      </c>
      <c r="BH337" s="90">
        <v>44895</v>
      </c>
      <c r="BI337" s="90">
        <v>44802</v>
      </c>
      <c r="BJ337" s="90">
        <v>44466</v>
      </c>
      <c r="BK337" s="90">
        <v>44306</v>
      </c>
      <c r="BL337" s="90">
        <v>44345</v>
      </c>
      <c r="BM337" s="90">
        <v>44212</v>
      </c>
      <c r="BN337" s="91">
        <v>44220</v>
      </c>
      <c r="BO337" s="90">
        <v>44240</v>
      </c>
      <c r="BP337" s="90">
        <v>44071</v>
      </c>
      <c r="BQ337" s="90">
        <v>44951</v>
      </c>
      <c r="BR337" s="90">
        <v>44094</v>
      </c>
      <c r="BS337" s="90">
        <v>43856</v>
      </c>
      <c r="BT337" s="90">
        <v>43731</v>
      </c>
      <c r="BU337" s="90">
        <v>43403</v>
      </c>
      <c r="BV337" s="90">
        <v>43278</v>
      </c>
      <c r="BW337" s="90">
        <v>43241</v>
      </c>
      <c r="BX337" s="90">
        <v>43233</v>
      </c>
      <c r="BY337" s="90">
        <v>42958</v>
      </c>
      <c r="BZ337" s="91">
        <v>42917</v>
      </c>
    </row>
    <row r="338" spans="1:78" x14ac:dyDescent="0.2">
      <c r="A338" s="2"/>
      <c r="B338" s="88"/>
      <c r="C338" s="88" t="s">
        <v>443</v>
      </c>
      <c r="D338" s="91">
        <v>30009</v>
      </c>
      <c r="E338" s="91">
        <v>29950</v>
      </c>
      <c r="F338" s="91">
        <v>30354</v>
      </c>
      <c r="G338" s="90">
        <v>30385</v>
      </c>
      <c r="H338" s="90">
        <v>30419</v>
      </c>
      <c r="I338" s="90">
        <v>30132</v>
      </c>
      <c r="J338" s="90">
        <v>30004</v>
      </c>
      <c r="K338" s="90">
        <v>30079</v>
      </c>
      <c r="L338" s="90">
        <v>30182</v>
      </c>
      <c r="M338" s="90">
        <v>30116</v>
      </c>
      <c r="N338" s="90">
        <v>30068</v>
      </c>
      <c r="O338" s="90">
        <v>30505</v>
      </c>
      <c r="P338" s="90">
        <v>31054</v>
      </c>
      <c r="Q338" s="90">
        <v>31016</v>
      </c>
      <c r="R338" s="91">
        <v>30839</v>
      </c>
      <c r="S338" s="90">
        <v>30533</v>
      </c>
      <c r="T338" s="90">
        <v>30308</v>
      </c>
      <c r="U338" s="90">
        <v>30199</v>
      </c>
      <c r="V338" s="90">
        <v>30032</v>
      </c>
      <c r="W338" s="90">
        <v>29991</v>
      </c>
      <c r="X338" s="90">
        <v>30052</v>
      </c>
      <c r="Y338" s="90">
        <v>29860</v>
      </c>
      <c r="Z338" s="90">
        <v>29811</v>
      </c>
      <c r="AA338" s="90">
        <v>29748</v>
      </c>
      <c r="AB338" s="90">
        <v>29747</v>
      </c>
      <c r="AC338" s="90">
        <v>29616</v>
      </c>
      <c r="AD338" s="91">
        <v>29545</v>
      </c>
      <c r="AE338" s="90">
        <v>29013</v>
      </c>
      <c r="AF338" s="90">
        <v>29083</v>
      </c>
      <c r="AG338" s="90">
        <v>28993</v>
      </c>
      <c r="AH338" s="90">
        <v>29028</v>
      </c>
      <c r="AI338" s="90">
        <v>28973</v>
      </c>
      <c r="AJ338" s="90">
        <v>28864</v>
      </c>
      <c r="AK338" s="90">
        <v>28707</v>
      </c>
      <c r="AL338" s="90">
        <v>28590</v>
      </c>
      <c r="AM338" s="90">
        <v>28506</v>
      </c>
      <c r="AN338" s="90">
        <v>28500</v>
      </c>
      <c r="AO338" s="90">
        <v>36201</v>
      </c>
      <c r="AP338" s="91">
        <v>36109</v>
      </c>
      <c r="AQ338" s="90">
        <v>28422</v>
      </c>
      <c r="AR338" s="90">
        <v>28391</v>
      </c>
      <c r="AS338" s="90">
        <v>28433</v>
      </c>
      <c r="AT338" s="90">
        <v>28703</v>
      </c>
      <c r="AU338" s="90">
        <v>28147</v>
      </c>
      <c r="AV338" s="90">
        <v>28133</v>
      </c>
      <c r="AW338" s="90">
        <v>28874</v>
      </c>
      <c r="AX338" s="90">
        <v>28893</v>
      </c>
      <c r="AY338" s="90">
        <v>28758</v>
      </c>
      <c r="AZ338" s="90">
        <v>28744</v>
      </c>
      <c r="BA338" s="90">
        <v>28717</v>
      </c>
      <c r="BB338" s="91">
        <v>28420</v>
      </c>
      <c r="BC338" s="89">
        <v>28291</v>
      </c>
      <c r="BD338" s="90">
        <v>28173</v>
      </c>
      <c r="BE338" s="90">
        <v>28139</v>
      </c>
      <c r="BF338" s="90">
        <v>28157</v>
      </c>
      <c r="BG338" s="90">
        <v>28040</v>
      </c>
      <c r="BH338" s="90">
        <v>27906</v>
      </c>
      <c r="BI338" s="90">
        <v>27693</v>
      </c>
      <c r="BJ338" s="90">
        <v>27694</v>
      </c>
      <c r="BK338" s="90">
        <v>27478</v>
      </c>
      <c r="BL338" s="90">
        <v>27381</v>
      </c>
      <c r="BM338" s="90">
        <v>27211</v>
      </c>
      <c r="BN338" s="91">
        <v>27127</v>
      </c>
      <c r="BO338" s="90">
        <v>27013</v>
      </c>
      <c r="BP338" s="90">
        <v>26876</v>
      </c>
      <c r="BQ338" s="90">
        <v>26870</v>
      </c>
      <c r="BR338" s="90">
        <v>26546</v>
      </c>
      <c r="BS338" s="90">
        <v>26397</v>
      </c>
      <c r="BT338" s="90">
        <v>26293</v>
      </c>
      <c r="BU338" s="90">
        <v>26198</v>
      </c>
      <c r="BV338" s="90">
        <v>26250</v>
      </c>
      <c r="BW338" s="90">
        <v>26136</v>
      </c>
      <c r="BX338" s="90">
        <v>26011</v>
      </c>
      <c r="BY338" s="90">
        <v>25988</v>
      </c>
      <c r="BZ338" s="91">
        <v>25816</v>
      </c>
    </row>
    <row r="339" spans="1:78" x14ac:dyDescent="0.2">
      <c r="A339" s="2"/>
      <c r="B339" s="88"/>
      <c r="C339" s="88" t="s">
        <v>444</v>
      </c>
      <c r="D339" s="91">
        <v>35287</v>
      </c>
      <c r="E339" s="91">
        <v>34202</v>
      </c>
      <c r="F339" s="91">
        <v>34599</v>
      </c>
      <c r="G339" s="90">
        <v>34792</v>
      </c>
      <c r="H339" s="90">
        <v>34693</v>
      </c>
      <c r="I339" s="90">
        <v>34398</v>
      </c>
      <c r="J339" s="90">
        <v>34102</v>
      </c>
      <c r="K339" s="90">
        <v>34018</v>
      </c>
      <c r="L339" s="90">
        <v>34010</v>
      </c>
      <c r="M339" s="90">
        <v>34103</v>
      </c>
      <c r="N339" s="90">
        <v>33860</v>
      </c>
      <c r="O339" s="90">
        <v>34286</v>
      </c>
      <c r="P339" s="90">
        <v>34679</v>
      </c>
      <c r="Q339" s="90">
        <v>34631</v>
      </c>
      <c r="R339" s="91">
        <v>34582</v>
      </c>
      <c r="S339" s="90">
        <v>34397</v>
      </c>
      <c r="T339" s="90">
        <v>34222</v>
      </c>
      <c r="U339" s="90">
        <v>34182</v>
      </c>
      <c r="V339" s="90">
        <v>34224</v>
      </c>
      <c r="W339" s="90">
        <v>34096</v>
      </c>
      <c r="X339" s="90">
        <v>33856</v>
      </c>
      <c r="Y339" s="90">
        <v>33787</v>
      </c>
      <c r="Z339" s="90">
        <v>33804</v>
      </c>
      <c r="AA339" s="90">
        <v>33755</v>
      </c>
      <c r="AB339" s="90">
        <v>33674</v>
      </c>
      <c r="AC339" s="90">
        <v>33524</v>
      </c>
      <c r="AD339" s="91">
        <v>33349</v>
      </c>
      <c r="AE339" s="90">
        <v>32892</v>
      </c>
      <c r="AF339" s="90">
        <v>32794</v>
      </c>
      <c r="AG339" s="90">
        <v>32693</v>
      </c>
      <c r="AH339" s="90">
        <v>32615</v>
      </c>
      <c r="AI339" s="90">
        <v>32523</v>
      </c>
      <c r="AJ339" s="90">
        <v>32586</v>
      </c>
      <c r="AK339" s="90">
        <v>32543</v>
      </c>
      <c r="AL339" s="90">
        <v>32327</v>
      </c>
      <c r="AM339" s="90">
        <v>32082</v>
      </c>
      <c r="AN339" s="90">
        <v>32039</v>
      </c>
      <c r="AO339" s="90">
        <v>23057</v>
      </c>
      <c r="AP339" s="91">
        <v>23022</v>
      </c>
      <c r="AQ339" s="90">
        <v>31915</v>
      </c>
      <c r="AR339" s="90">
        <v>31826</v>
      </c>
      <c r="AS339" s="90">
        <v>31821</v>
      </c>
      <c r="AT339" s="90">
        <v>32069</v>
      </c>
      <c r="AU339" s="90">
        <v>31496</v>
      </c>
      <c r="AV339" s="90">
        <v>31355</v>
      </c>
      <c r="AW339" s="90">
        <v>32205</v>
      </c>
      <c r="AX339" s="90">
        <v>32317</v>
      </c>
      <c r="AY339" s="90">
        <v>32351</v>
      </c>
      <c r="AZ339" s="90">
        <v>32230</v>
      </c>
      <c r="BA339" s="90">
        <v>32293</v>
      </c>
      <c r="BB339" s="91">
        <v>32091</v>
      </c>
      <c r="BC339" s="89">
        <v>31852</v>
      </c>
      <c r="BD339" s="90">
        <v>31633</v>
      </c>
      <c r="BE339" s="90">
        <v>31782</v>
      </c>
      <c r="BF339" s="90">
        <v>32011</v>
      </c>
      <c r="BG339" s="90">
        <v>32045</v>
      </c>
      <c r="BH339" s="90">
        <v>31828</v>
      </c>
      <c r="BI339" s="90">
        <v>31885</v>
      </c>
      <c r="BJ339" s="90">
        <v>31448</v>
      </c>
      <c r="BK339" s="90">
        <v>31245</v>
      </c>
      <c r="BL339" s="90">
        <v>30989</v>
      </c>
      <c r="BM339" s="90">
        <v>31382</v>
      </c>
      <c r="BN339" s="91">
        <v>31183</v>
      </c>
      <c r="BO339" s="90">
        <v>31038</v>
      </c>
      <c r="BP339" s="90">
        <v>30791</v>
      </c>
      <c r="BQ339" s="90">
        <v>30674</v>
      </c>
      <c r="BR339" s="90">
        <v>30513</v>
      </c>
      <c r="BS339" s="90">
        <v>30342</v>
      </c>
      <c r="BT339" s="90">
        <v>30118</v>
      </c>
      <c r="BU339" s="90">
        <v>29948</v>
      </c>
      <c r="BV339" s="90">
        <v>29830</v>
      </c>
      <c r="BW339" s="90">
        <v>29707</v>
      </c>
      <c r="BX339" s="90">
        <v>29639</v>
      </c>
      <c r="BY339" s="90">
        <v>29562</v>
      </c>
      <c r="BZ339" s="91">
        <v>29367</v>
      </c>
    </row>
    <row r="340" spans="1:78" x14ac:dyDescent="0.2">
      <c r="A340" s="2"/>
      <c r="B340" s="88"/>
      <c r="C340" s="88" t="s">
        <v>445</v>
      </c>
      <c r="D340" s="91">
        <v>25116</v>
      </c>
      <c r="E340" s="91">
        <v>26150</v>
      </c>
      <c r="F340" s="91">
        <v>26802</v>
      </c>
      <c r="G340" s="90">
        <v>26682</v>
      </c>
      <c r="H340" s="90">
        <v>26515</v>
      </c>
      <c r="I340" s="90">
        <v>26234</v>
      </c>
      <c r="J340" s="90">
        <v>26047</v>
      </c>
      <c r="K340" s="90">
        <v>26167</v>
      </c>
      <c r="L340" s="90">
        <v>26179</v>
      </c>
      <c r="M340" s="90">
        <v>26215</v>
      </c>
      <c r="N340" s="90">
        <v>26814</v>
      </c>
      <c r="O340" s="90">
        <v>27045</v>
      </c>
      <c r="P340" s="90">
        <v>26981</v>
      </c>
      <c r="Q340" s="90">
        <v>26953</v>
      </c>
      <c r="R340" s="91">
        <v>26696</v>
      </c>
      <c r="S340" s="90">
        <v>26341</v>
      </c>
      <c r="T340" s="90">
        <v>26203</v>
      </c>
      <c r="U340" s="90">
        <v>26126</v>
      </c>
      <c r="V340" s="90">
        <v>25942</v>
      </c>
      <c r="W340" s="90">
        <v>25839</v>
      </c>
      <c r="X340" s="90">
        <v>25857</v>
      </c>
      <c r="Y340" s="90">
        <v>25650</v>
      </c>
      <c r="Z340" s="90">
        <v>25421</v>
      </c>
      <c r="AA340" s="90">
        <v>25256</v>
      </c>
      <c r="AB340" s="90">
        <v>25170</v>
      </c>
      <c r="AC340" s="90">
        <v>24877</v>
      </c>
      <c r="AD340" s="91">
        <v>24689</v>
      </c>
      <c r="AE340" s="90">
        <v>24093</v>
      </c>
      <c r="AF340" s="90">
        <v>24251</v>
      </c>
      <c r="AG340" s="90">
        <v>24133</v>
      </c>
      <c r="AH340" s="90">
        <v>23951</v>
      </c>
      <c r="AI340" s="90">
        <v>23836</v>
      </c>
      <c r="AJ340" s="90">
        <v>23754</v>
      </c>
      <c r="AK340" s="90">
        <v>23661</v>
      </c>
      <c r="AL340" s="90">
        <v>23477</v>
      </c>
      <c r="AM340" s="90">
        <v>23346</v>
      </c>
      <c r="AN340" s="90">
        <v>23329</v>
      </c>
      <c r="AO340" s="90">
        <v>22807</v>
      </c>
      <c r="AP340" s="91">
        <v>22832</v>
      </c>
      <c r="AQ340" s="90">
        <v>23163</v>
      </c>
      <c r="AR340" s="90">
        <v>23079</v>
      </c>
      <c r="AS340" s="90">
        <v>23068</v>
      </c>
      <c r="AT340" s="90">
        <v>23135</v>
      </c>
      <c r="AU340" s="90">
        <v>22763</v>
      </c>
      <c r="AV340" s="90">
        <v>22645</v>
      </c>
      <c r="AW340" s="90">
        <v>24467</v>
      </c>
      <c r="AX340" s="90">
        <v>24948</v>
      </c>
      <c r="AY340" s="90">
        <v>25050</v>
      </c>
      <c r="AZ340" s="90">
        <v>25220</v>
      </c>
      <c r="BA340" s="90">
        <v>25376</v>
      </c>
      <c r="BB340" s="91">
        <v>25095</v>
      </c>
      <c r="BC340" s="89">
        <v>24843</v>
      </c>
      <c r="BD340" s="90">
        <v>24596</v>
      </c>
      <c r="BE340" s="90">
        <v>24345</v>
      </c>
      <c r="BF340" s="90">
        <v>24337</v>
      </c>
      <c r="BG340" s="90">
        <v>24142</v>
      </c>
      <c r="BH340" s="90">
        <v>23842</v>
      </c>
      <c r="BI340" s="90">
        <v>23617</v>
      </c>
      <c r="BJ340" s="90">
        <v>23467</v>
      </c>
      <c r="BK340" s="90">
        <v>23334</v>
      </c>
      <c r="BL340" s="90">
        <v>23300</v>
      </c>
      <c r="BM340" s="90">
        <v>23305</v>
      </c>
      <c r="BN340" s="91">
        <v>23480</v>
      </c>
      <c r="BO340" s="90">
        <v>23435</v>
      </c>
      <c r="BP340" s="90">
        <v>23261</v>
      </c>
      <c r="BQ340" s="90">
        <v>23193</v>
      </c>
      <c r="BR340" s="90">
        <v>22970</v>
      </c>
      <c r="BS340" s="90">
        <v>22791</v>
      </c>
      <c r="BT340" s="90">
        <v>22814</v>
      </c>
      <c r="BU340" s="90">
        <v>22792</v>
      </c>
      <c r="BV340" s="90">
        <v>22818</v>
      </c>
      <c r="BW340" s="90">
        <v>22813</v>
      </c>
      <c r="BX340" s="90">
        <v>22864</v>
      </c>
      <c r="BY340" s="90">
        <v>22664</v>
      </c>
      <c r="BZ340" s="91">
        <v>22655</v>
      </c>
    </row>
    <row r="341" spans="1:78" x14ac:dyDescent="0.2">
      <c r="A341" s="2"/>
      <c r="B341" s="88"/>
      <c r="C341" s="88" t="s">
        <v>446</v>
      </c>
      <c r="D341" s="91">
        <v>51132</v>
      </c>
      <c r="E341" s="91">
        <v>53030</v>
      </c>
      <c r="F341" s="91">
        <v>54633</v>
      </c>
      <c r="G341" s="90">
        <v>54890</v>
      </c>
      <c r="H341" s="90">
        <v>54899</v>
      </c>
      <c r="I341" s="90">
        <v>54785</v>
      </c>
      <c r="J341" s="90">
        <v>54779</v>
      </c>
      <c r="K341" s="90">
        <v>54480</v>
      </c>
      <c r="L341" s="90">
        <v>54408</v>
      </c>
      <c r="M341" s="90">
        <v>54571</v>
      </c>
      <c r="N341" s="90">
        <v>54448</v>
      </c>
      <c r="O341" s="90">
        <v>54334</v>
      </c>
      <c r="P341" s="90">
        <v>54951</v>
      </c>
      <c r="Q341" s="90">
        <v>54742</v>
      </c>
      <c r="R341" s="91">
        <v>55072</v>
      </c>
      <c r="S341" s="90">
        <v>53625</v>
      </c>
      <c r="T341" s="90">
        <v>53220</v>
      </c>
      <c r="U341" s="90">
        <v>53019</v>
      </c>
      <c r="V341" s="90">
        <v>52789</v>
      </c>
      <c r="W341" s="90">
        <v>52507</v>
      </c>
      <c r="X341" s="90">
        <v>52308</v>
      </c>
      <c r="Y341" s="90">
        <v>51855</v>
      </c>
      <c r="Z341" s="90">
        <v>51579</v>
      </c>
      <c r="AA341" s="90">
        <v>51359</v>
      </c>
      <c r="AB341" s="90">
        <v>51105</v>
      </c>
      <c r="AC341" s="90">
        <v>50501</v>
      </c>
      <c r="AD341" s="91">
        <v>50340</v>
      </c>
      <c r="AE341" s="90">
        <v>49252</v>
      </c>
      <c r="AF341" s="90">
        <v>49013</v>
      </c>
      <c r="AG341" s="90">
        <v>49214</v>
      </c>
      <c r="AH341" s="90">
        <v>48852</v>
      </c>
      <c r="AI341" s="90">
        <v>48595</v>
      </c>
      <c r="AJ341" s="90">
        <v>48872</v>
      </c>
      <c r="AK341" s="90">
        <v>49328</v>
      </c>
      <c r="AL341" s="90">
        <v>49123</v>
      </c>
      <c r="AM341" s="90">
        <v>48947</v>
      </c>
      <c r="AN341" s="90">
        <v>48928</v>
      </c>
      <c r="AO341" s="90">
        <v>45743</v>
      </c>
      <c r="AP341" s="91">
        <v>46167</v>
      </c>
      <c r="AQ341" s="90">
        <v>48756</v>
      </c>
      <c r="AR341" s="90">
        <v>48693</v>
      </c>
      <c r="AS341" s="90">
        <v>48898</v>
      </c>
      <c r="AT341" s="90">
        <v>49235</v>
      </c>
      <c r="AU341" s="90">
        <v>48003</v>
      </c>
      <c r="AV341" s="90">
        <v>48124</v>
      </c>
      <c r="AW341" s="90">
        <v>50244</v>
      </c>
      <c r="AX341" s="90">
        <v>50489</v>
      </c>
      <c r="AY341" s="90">
        <v>50609</v>
      </c>
      <c r="AZ341" s="90">
        <v>50873</v>
      </c>
      <c r="BA341" s="90">
        <v>50937</v>
      </c>
      <c r="BB341" s="91">
        <v>50510</v>
      </c>
      <c r="BC341" s="89">
        <v>50085</v>
      </c>
      <c r="BD341" s="90">
        <v>49788</v>
      </c>
      <c r="BE341" s="90">
        <v>49798</v>
      </c>
      <c r="BF341" s="90">
        <v>50129</v>
      </c>
      <c r="BG341" s="90">
        <v>49775</v>
      </c>
      <c r="BH341" s="90">
        <v>49447</v>
      </c>
      <c r="BI341" s="90">
        <v>48984</v>
      </c>
      <c r="BJ341" s="90">
        <v>48705</v>
      </c>
      <c r="BK341" s="90">
        <v>48416</v>
      </c>
      <c r="BL341" s="90">
        <v>48033</v>
      </c>
      <c r="BM341" s="90">
        <v>47787</v>
      </c>
      <c r="BN341" s="91">
        <v>47787</v>
      </c>
      <c r="BO341" s="90">
        <v>47370</v>
      </c>
      <c r="BP341" s="90">
        <v>47283</v>
      </c>
      <c r="BQ341" s="90">
        <v>46838</v>
      </c>
      <c r="BR341" s="90">
        <v>46303</v>
      </c>
      <c r="BS341" s="90">
        <v>46107</v>
      </c>
      <c r="BT341" s="90">
        <v>45766</v>
      </c>
      <c r="BU341" s="90">
        <v>45556</v>
      </c>
      <c r="BV341" s="90">
        <v>45591</v>
      </c>
      <c r="BW341" s="90">
        <v>45608</v>
      </c>
      <c r="BX341" s="90">
        <v>45673</v>
      </c>
      <c r="BY341" s="90">
        <v>45502</v>
      </c>
      <c r="BZ341" s="91">
        <v>45218</v>
      </c>
    </row>
    <row r="342" spans="1:78" x14ac:dyDescent="0.2">
      <c r="A342" s="2"/>
      <c r="B342" s="88"/>
      <c r="C342" s="88" t="s">
        <v>447</v>
      </c>
      <c r="D342" s="91">
        <v>23664</v>
      </c>
      <c r="E342" s="91">
        <v>23609</v>
      </c>
      <c r="F342" s="91">
        <v>23214</v>
      </c>
      <c r="G342" s="90">
        <v>23371</v>
      </c>
      <c r="H342" s="90">
        <v>23205</v>
      </c>
      <c r="I342" s="90">
        <v>23100</v>
      </c>
      <c r="J342" s="90">
        <v>23088</v>
      </c>
      <c r="K342" s="90">
        <v>23148</v>
      </c>
      <c r="L342" s="90">
        <v>23106</v>
      </c>
      <c r="M342" s="90">
        <v>23112</v>
      </c>
      <c r="N342" s="90">
        <v>22997</v>
      </c>
      <c r="O342" s="90">
        <v>22960</v>
      </c>
      <c r="P342" s="90">
        <v>22880</v>
      </c>
      <c r="Q342" s="90">
        <v>22828</v>
      </c>
      <c r="R342" s="91">
        <v>22602</v>
      </c>
      <c r="S342" s="90">
        <v>22427</v>
      </c>
      <c r="T342" s="90">
        <v>22354</v>
      </c>
      <c r="U342" s="90">
        <v>22417</v>
      </c>
      <c r="V342" s="90">
        <v>22417</v>
      </c>
      <c r="W342" s="90">
        <v>22324</v>
      </c>
      <c r="X342" s="90">
        <v>22502</v>
      </c>
      <c r="Y342" s="90">
        <v>22501</v>
      </c>
      <c r="Z342" s="90">
        <v>22384</v>
      </c>
      <c r="AA342" s="90">
        <v>22230</v>
      </c>
      <c r="AB342" s="90">
        <v>22202</v>
      </c>
      <c r="AC342" s="90">
        <v>22218</v>
      </c>
      <c r="AD342" s="91">
        <v>22135</v>
      </c>
      <c r="AE342" s="90">
        <v>21734</v>
      </c>
      <c r="AF342" s="90">
        <v>21760</v>
      </c>
      <c r="AG342" s="90">
        <v>21581</v>
      </c>
      <c r="AH342" s="90">
        <v>21765</v>
      </c>
      <c r="AI342" s="90">
        <v>21795</v>
      </c>
      <c r="AJ342" s="90">
        <v>21822</v>
      </c>
      <c r="AK342" s="90">
        <v>21799</v>
      </c>
      <c r="AL342" s="90">
        <v>21814</v>
      </c>
      <c r="AM342" s="90">
        <v>21990</v>
      </c>
      <c r="AN342" s="90">
        <v>22002</v>
      </c>
      <c r="AO342" s="90">
        <v>19290</v>
      </c>
      <c r="AP342" s="91">
        <v>19181</v>
      </c>
      <c r="AQ342" s="90">
        <v>21899</v>
      </c>
      <c r="AR342" s="90">
        <v>21867</v>
      </c>
      <c r="AS342" s="90">
        <v>22014</v>
      </c>
      <c r="AT342" s="90">
        <v>22022</v>
      </c>
      <c r="AU342" s="90">
        <v>21285</v>
      </c>
      <c r="AV342" s="90">
        <v>21117</v>
      </c>
      <c r="AW342" s="90">
        <v>21686</v>
      </c>
      <c r="AX342" s="90">
        <v>21652</v>
      </c>
      <c r="AY342" s="90">
        <v>21593</v>
      </c>
      <c r="AZ342" s="90">
        <v>21712</v>
      </c>
      <c r="BA342" s="90">
        <v>21711</v>
      </c>
      <c r="BB342" s="91">
        <v>21763</v>
      </c>
      <c r="BC342" s="89">
        <v>21677</v>
      </c>
      <c r="BD342" s="90">
        <v>21915</v>
      </c>
      <c r="BE342" s="90">
        <v>21874</v>
      </c>
      <c r="BF342" s="90">
        <v>21952</v>
      </c>
      <c r="BG342" s="90">
        <v>21732</v>
      </c>
      <c r="BH342" s="90">
        <v>21580</v>
      </c>
      <c r="BI342" s="90">
        <v>21508</v>
      </c>
      <c r="BJ342" s="90">
        <v>21515</v>
      </c>
      <c r="BK342" s="90">
        <v>21058</v>
      </c>
      <c r="BL342" s="90">
        <v>20969</v>
      </c>
      <c r="BM342" s="90">
        <v>20847</v>
      </c>
      <c r="BN342" s="91">
        <v>20768</v>
      </c>
      <c r="BO342" s="90">
        <v>20378</v>
      </c>
      <c r="BP342" s="90">
        <v>20277</v>
      </c>
      <c r="BQ342" s="90">
        <v>20298</v>
      </c>
      <c r="BR342" s="90">
        <v>20157</v>
      </c>
      <c r="BS342" s="90">
        <v>20128</v>
      </c>
      <c r="BT342" s="90">
        <v>20029</v>
      </c>
      <c r="BU342" s="90">
        <v>19938</v>
      </c>
      <c r="BV342" s="90">
        <v>19844</v>
      </c>
      <c r="BW342" s="90">
        <v>19869</v>
      </c>
      <c r="BX342" s="90">
        <v>19691</v>
      </c>
      <c r="BY342" s="90">
        <v>19530</v>
      </c>
      <c r="BZ342" s="91">
        <v>19426</v>
      </c>
    </row>
    <row r="343" spans="1:78" x14ac:dyDescent="0.2">
      <c r="A343" s="2"/>
      <c r="B343" s="88"/>
      <c r="C343" s="88" t="s">
        <v>448</v>
      </c>
      <c r="D343" s="91">
        <v>2137</v>
      </c>
      <c r="E343" s="91">
        <v>2105</v>
      </c>
      <c r="F343" s="91">
        <v>2103</v>
      </c>
      <c r="G343" s="90">
        <v>2096</v>
      </c>
      <c r="H343" s="90">
        <v>2081</v>
      </c>
      <c r="I343" s="90">
        <v>2081</v>
      </c>
      <c r="J343" s="90">
        <v>2076</v>
      </c>
      <c r="K343" s="90">
        <v>2087</v>
      </c>
      <c r="L343" s="90">
        <v>2093</v>
      </c>
      <c r="M343" s="90">
        <v>2109</v>
      </c>
      <c r="N343" s="90">
        <v>2116</v>
      </c>
      <c r="O343" s="90">
        <v>2115</v>
      </c>
      <c r="P343" s="90">
        <v>2108</v>
      </c>
      <c r="Q343" s="90">
        <v>2101</v>
      </c>
      <c r="R343" s="91">
        <v>2087</v>
      </c>
      <c r="S343" s="90">
        <v>2057</v>
      </c>
      <c r="T343" s="90">
        <v>2054</v>
      </c>
      <c r="U343" s="90">
        <v>2074</v>
      </c>
      <c r="V343" s="90">
        <v>2078</v>
      </c>
      <c r="W343" s="90">
        <v>2078</v>
      </c>
      <c r="X343" s="90">
        <v>2062</v>
      </c>
      <c r="Y343" s="90">
        <v>2052</v>
      </c>
      <c r="Z343" s="90">
        <v>2035</v>
      </c>
      <c r="AA343" s="90">
        <v>2022</v>
      </c>
      <c r="AB343" s="90">
        <v>2014</v>
      </c>
      <c r="AC343" s="90">
        <v>2019</v>
      </c>
      <c r="AD343" s="91">
        <v>2031</v>
      </c>
      <c r="AE343" s="90">
        <v>2010</v>
      </c>
      <c r="AF343" s="90">
        <v>1996</v>
      </c>
      <c r="AG343" s="90">
        <v>1991</v>
      </c>
      <c r="AH343" s="90">
        <v>1994</v>
      </c>
      <c r="AI343" s="90">
        <v>1993</v>
      </c>
      <c r="AJ343" s="90">
        <v>1985</v>
      </c>
      <c r="AK343" s="90">
        <v>1978</v>
      </c>
      <c r="AL343" s="90">
        <v>1968</v>
      </c>
      <c r="AM343" s="90">
        <v>1971</v>
      </c>
      <c r="AN343" s="90">
        <v>1960</v>
      </c>
      <c r="AO343" s="90">
        <v>1919</v>
      </c>
      <c r="AP343" s="91">
        <v>1911</v>
      </c>
      <c r="AQ343" s="90">
        <v>1940</v>
      </c>
      <c r="AR343" s="90">
        <v>1933</v>
      </c>
      <c r="AS343" s="90">
        <v>1927</v>
      </c>
      <c r="AT343" s="90">
        <v>1931</v>
      </c>
      <c r="AU343" s="90">
        <v>1905</v>
      </c>
      <c r="AV343" s="90">
        <v>1922</v>
      </c>
      <c r="AW343" s="90">
        <v>2047</v>
      </c>
      <c r="AX343" s="90">
        <v>2044</v>
      </c>
      <c r="AY343" s="90">
        <v>2047</v>
      </c>
      <c r="AZ343" s="90">
        <v>2067</v>
      </c>
      <c r="BA343" s="90">
        <v>2094</v>
      </c>
      <c r="BB343" s="91">
        <v>2083</v>
      </c>
      <c r="BC343" s="89">
        <v>2077</v>
      </c>
      <c r="BD343" s="90">
        <v>2068</v>
      </c>
      <c r="BE343" s="90">
        <v>2063</v>
      </c>
      <c r="BF343" s="90">
        <v>2046</v>
      </c>
      <c r="BG343" s="90">
        <v>2016</v>
      </c>
      <c r="BH343" s="90">
        <v>1998</v>
      </c>
      <c r="BI343" s="90">
        <v>1973</v>
      </c>
      <c r="BJ343" s="90">
        <v>1967</v>
      </c>
      <c r="BK343" s="90">
        <v>1967</v>
      </c>
      <c r="BL343" s="90">
        <v>1969</v>
      </c>
      <c r="BM343" s="90">
        <v>1974</v>
      </c>
      <c r="BN343" s="91">
        <v>1966</v>
      </c>
      <c r="BO343" s="90">
        <v>1946</v>
      </c>
      <c r="BP343" s="90">
        <v>1935</v>
      </c>
      <c r="BQ343" s="90">
        <v>1948</v>
      </c>
      <c r="BR343" s="90">
        <v>1945</v>
      </c>
      <c r="BS343" s="90">
        <v>1938</v>
      </c>
      <c r="BT343" s="90">
        <v>1934</v>
      </c>
      <c r="BU343" s="90">
        <v>1943</v>
      </c>
      <c r="BV343" s="90">
        <v>1946</v>
      </c>
      <c r="BW343" s="90">
        <v>1941</v>
      </c>
      <c r="BX343" s="90">
        <v>1942</v>
      </c>
      <c r="BY343" s="90">
        <v>1918</v>
      </c>
      <c r="BZ343" s="91">
        <v>1906</v>
      </c>
    </row>
    <row r="344" spans="1:78" x14ac:dyDescent="0.2">
      <c r="A344" s="2"/>
      <c r="B344" s="88"/>
      <c r="C344" s="88" t="s">
        <v>449</v>
      </c>
      <c r="D344" s="91">
        <v>32470</v>
      </c>
      <c r="E344" s="91">
        <v>32817</v>
      </c>
      <c r="F344" s="91">
        <v>32089</v>
      </c>
      <c r="G344" s="90">
        <v>31737</v>
      </c>
      <c r="H344" s="90">
        <v>31599</v>
      </c>
      <c r="I344" s="90">
        <v>31337</v>
      </c>
      <c r="J344" s="90">
        <v>31251</v>
      </c>
      <c r="K344" s="90">
        <v>31299</v>
      </c>
      <c r="L344" s="90">
        <v>31394</v>
      </c>
      <c r="M344" s="90">
        <v>31562</v>
      </c>
      <c r="N344" s="90">
        <v>31518</v>
      </c>
      <c r="O344" s="90">
        <v>31572</v>
      </c>
      <c r="P344" s="90">
        <v>32064</v>
      </c>
      <c r="Q344" s="90">
        <v>32074</v>
      </c>
      <c r="R344" s="91">
        <v>32414</v>
      </c>
      <c r="S344" s="90">
        <v>32349</v>
      </c>
      <c r="T344" s="90">
        <v>32260</v>
      </c>
      <c r="U344" s="90">
        <v>32305</v>
      </c>
      <c r="V344" s="90">
        <v>32278</v>
      </c>
      <c r="W344" s="90">
        <v>32298</v>
      </c>
      <c r="X344" s="90">
        <v>32197</v>
      </c>
      <c r="Y344" s="90">
        <v>32181</v>
      </c>
      <c r="Z344" s="90">
        <v>32247</v>
      </c>
      <c r="AA344" s="90">
        <v>32178</v>
      </c>
      <c r="AB344" s="90">
        <v>32096</v>
      </c>
      <c r="AC344" s="90">
        <v>31990</v>
      </c>
      <c r="AD344" s="91">
        <v>31965</v>
      </c>
      <c r="AE344" s="90">
        <v>31728</v>
      </c>
      <c r="AF344" s="90">
        <v>31909</v>
      </c>
      <c r="AG344" s="90">
        <v>31994</v>
      </c>
      <c r="AH344" s="90">
        <v>31914</v>
      </c>
      <c r="AI344" s="90">
        <v>31991</v>
      </c>
      <c r="AJ344" s="90">
        <v>32005</v>
      </c>
      <c r="AK344" s="90">
        <v>32051</v>
      </c>
      <c r="AL344" s="90">
        <v>31903</v>
      </c>
      <c r="AM344" s="90">
        <v>31801</v>
      </c>
      <c r="AN344" s="90">
        <v>31781</v>
      </c>
      <c r="AO344" s="90">
        <v>36850</v>
      </c>
      <c r="AP344" s="91">
        <v>36735</v>
      </c>
      <c r="AQ344" s="90">
        <v>31514</v>
      </c>
      <c r="AR344" s="90">
        <v>31389</v>
      </c>
      <c r="AS344" s="90">
        <v>31479</v>
      </c>
      <c r="AT344" s="90">
        <v>31900</v>
      </c>
      <c r="AU344" s="90">
        <v>31038</v>
      </c>
      <c r="AV344" s="90">
        <v>31040</v>
      </c>
      <c r="AW344" s="90">
        <v>31728</v>
      </c>
      <c r="AX344" s="90">
        <v>31782</v>
      </c>
      <c r="AY344" s="90">
        <v>31754</v>
      </c>
      <c r="AZ344" s="90">
        <v>31706</v>
      </c>
      <c r="BA344" s="90">
        <v>31742</v>
      </c>
      <c r="BB344" s="91">
        <v>31556</v>
      </c>
      <c r="BC344" s="89">
        <v>31415</v>
      </c>
      <c r="BD344" s="90">
        <v>31454</v>
      </c>
      <c r="BE344" s="90">
        <v>31506</v>
      </c>
      <c r="BF344" s="90">
        <v>31788</v>
      </c>
      <c r="BG344" s="90">
        <v>31633</v>
      </c>
      <c r="BH344" s="90">
        <v>31713</v>
      </c>
      <c r="BI344" s="90">
        <v>31457</v>
      </c>
      <c r="BJ344" s="90">
        <v>31509</v>
      </c>
      <c r="BK344" s="90">
        <v>31395</v>
      </c>
      <c r="BL344" s="90">
        <v>31195</v>
      </c>
      <c r="BM344" s="90">
        <v>31074</v>
      </c>
      <c r="BN344" s="91">
        <v>31082</v>
      </c>
      <c r="BO344" s="90">
        <v>31086</v>
      </c>
      <c r="BP344" s="90">
        <v>30676</v>
      </c>
      <c r="BQ344" s="90">
        <v>30834</v>
      </c>
      <c r="BR344" s="90">
        <v>30840</v>
      </c>
      <c r="BS344" s="90">
        <v>30777</v>
      </c>
      <c r="BT344" s="90">
        <v>30700</v>
      </c>
      <c r="BU344" s="90">
        <v>30564</v>
      </c>
      <c r="BV344" s="90">
        <v>30494</v>
      </c>
      <c r="BW344" s="90">
        <v>30429</v>
      </c>
      <c r="BX344" s="90">
        <v>30322</v>
      </c>
      <c r="BY344" s="90">
        <v>30128</v>
      </c>
      <c r="BZ344" s="91">
        <v>30107</v>
      </c>
    </row>
    <row r="345" spans="1:78" x14ac:dyDescent="0.2">
      <c r="A345" s="2"/>
      <c r="B345" s="88"/>
      <c r="C345" s="88" t="s">
        <v>450</v>
      </c>
      <c r="D345" s="91">
        <v>26</v>
      </c>
      <c r="E345" s="91">
        <v>7</v>
      </c>
      <c r="F345" s="91">
        <v>7</v>
      </c>
      <c r="G345" s="90">
        <v>7</v>
      </c>
      <c r="H345" s="90">
        <v>7</v>
      </c>
      <c r="I345" s="90">
        <v>7</v>
      </c>
      <c r="J345" s="90">
        <v>7</v>
      </c>
      <c r="K345" s="90">
        <v>4</v>
      </c>
      <c r="L345" s="90">
        <v>4</v>
      </c>
      <c r="M345" s="90">
        <v>4</v>
      </c>
      <c r="N345" s="90">
        <v>4</v>
      </c>
      <c r="O345" s="90">
        <v>4</v>
      </c>
      <c r="P345" s="90">
        <v>4</v>
      </c>
      <c r="Q345" s="90">
        <v>4</v>
      </c>
      <c r="R345" s="91">
        <v>4</v>
      </c>
      <c r="S345" s="90">
        <v>4</v>
      </c>
      <c r="T345" s="90">
        <v>4</v>
      </c>
      <c r="U345" s="90">
        <v>4</v>
      </c>
      <c r="V345" s="90">
        <v>4</v>
      </c>
      <c r="W345" s="90">
        <v>4</v>
      </c>
      <c r="X345" s="90">
        <v>4</v>
      </c>
      <c r="Y345" s="90">
        <v>4</v>
      </c>
      <c r="Z345" s="90">
        <v>4</v>
      </c>
      <c r="AA345" s="90">
        <v>4</v>
      </c>
      <c r="AB345" s="90">
        <v>4</v>
      </c>
      <c r="AC345" s="90">
        <v>4</v>
      </c>
      <c r="AD345" s="91">
        <v>4</v>
      </c>
      <c r="AE345" s="90">
        <v>4</v>
      </c>
      <c r="AF345" s="90">
        <v>4</v>
      </c>
      <c r="AG345" s="90">
        <v>4</v>
      </c>
      <c r="AH345" s="90">
        <v>4</v>
      </c>
      <c r="AI345" s="90">
        <v>4</v>
      </c>
      <c r="AJ345" s="90">
        <v>4</v>
      </c>
      <c r="AK345" s="90">
        <v>4</v>
      </c>
      <c r="AL345" s="90">
        <v>4</v>
      </c>
      <c r="AM345" s="90">
        <v>4</v>
      </c>
      <c r="AN345" s="90">
        <v>4</v>
      </c>
      <c r="AO345" s="90">
        <v>4</v>
      </c>
      <c r="AP345" s="91">
        <v>8</v>
      </c>
      <c r="AQ345" s="90">
        <v>8</v>
      </c>
      <c r="AR345" s="90">
        <v>7</v>
      </c>
      <c r="AS345" s="90">
        <v>7</v>
      </c>
      <c r="AT345" s="90">
        <v>9</v>
      </c>
      <c r="AU345" s="90">
        <v>9</v>
      </c>
      <c r="AV345" s="90">
        <v>9</v>
      </c>
      <c r="AW345" s="90">
        <v>17</v>
      </c>
      <c r="AX345" s="90">
        <v>20</v>
      </c>
      <c r="AY345" s="90">
        <v>23</v>
      </c>
      <c r="AZ345" s="90">
        <v>24</v>
      </c>
      <c r="BA345" s="90">
        <v>27</v>
      </c>
      <c r="BB345" s="91">
        <v>27</v>
      </c>
      <c r="BC345" s="89">
        <v>27</v>
      </c>
      <c r="BD345" s="90">
        <v>26</v>
      </c>
      <c r="BE345" s="90">
        <v>26</v>
      </c>
      <c r="BF345" s="90">
        <v>25</v>
      </c>
      <c r="BG345" s="90">
        <v>24</v>
      </c>
      <c r="BH345" s="90">
        <v>25</v>
      </c>
      <c r="BI345" s="90">
        <v>21</v>
      </c>
      <c r="BJ345" s="90">
        <v>21</v>
      </c>
      <c r="BK345" s="90">
        <v>22</v>
      </c>
      <c r="BL345" s="90">
        <v>20</v>
      </c>
      <c r="BM345" s="90">
        <v>23</v>
      </c>
      <c r="BN345" s="91">
        <v>24</v>
      </c>
      <c r="BO345" s="90">
        <v>24</v>
      </c>
      <c r="BP345" s="90">
        <v>29</v>
      </c>
      <c r="BQ345" s="90">
        <v>29</v>
      </c>
      <c r="BR345" s="90">
        <v>31</v>
      </c>
      <c r="BS345" s="90">
        <v>31</v>
      </c>
      <c r="BT345" s="90">
        <v>31</v>
      </c>
      <c r="BU345" s="90">
        <v>27</v>
      </c>
      <c r="BV345" s="90">
        <v>27</v>
      </c>
      <c r="BW345" s="90">
        <v>26</v>
      </c>
      <c r="BX345" s="90">
        <v>28</v>
      </c>
      <c r="BY345" s="90">
        <v>30</v>
      </c>
      <c r="BZ345" s="91">
        <v>30</v>
      </c>
    </row>
    <row r="346" spans="1:78" x14ac:dyDescent="0.2">
      <c r="A346" s="2"/>
      <c r="B346" s="88"/>
      <c r="C346" s="88" t="s">
        <v>451</v>
      </c>
      <c r="D346" s="91">
        <v>17678</v>
      </c>
      <c r="E346" s="91">
        <v>17598</v>
      </c>
      <c r="F346" s="91">
        <v>17574</v>
      </c>
      <c r="G346" s="90">
        <v>17611</v>
      </c>
      <c r="H346" s="90">
        <v>17465</v>
      </c>
      <c r="I346" s="90">
        <v>17386</v>
      </c>
      <c r="J346" s="90">
        <v>17320</v>
      </c>
      <c r="K346" s="90">
        <v>17341</v>
      </c>
      <c r="L346" s="90">
        <v>17360</v>
      </c>
      <c r="M346" s="90">
        <v>17421</v>
      </c>
      <c r="N346" s="90">
        <v>17314</v>
      </c>
      <c r="O346" s="90">
        <v>17202</v>
      </c>
      <c r="P346" s="90">
        <v>17175</v>
      </c>
      <c r="Q346" s="90">
        <v>17152</v>
      </c>
      <c r="R346" s="91">
        <v>17099</v>
      </c>
      <c r="S346" s="90">
        <v>16979</v>
      </c>
      <c r="T346" s="90">
        <v>16875</v>
      </c>
      <c r="U346" s="90">
        <v>16818</v>
      </c>
      <c r="V346" s="90">
        <v>16764</v>
      </c>
      <c r="W346" s="90">
        <v>16679</v>
      </c>
      <c r="X346" s="90">
        <v>16605</v>
      </c>
      <c r="Y346" s="90">
        <v>17401</v>
      </c>
      <c r="Z346" s="90">
        <v>17322</v>
      </c>
      <c r="AA346" s="90">
        <v>17150</v>
      </c>
      <c r="AB346" s="90">
        <v>17044</v>
      </c>
      <c r="AC346" s="90">
        <v>16888</v>
      </c>
      <c r="AD346" s="91">
        <v>16707</v>
      </c>
      <c r="AE346" s="90">
        <v>16347</v>
      </c>
      <c r="AF346" s="90">
        <v>16598</v>
      </c>
      <c r="AG346" s="90">
        <v>16495</v>
      </c>
      <c r="AH346" s="90">
        <v>16385</v>
      </c>
      <c r="AI346" s="90">
        <v>16340</v>
      </c>
      <c r="AJ346" s="90">
        <v>16314</v>
      </c>
      <c r="AK346" s="90">
        <v>16270</v>
      </c>
      <c r="AL346" s="90">
        <v>16143</v>
      </c>
      <c r="AM346" s="90">
        <v>16085</v>
      </c>
      <c r="AN346" s="90">
        <v>16059</v>
      </c>
      <c r="AO346" s="90">
        <v>26838</v>
      </c>
      <c r="AP346" s="91">
        <v>26796</v>
      </c>
      <c r="AQ346" s="90">
        <v>16088</v>
      </c>
      <c r="AR346" s="90">
        <v>16016</v>
      </c>
      <c r="AS346" s="90">
        <v>16000</v>
      </c>
      <c r="AT346" s="90">
        <v>16136</v>
      </c>
      <c r="AU346" s="90">
        <v>15717</v>
      </c>
      <c r="AV346" s="90">
        <v>15611</v>
      </c>
      <c r="AW346" s="90">
        <v>16361</v>
      </c>
      <c r="AX346" s="90">
        <v>16341</v>
      </c>
      <c r="AY346" s="90">
        <v>16314</v>
      </c>
      <c r="AZ346" s="90">
        <v>16317</v>
      </c>
      <c r="BA346" s="90">
        <v>16305</v>
      </c>
      <c r="BB346" s="91">
        <v>16173</v>
      </c>
      <c r="BC346" s="89">
        <v>15975</v>
      </c>
      <c r="BD346" s="90">
        <v>15866</v>
      </c>
      <c r="BE346" s="90">
        <v>15728</v>
      </c>
      <c r="BF346" s="90">
        <v>15708</v>
      </c>
      <c r="BG346" s="90">
        <v>15602</v>
      </c>
      <c r="BH346" s="90">
        <v>15406</v>
      </c>
      <c r="BI346" s="90">
        <v>15194</v>
      </c>
      <c r="BJ346" s="90">
        <v>15117</v>
      </c>
      <c r="BK346" s="90">
        <v>14975</v>
      </c>
      <c r="BL346" s="90">
        <v>14866</v>
      </c>
      <c r="BM346" s="90">
        <v>14781</v>
      </c>
      <c r="BN346" s="91">
        <v>14703</v>
      </c>
      <c r="BO346" s="90">
        <v>14571</v>
      </c>
      <c r="BP346" s="90">
        <v>14374</v>
      </c>
      <c r="BQ346" s="90">
        <v>14326</v>
      </c>
      <c r="BR346" s="90">
        <v>14194</v>
      </c>
      <c r="BS346" s="90">
        <v>14080</v>
      </c>
      <c r="BT346" s="90">
        <v>13941</v>
      </c>
      <c r="BU346" s="90">
        <v>13887</v>
      </c>
      <c r="BV346" s="90">
        <v>13835</v>
      </c>
      <c r="BW346" s="90">
        <v>13785</v>
      </c>
      <c r="BX346" s="90">
        <v>13710</v>
      </c>
      <c r="BY346" s="90">
        <v>13620</v>
      </c>
      <c r="BZ346" s="91">
        <v>13479</v>
      </c>
    </row>
    <row r="347" spans="1:78" x14ac:dyDescent="0.2">
      <c r="A347" s="2"/>
      <c r="B347" s="88"/>
      <c r="C347" s="88" t="s">
        <v>35</v>
      </c>
      <c r="D347" s="91">
        <v>244599</v>
      </c>
      <c r="E347" s="91">
        <v>264605</v>
      </c>
      <c r="F347" s="91">
        <v>268032</v>
      </c>
      <c r="G347" s="90">
        <v>272565</v>
      </c>
      <c r="H347" s="90">
        <v>272148</v>
      </c>
      <c r="I347" s="90">
        <v>272007</v>
      </c>
      <c r="J347" s="90">
        <v>271659</v>
      </c>
      <c r="K347" s="90">
        <v>271966</v>
      </c>
      <c r="L347" s="90">
        <v>273037</v>
      </c>
      <c r="M347" s="90">
        <v>274955</v>
      </c>
      <c r="N347" s="90">
        <v>274196</v>
      </c>
      <c r="O347" s="90">
        <v>274649</v>
      </c>
      <c r="P347" s="90">
        <v>275053</v>
      </c>
      <c r="Q347" s="90">
        <v>277316</v>
      </c>
      <c r="R347" s="91">
        <v>277484</v>
      </c>
      <c r="S347" s="90">
        <v>278176</v>
      </c>
      <c r="T347" s="90">
        <v>278033</v>
      </c>
      <c r="U347" s="90">
        <v>279432</v>
      </c>
      <c r="V347" s="90">
        <v>280034</v>
      </c>
      <c r="W347" s="90">
        <v>281207</v>
      </c>
      <c r="X347" s="90">
        <v>281642</v>
      </c>
      <c r="Y347" s="90">
        <v>282942</v>
      </c>
      <c r="Z347" s="90">
        <v>282490</v>
      </c>
      <c r="AA347" s="90">
        <v>282098</v>
      </c>
      <c r="AB347" s="90">
        <v>282945</v>
      </c>
      <c r="AC347" s="90">
        <v>282936</v>
      </c>
      <c r="AD347" s="91">
        <v>283129</v>
      </c>
      <c r="AE347" s="90">
        <v>283650</v>
      </c>
      <c r="AF347" s="90">
        <v>282743</v>
      </c>
      <c r="AG347" s="90">
        <v>283788</v>
      </c>
      <c r="AH347" s="90">
        <v>280393</v>
      </c>
      <c r="AI347" s="90">
        <v>280615</v>
      </c>
      <c r="AJ347" s="90">
        <v>280895</v>
      </c>
      <c r="AK347" s="90">
        <v>281354</v>
      </c>
      <c r="AL347" s="90">
        <v>280668</v>
      </c>
      <c r="AM347" s="90">
        <v>279128</v>
      </c>
      <c r="AN347" s="90">
        <v>279002</v>
      </c>
      <c r="AO347" s="90">
        <v>297342</v>
      </c>
      <c r="AP347" s="91">
        <v>296946</v>
      </c>
      <c r="AQ347" s="90">
        <v>276253</v>
      </c>
      <c r="AR347" s="90">
        <v>275605</v>
      </c>
      <c r="AS347" s="90">
        <v>274983</v>
      </c>
      <c r="AT347" s="90">
        <v>275513</v>
      </c>
      <c r="AU347" s="90">
        <v>282864</v>
      </c>
      <c r="AV347" s="90">
        <v>283935</v>
      </c>
      <c r="AW347" s="90">
        <v>285620</v>
      </c>
      <c r="AX347" s="90">
        <v>286019</v>
      </c>
      <c r="AY347" s="90">
        <v>287823</v>
      </c>
      <c r="AZ347" s="90">
        <v>288715</v>
      </c>
      <c r="BA347" s="90">
        <v>289869</v>
      </c>
      <c r="BB347" s="91">
        <v>290126</v>
      </c>
      <c r="BC347" s="89">
        <v>288392</v>
      </c>
      <c r="BD347" s="90">
        <v>288690</v>
      </c>
      <c r="BE347" s="90">
        <v>290885</v>
      </c>
      <c r="BF347" s="90">
        <v>296007</v>
      </c>
      <c r="BG347" s="90">
        <v>296214</v>
      </c>
      <c r="BH347" s="90">
        <v>293504</v>
      </c>
      <c r="BI347" s="90">
        <v>293225</v>
      </c>
      <c r="BJ347" s="90">
        <v>293427</v>
      </c>
      <c r="BK347" s="90">
        <v>292781</v>
      </c>
      <c r="BL347" s="90">
        <v>293109</v>
      </c>
      <c r="BM347" s="90">
        <v>294332</v>
      </c>
      <c r="BN347" s="91">
        <v>294367</v>
      </c>
      <c r="BO347" s="90">
        <v>293757</v>
      </c>
      <c r="BP347" s="90">
        <v>292756</v>
      </c>
      <c r="BQ347" s="90">
        <v>293080</v>
      </c>
      <c r="BR347" s="90">
        <v>293672</v>
      </c>
      <c r="BS347" s="90">
        <v>293997</v>
      </c>
      <c r="BT347" s="90">
        <v>294039</v>
      </c>
      <c r="BU347" s="90">
        <v>293149</v>
      </c>
      <c r="BV347" s="90">
        <v>293276</v>
      </c>
      <c r="BW347" s="90">
        <v>293578</v>
      </c>
      <c r="BX347" s="90">
        <v>294671</v>
      </c>
      <c r="BY347" s="90">
        <v>297220</v>
      </c>
      <c r="BZ347" s="91">
        <v>293109</v>
      </c>
    </row>
    <row r="348" spans="1:78" x14ac:dyDescent="0.2">
      <c r="A348" s="2"/>
      <c r="B348" s="88"/>
      <c r="C348" s="88" t="s">
        <v>452</v>
      </c>
      <c r="D348" s="91">
        <v>11754</v>
      </c>
      <c r="E348" s="91">
        <v>11553</v>
      </c>
      <c r="F348" s="91">
        <v>11416</v>
      </c>
      <c r="G348" s="90">
        <v>11335</v>
      </c>
      <c r="H348" s="90">
        <v>11319</v>
      </c>
      <c r="I348" s="90">
        <v>11250</v>
      </c>
      <c r="J348" s="90">
        <v>11203</v>
      </c>
      <c r="K348" s="90">
        <v>11192</v>
      </c>
      <c r="L348" s="90">
        <v>11216</v>
      </c>
      <c r="M348" s="90">
        <v>11246</v>
      </c>
      <c r="N348" s="90">
        <v>11205</v>
      </c>
      <c r="O348" s="90">
        <v>11228</v>
      </c>
      <c r="P348" s="90">
        <v>11088</v>
      </c>
      <c r="Q348" s="90">
        <v>11068</v>
      </c>
      <c r="R348" s="91">
        <v>10990</v>
      </c>
      <c r="S348" s="90">
        <v>10968</v>
      </c>
      <c r="T348" s="90">
        <v>10961</v>
      </c>
      <c r="U348" s="90">
        <v>11014</v>
      </c>
      <c r="V348" s="90">
        <v>10976</v>
      </c>
      <c r="W348" s="90">
        <v>11024</v>
      </c>
      <c r="X348" s="90">
        <v>11121</v>
      </c>
      <c r="Y348" s="90">
        <v>11235</v>
      </c>
      <c r="Z348" s="90">
        <v>11403</v>
      </c>
      <c r="AA348" s="90">
        <v>11482</v>
      </c>
      <c r="AB348" s="90">
        <v>11675</v>
      </c>
      <c r="AC348" s="90">
        <v>11572</v>
      </c>
      <c r="AD348" s="91">
        <v>11434</v>
      </c>
      <c r="AE348" s="90">
        <v>11288</v>
      </c>
      <c r="AF348" s="90">
        <v>11108</v>
      </c>
      <c r="AG348" s="90">
        <v>10891</v>
      </c>
      <c r="AH348" s="90">
        <v>10788</v>
      </c>
      <c r="AI348" s="90">
        <v>10669</v>
      </c>
      <c r="AJ348" s="90">
        <v>10581</v>
      </c>
      <c r="AK348" s="90">
        <v>10644</v>
      </c>
      <c r="AL348" s="90">
        <v>10593</v>
      </c>
      <c r="AM348" s="90">
        <v>10571</v>
      </c>
      <c r="AN348" s="90">
        <v>10659</v>
      </c>
      <c r="AO348" s="90">
        <v>10526</v>
      </c>
      <c r="AP348" s="91">
        <v>10506</v>
      </c>
      <c r="AQ348" s="90">
        <v>10463</v>
      </c>
      <c r="AR348" s="90">
        <v>10392</v>
      </c>
      <c r="AS348" s="90">
        <v>10366</v>
      </c>
      <c r="AT348" s="90">
        <v>10343</v>
      </c>
      <c r="AU348" s="90">
        <v>10279</v>
      </c>
      <c r="AV348" s="90">
        <v>10179</v>
      </c>
      <c r="AW348" s="90">
        <v>10655</v>
      </c>
      <c r="AX348" s="90">
        <v>10686</v>
      </c>
      <c r="AY348" s="90">
        <v>10743</v>
      </c>
      <c r="AZ348" s="90">
        <v>10831</v>
      </c>
      <c r="BA348" s="90">
        <v>10864</v>
      </c>
      <c r="BB348" s="91">
        <v>10778</v>
      </c>
      <c r="BC348" s="89">
        <v>10653</v>
      </c>
      <c r="BD348" s="90">
        <v>10597</v>
      </c>
      <c r="BE348" s="90">
        <v>10580</v>
      </c>
      <c r="BF348" s="90">
        <v>10536</v>
      </c>
      <c r="BG348" s="90">
        <v>10527</v>
      </c>
      <c r="BH348" s="90">
        <v>10415</v>
      </c>
      <c r="BI348" s="90">
        <v>10397</v>
      </c>
      <c r="BJ348" s="90">
        <v>10383</v>
      </c>
      <c r="BK348" s="90">
        <v>10399</v>
      </c>
      <c r="BL348" s="90">
        <v>10409</v>
      </c>
      <c r="BM348" s="90">
        <v>10405</v>
      </c>
      <c r="BN348" s="91">
        <v>10367</v>
      </c>
      <c r="BO348" s="90">
        <v>10367</v>
      </c>
      <c r="BP348" s="90">
        <v>10258</v>
      </c>
      <c r="BQ348" s="90">
        <v>10239</v>
      </c>
      <c r="BR348" s="90">
        <v>10199</v>
      </c>
      <c r="BS348" s="90">
        <v>10127</v>
      </c>
      <c r="BT348" s="90">
        <v>10106</v>
      </c>
      <c r="BU348" s="90">
        <v>10097</v>
      </c>
      <c r="BV348" s="90">
        <v>10088</v>
      </c>
      <c r="BW348" s="90">
        <v>10068</v>
      </c>
      <c r="BX348" s="90">
        <v>10082</v>
      </c>
      <c r="BY348" s="90">
        <v>9985</v>
      </c>
      <c r="BZ348" s="91">
        <v>9928</v>
      </c>
    </row>
    <row r="349" spans="1:78" x14ac:dyDescent="0.2">
      <c r="A349" s="2"/>
      <c r="B349" s="88"/>
      <c r="C349" s="88" t="s">
        <v>453</v>
      </c>
      <c r="D349" s="91">
        <v>1769</v>
      </c>
      <c r="E349" s="91">
        <v>1807</v>
      </c>
      <c r="F349" s="91">
        <v>1802</v>
      </c>
      <c r="G349" s="90">
        <v>1794</v>
      </c>
      <c r="H349" s="90">
        <v>1789</v>
      </c>
      <c r="I349" s="90">
        <v>1782</v>
      </c>
      <c r="J349" s="90">
        <v>1773</v>
      </c>
      <c r="K349" s="90">
        <v>1765</v>
      </c>
      <c r="L349" s="90">
        <v>1770</v>
      </c>
      <c r="M349" s="90">
        <v>1779</v>
      </c>
      <c r="N349" s="90">
        <v>1792</v>
      </c>
      <c r="O349" s="90">
        <v>1792</v>
      </c>
      <c r="P349" s="90">
        <v>1800</v>
      </c>
      <c r="Q349" s="90">
        <v>1815</v>
      </c>
      <c r="R349" s="91">
        <v>1803</v>
      </c>
      <c r="S349" s="90">
        <v>1799</v>
      </c>
      <c r="T349" s="90">
        <v>1792</v>
      </c>
      <c r="U349" s="90">
        <v>1784</v>
      </c>
      <c r="V349" s="90">
        <v>1762</v>
      </c>
      <c r="W349" s="90">
        <v>1757</v>
      </c>
      <c r="X349" s="90">
        <v>1745</v>
      </c>
      <c r="Y349" s="90">
        <v>1732</v>
      </c>
      <c r="Z349" s="90">
        <v>1740</v>
      </c>
      <c r="AA349" s="90">
        <v>1722</v>
      </c>
      <c r="AB349" s="90">
        <v>1723</v>
      </c>
      <c r="AC349" s="90">
        <v>1709</v>
      </c>
      <c r="AD349" s="91">
        <v>1704</v>
      </c>
      <c r="AE349" s="90">
        <v>1697</v>
      </c>
      <c r="AF349" s="90">
        <v>1692</v>
      </c>
      <c r="AG349" s="90">
        <v>1690</v>
      </c>
      <c r="AH349" s="90">
        <v>1695</v>
      </c>
      <c r="AI349" s="90">
        <v>1687</v>
      </c>
      <c r="AJ349" s="90">
        <v>1697</v>
      </c>
      <c r="AK349" s="90">
        <v>1689</v>
      </c>
      <c r="AL349" s="90">
        <v>1697</v>
      </c>
      <c r="AM349" s="90">
        <v>1697</v>
      </c>
      <c r="AN349" s="90">
        <v>1688</v>
      </c>
      <c r="AO349" s="90">
        <v>1695</v>
      </c>
      <c r="AP349" s="91">
        <v>1700</v>
      </c>
      <c r="AQ349" s="90">
        <v>1693</v>
      </c>
      <c r="AR349" s="90">
        <v>1696</v>
      </c>
      <c r="AS349" s="90">
        <v>1692</v>
      </c>
      <c r="AT349" s="90">
        <v>1693</v>
      </c>
      <c r="AU349" s="90">
        <v>1697</v>
      </c>
      <c r="AV349" s="90">
        <v>1700</v>
      </c>
      <c r="AW349" s="90">
        <v>1879</v>
      </c>
      <c r="AX349" s="90">
        <v>1886</v>
      </c>
      <c r="AY349" s="90">
        <v>1905</v>
      </c>
      <c r="AZ349" s="90">
        <v>1914</v>
      </c>
      <c r="BA349" s="90">
        <v>1942</v>
      </c>
      <c r="BB349" s="91">
        <v>1935</v>
      </c>
      <c r="BC349" s="89">
        <v>1917</v>
      </c>
      <c r="BD349" s="90">
        <v>1892</v>
      </c>
      <c r="BE349" s="90">
        <v>1891</v>
      </c>
      <c r="BF349" s="90">
        <v>1893</v>
      </c>
      <c r="BG349" s="90">
        <v>1888</v>
      </c>
      <c r="BH349" s="90">
        <v>1868</v>
      </c>
      <c r="BI349" s="90">
        <v>1854</v>
      </c>
      <c r="BJ349" s="90">
        <v>1842</v>
      </c>
      <c r="BK349" s="90">
        <v>1835</v>
      </c>
      <c r="BL349" s="90">
        <v>1823</v>
      </c>
      <c r="BM349" s="90">
        <v>1832</v>
      </c>
      <c r="BN349" s="91">
        <v>1855</v>
      </c>
      <c r="BO349" s="90">
        <v>1847</v>
      </c>
      <c r="BP349" s="90">
        <v>1876</v>
      </c>
      <c r="BQ349" s="90">
        <v>1893</v>
      </c>
      <c r="BR349" s="90">
        <v>1857</v>
      </c>
      <c r="BS349" s="90">
        <v>1850</v>
      </c>
      <c r="BT349" s="90">
        <v>1846</v>
      </c>
      <c r="BU349" s="90">
        <v>1841</v>
      </c>
      <c r="BV349" s="90">
        <v>1833</v>
      </c>
      <c r="BW349" s="90">
        <v>1858</v>
      </c>
      <c r="BX349" s="90">
        <v>1845</v>
      </c>
      <c r="BY349" s="90">
        <v>1844</v>
      </c>
      <c r="BZ349" s="91">
        <v>1845</v>
      </c>
    </row>
    <row r="350" spans="1:78" ht="13.5" thickBot="1" x14ac:dyDescent="0.25">
      <c r="A350" s="2"/>
      <c r="B350" s="88"/>
      <c r="C350" s="88" t="s">
        <v>454</v>
      </c>
      <c r="D350" s="91">
        <v>43426</v>
      </c>
      <c r="E350" s="91">
        <v>43947</v>
      </c>
      <c r="F350" s="91">
        <v>44429</v>
      </c>
      <c r="G350" s="90">
        <v>45392</v>
      </c>
      <c r="H350" s="90">
        <v>45355</v>
      </c>
      <c r="I350" s="90">
        <v>45203</v>
      </c>
      <c r="J350" s="90">
        <v>45272</v>
      </c>
      <c r="K350" s="90">
        <v>45362</v>
      </c>
      <c r="L350" s="90">
        <v>45564</v>
      </c>
      <c r="M350" s="90">
        <v>45491</v>
      </c>
      <c r="N350" s="90">
        <v>45511</v>
      </c>
      <c r="O350" s="90">
        <v>45517</v>
      </c>
      <c r="P350" s="90">
        <v>45663</v>
      </c>
      <c r="Q350" s="90">
        <v>45650</v>
      </c>
      <c r="R350" s="91">
        <v>45526</v>
      </c>
      <c r="S350" s="90">
        <v>45578</v>
      </c>
      <c r="T350" s="90">
        <v>45545</v>
      </c>
      <c r="U350" s="90">
        <v>45693</v>
      </c>
      <c r="V350" s="90">
        <v>45641</v>
      </c>
      <c r="W350" s="90">
        <v>45708</v>
      </c>
      <c r="X350" s="90">
        <v>45775</v>
      </c>
      <c r="Y350" s="90">
        <v>45835</v>
      </c>
      <c r="Z350" s="90">
        <v>45546</v>
      </c>
      <c r="AA350" s="90">
        <v>45501</v>
      </c>
      <c r="AB350" s="90">
        <v>45413</v>
      </c>
      <c r="AC350" s="90">
        <v>45283</v>
      </c>
      <c r="AD350" s="91">
        <v>45292</v>
      </c>
      <c r="AE350" s="90">
        <v>44970</v>
      </c>
      <c r="AF350" s="90">
        <v>45053</v>
      </c>
      <c r="AG350" s="90">
        <v>45690</v>
      </c>
      <c r="AH350" s="90">
        <v>45234</v>
      </c>
      <c r="AI350" s="90">
        <v>45169</v>
      </c>
      <c r="AJ350" s="90">
        <v>45067</v>
      </c>
      <c r="AK350" s="90">
        <v>45192</v>
      </c>
      <c r="AL350" s="90">
        <v>45022</v>
      </c>
      <c r="AM350" s="90">
        <v>44897</v>
      </c>
      <c r="AN350" s="90">
        <v>45089</v>
      </c>
      <c r="AO350" s="90">
        <v>38519</v>
      </c>
      <c r="AP350" s="91">
        <v>38395</v>
      </c>
      <c r="AQ350" s="90">
        <v>44711</v>
      </c>
      <c r="AR350" s="90">
        <v>44748</v>
      </c>
      <c r="AS350" s="90">
        <v>44910</v>
      </c>
      <c r="AT350" s="90">
        <v>44925</v>
      </c>
      <c r="AU350" s="90">
        <v>45055</v>
      </c>
      <c r="AV350" s="90">
        <v>44861</v>
      </c>
      <c r="AW350" s="90">
        <v>44840</v>
      </c>
      <c r="AX350" s="90">
        <v>44732</v>
      </c>
      <c r="AY350" s="90">
        <v>44623</v>
      </c>
      <c r="AZ350" s="90">
        <v>44818</v>
      </c>
      <c r="BA350" s="90">
        <v>44807</v>
      </c>
      <c r="BB350" s="91">
        <v>44664</v>
      </c>
      <c r="BC350" s="89">
        <v>44540</v>
      </c>
      <c r="BD350" s="90">
        <v>44549</v>
      </c>
      <c r="BE350" s="90">
        <v>44573</v>
      </c>
      <c r="BF350" s="90">
        <v>45005</v>
      </c>
      <c r="BG350" s="90">
        <v>44973</v>
      </c>
      <c r="BH350" s="90">
        <v>45050</v>
      </c>
      <c r="BI350" s="90">
        <v>44958</v>
      </c>
      <c r="BJ350" s="90">
        <v>44815</v>
      </c>
      <c r="BK350" s="90">
        <v>44995</v>
      </c>
      <c r="BL350" s="90">
        <v>44509</v>
      </c>
      <c r="BM350" s="90">
        <v>44454</v>
      </c>
      <c r="BN350" s="91">
        <v>44540</v>
      </c>
      <c r="BO350" s="90">
        <v>43539</v>
      </c>
      <c r="BP350" s="90">
        <v>43621</v>
      </c>
      <c r="BQ350" s="90">
        <v>44110</v>
      </c>
      <c r="BR350" s="90">
        <v>44069</v>
      </c>
      <c r="BS350" s="90">
        <v>44063</v>
      </c>
      <c r="BT350" s="90">
        <v>43984</v>
      </c>
      <c r="BU350" s="90">
        <v>43778</v>
      </c>
      <c r="BV350" s="90">
        <v>43676</v>
      </c>
      <c r="BW350" s="90">
        <v>43813</v>
      </c>
      <c r="BX350" s="90">
        <v>43703</v>
      </c>
      <c r="BY350" s="90">
        <v>43266</v>
      </c>
      <c r="BZ350" s="91">
        <v>43583</v>
      </c>
    </row>
    <row r="351" spans="1:78" ht="13.5" thickBot="1" x14ac:dyDescent="0.25">
      <c r="A351" s="2"/>
      <c r="B351" s="92" t="s">
        <v>455</v>
      </c>
      <c r="C351" s="92"/>
      <c r="D351" s="95">
        <f t="shared" ref="D351:AJ351" si="82">SUM(D299:D350)</f>
        <v>1872255</v>
      </c>
      <c r="E351" s="95">
        <f t="shared" si="82"/>
        <v>1927924</v>
      </c>
      <c r="F351" s="95">
        <f t="shared" si="82"/>
        <v>1972013</v>
      </c>
      <c r="G351" s="94">
        <f t="shared" si="82"/>
        <v>1970991</v>
      </c>
      <c r="H351" s="94">
        <f t="shared" si="82"/>
        <v>1968439</v>
      </c>
      <c r="I351" s="94">
        <f t="shared" si="82"/>
        <v>1966506</v>
      </c>
      <c r="J351" s="94">
        <f t="shared" si="82"/>
        <v>1967320</v>
      </c>
      <c r="K351" s="94">
        <f t="shared" si="82"/>
        <v>1968943</v>
      </c>
      <c r="L351" s="94">
        <f t="shared" si="82"/>
        <v>1955889</v>
      </c>
      <c r="M351" s="94">
        <f t="shared" si="82"/>
        <v>1961320</v>
      </c>
      <c r="N351" s="94">
        <f t="shared" si="82"/>
        <v>1957276</v>
      </c>
      <c r="O351" s="94">
        <f t="shared" si="82"/>
        <v>1955381</v>
      </c>
      <c r="P351" s="94">
        <f t="shared" si="82"/>
        <v>1943378</v>
      </c>
      <c r="Q351" s="94">
        <f t="shared" si="82"/>
        <v>1945217</v>
      </c>
      <c r="R351" s="95">
        <f t="shared" si="82"/>
        <v>1943562</v>
      </c>
      <c r="S351" s="94">
        <f t="shared" si="82"/>
        <v>1931361</v>
      </c>
      <c r="T351" s="94">
        <f t="shared" si="82"/>
        <v>1926394</v>
      </c>
      <c r="U351" s="94">
        <f t="shared" si="82"/>
        <v>1931359</v>
      </c>
      <c r="V351" s="94">
        <f t="shared" si="82"/>
        <v>1931215</v>
      </c>
      <c r="W351" s="94">
        <f t="shared" si="82"/>
        <v>1931262</v>
      </c>
      <c r="X351" s="94">
        <f t="shared" si="82"/>
        <v>1930684</v>
      </c>
      <c r="Y351" s="94">
        <f t="shared" si="82"/>
        <v>1927498</v>
      </c>
      <c r="Z351" s="94">
        <f t="shared" si="82"/>
        <v>1923390</v>
      </c>
      <c r="AA351" s="94">
        <f t="shared" si="82"/>
        <v>1915870</v>
      </c>
      <c r="AB351" s="94">
        <f t="shared" si="82"/>
        <v>1914710</v>
      </c>
      <c r="AC351" s="94">
        <f t="shared" si="82"/>
        <v>1904438</v>
      </c>
      <c r="AD351" s="95">
        <f t="shared" si="82"/>
        <v>1897719</v>
      </c>
      <c r="AE351" s="94">
        <f t="shared" si="82"/>
        <v>1887029</v>
      </c>
      <c r="AF351" s="94">
        <f t="shared" si="82"/>
        <v>1879024</v>
      </c>
      <c r="AG351" s="94">
        <f t="shared" si="82"/>
        <v>1882815</v>
      </c>
      <c r="AH351" s="94">
        <f t="shared" si="82"/>
        <v>1874540</v>
      </c>
      <c r="AI351" s="94">
        <f t="shared" si="82"/>
        <v>1872735</v>
      </c>
      <c r="AJ351" s="94">
        <f t="shared" si="82"/>
        <v>1872436</v>
      </c>
      <c r="AK351" s="94">
        <f>SUM(AK299:AK350)</f>
        <v>1871819</v>
      </c>
      <c r="AL351" s="94">
        <f>SUM(AL299:AL350)</f>
        <v>1867848</v>
      </c>
      <c r="AM351" s="94">
        <f>SUM(AM299:AM350)</f>
        <v>1861277</v>
      </c>
      <c r="AN351" s="94">
        <f t="shared" ref="AN351:AY351" si="83">SUM(AN299:AN350)</f>
        <v>1858196</v>
      </c>
      <c r="AO351" s="94">
        <f t="shared" si="83"/>
        <v>1862010</v>
      </c>
      <c r="AP351" s="95">
        <f t="shared" si="83"/>
        <v>1857307</v>
      </c>
      <c r="AQ351" s="94">
        <f t="shared" si="83"/>
        <v>1850421</v>
      </c>
      <c r="AR351" s="94">
        <f t="shared" si="83"/>
        <v>1846561</v>
      </c>
      <c r="AS351" s="94">
        <f t="shared" si="83"/>
        <v>1848984</v>
      </c>
      <c r="AT351" s="94">
        <f t="shared" si="83"/>
        <v>1850154</v>
      </c>
      <c r="AU351" s="94">
        <f t="shared" si="83"/>
        <v>1847203</v>
      </c>
      <c r="AV351" s="94">
        <f t="shared" si="83"/>
        <v>1844789</v>
      </c>
      <c r="AW351" s="94">
        <f t="shared" si="83"/>
        <v>1890737</v>
      </c>
      <c r="AX351" s="94">
        <f t="shared" si="83"/>
        <v>1893346</v>
      </c>
      <c r="AY351" s="94">
        <f t="shared" si="83"/>
        <v>1891740</v>
      </c>
      <c r="AZ351" s="94">
        <f>SUM(AZ299:AZ350)</f>
        <v>1898184</v>
      </c>
      <c r="BA351" s="94">
        <f>SUM(BA299:BA350)</f>
        <v>1902344</v>
      </c>
      <c r="BB351" s="95">
        <f>SUM(BB299:BB350)</f>
        <v>1898410</v>
      </c>
      <c r="BC351" s="93">
        <f t="shared" ref="BC351:BH351" si="84">SUM(BC299:BC350)</f>
        <v>1898524</v>
      </c>
      <c r="BD351" s="94">
        <f t="shared" si="84"/>
        <v>1900191</v>
      </c>
      <c r="BE351" s="94">
        <f t="shared" si="84"/>
        <v>1909237</v>
      </c>
      <c r="BF351" s="94">
        <f t="shared" si="84"/>
        <v>1933777</v>
      </c>
      <c r="BG351" s="94">
        <f t="shared" si="84"/>
        <v>1936012</v>
      </c>
      <c r="BH351" s="94">
        <f t="shared" si="84"/>
        <v>1925847</v>
      </c>
      <c r="BI351" s="94">
        <f t="shared" ref="BI351:BN351" si="85">SUM(BI299:BI350)</f>
        <v>1929438</v>
      </c>
      <c r="BJ351" s="94">
        <f t="shared" si="85"/>
        <v>1927058</v>
      </c>
      <c r="BK351" s="94">
        <f t="shared" si="85"/>
        <v>1912478</v>
      </c>
      <c r="BL351" s="94">
        <f t="shared" si="85"/>
        <v>1916907</v>
      </c>
      <c r="BM351" s="94">
        <f t="shared" si="85"/>
        <v>1918394</v>
      </c>
      <c r="BN351" s="95">
        <f t="shared" si="85"/>
        <v>1919494</v>
      </c>
      <c r="BO351" s="94">
        <f t="shared" ref="BO351" si="86">SUM(BO299:BO350)</f>
        <v>1920458</v>
      </c>
      <c r="BP351" s="94">
        <f t="shared" ref="BP351" si="87">SUM(BP299:BP350)</f>
        <v>1915136</v>
      </c>
      <c r="BQ351" s="94">
        <f t="shared" ref="BQ351:BS351" si="88">SUM(BQ299:BQ350)</f>
        <v>1921232</v>
      </c>
      <c r="BR351" s="94">
        <f t="shared" si="88"/>
        <v>1919538</v>
      </c>
      <c r="BS351" s="94">
        <f t="shared" si="88"/>
        <v>1917203</v>
      </c>
      <c r="BT351" s="94">
        <f t="shared" ref="BT351:BW351" si="89">SUM(BT299:BT350)</f>
        <v>1915218</v>
      </c>
      <c r="BU351" s="94">
        <f t="shared" si="89"/>
        <v>1911134</v>
      </c>
      <c r="BV351" s="94">
        <f t="shared" si="89"/>
        <v>1905701</v>
      </c>
      <c r="BW351" s="94">
        <f t="shared" si="89"/>
        <v>1905388</v>
      </c>
      <c r="BX351" s="94">
        <f t="shared" ref="BX351:BZ351" si="90">SUM(BX299:BX350)</f>
        <v>1904927</v>
      </c>
      <c r="BY351" s="94">
        <f t="shared" si="90"/>
        <v>1904095</v>
      </c>
      <c r="BZ351" s="95">
        <f t="shared" si="90"/>
        <v>1899318</v>
      </c>
    </row>
    <row r="352" spans="1:78" x14ac:dyDescent="0.2">
      <c r="A352" s="2"/>
      <c r="B352" s="88">
        <v>14</v>
      </c>
      <c r="C352" s="88" t="s">
        <v>456</v>
      </c>
      <c r="D352" s="91">
        <v>554</v>
      </c>
      <c r="E352" s="91">
        <v>565</v>
      </c>
      <c r="F352" s="91">
        <v>614</v>
      </c>
      <c r="G352" s="90">
        <v>611</v>
      </c>
      <c r="H352" s="90">
        <v>619</v>
      </c>
      <c r="I352" s="90">
        <v>582</v>
      </c>
      <c r="J352" s="90">
        <v>584</v>
      </c>
      <c r="K352" s="90">
        <v>578</v>
      </c>
      <c r="L352" s="90">
        <v>582</v>
      </c>
      <c r="M352" s="90">
        <v>584</v>
      </c>
      <c r="N352" s="90">
        <v>590</v>
      </c>
      <c r="O352" s="90">
        <v>593</v>
      </c>
      <c r="P352" s="90">
        <v>592</v>
      </c>
      <c r="Q352" s="90">
        <v>594</v>
      </c>
      <c r="R352" s="91">
        <v>591</v>
      </c>
      <c r="S352" s="90">
        <v>591</v>
      </c>
      <c r="T352" s="90">
        <v>591</v>
      </c>
      <c r="U352" s="90">
        <v>590</v>
      </c>
      <c r="V352" s="90">
        <v>583</v>
      </c>
      <c r="W352" s="90">
        <v>577</v>
      </c>
      <c r="X352" s="90">
        <v>575</v>
      </c>
      <c r="Y352" s="90">
        <v>564</v>
      </c>
      <c r="Z352" s="90">
        <v>560</v>
      </c>
      <c r="AA352" s="90">
        <v>561</v>
      </c>
      <c r="AB352" s="90">
        <v>560</v>
      </c>
      <c r="AC352" s="90">
        <v>549</v>
      </c>
      <c r="AD352" s="91">
        <v>550</v>
      </c>
      <c r="AE352" s="90">
        <v>549</v>
      </c>
      <c r="AF352" s="90">
        <v>544</v>
      </c>
      <c r="AG352" s="90">
        <v>544</v>
      </c>
      <c r="AH352" s="90">
        <v>526</v>
      </c>
      <c r="AI352" s="90">
        <v>527</v>
      </c>
      <c r="AJ352" s="90">
        <v>530</v>
      </c>
      <c r="AK352" s="90">
        <v>526</v>
      </c>
      <c r="AL352" s="90">
        <v>527</v>
      </c>
      <c r="AM352" s="90">
        <v>528</v>
      </c>
      <c r="AN352" s="90">
        <v>523</v>
      </c>
      <c r="AO352" s="90">
        <v>522</v>
      </c>
      <c r="AP352" s="91">
        <v>521</v>
      </c>
      <c r="AQ352" s="90">
        <v>498</v>
      </c>
      <c r="AR352" s="90">
        <v>496</v>
      </c>
      <c r="AS352" s="90">
        <v>498</v>
      </c>
      <c r="AT352" s="90">
        <v>496</v>
      </c>
      <c r="AU352" s="90">
        <v>495</v>
      </c>
      <c r="AV352" s="90">
        <v>479</v>
      </c>
      <c r="AW352" s="90">
        <v>517</v>
      </c>
      <c r="AX352" s="90">
        <v>524</v>
      </c>
      <c r="AY352" s="90">
        <v>530</v>
      </c>
      <c r="AZ352" s="90">
        <v>538</v>
      </c>
      <c r="BA352" s="90">
        <v>541</v>
      </c>
      <c r="BB352" s="91">
        <v>538</v>
      </c>
      <c r="BC352" s="89">
        <v>530</v>
      </c>
      <c r="BD352" s="90">
        <v>526</v>
      </c>
      <c r="BE352" s="90">
        <v>518</v>
      </c>
      <c r="BF352" s="90">
        <v>510</v>
      </c>
      <c r="BG352" s="90">
        <v>501</v>
      </c>
      <c r="BH352" s="90">
        <v>486</v>
      </c>
      <c r="BI352" s="90">
        <v>479</v>
      </c>
      <c r="BJ352" s="90">
        <v>481</v>
      </c>
      <c r="BK352" s="90">
        <v>477</v>
      </c>
      <c r="BL352" s="90">
        <v>474</v>
      </c>
      <c r="BM352" s="90">
        <v>472</v>
      </c>
      <c r="BN352" s="91">
        <v>478</v>
      </c>
      <c r="BO352" s="90">
        <v>478</v>
      </c>
      <c r="BP352" s="90">
        <v>475</v>
      </c>
      <c r="BQ352" s="90">
        <v>476</v>
      </c>
      <c r="BR352" s="90">
        <v>471</v>
      </c>
      <c r="BS352" s="90">
        <v>471</v>
      </c>
      <c r="BT352" s="90">
        <v>474</v>
      </c>
      <c r="BU352" s="90">
        <v>485</v>
      </c>
      <c r="BV352" s="90">
        <v>478</v>
      </c>
      <c r="BW352" s="90">
        <v>473</v>
      </c>
      <c r="BX352" s="90">
        <v>473</v>
      </c>
      <c r="BY352" s="90">
        <v>447</v>
      </c>
      <c r="BZ352" s="91">
        <v>434</v>
      </c>
    </row>
    <row r="353" spans="1:78" x14ac:dyDescent="0.2">
      <c r="A353" s="2"/>
      <c r="B353" s="88"/>
      <c r="C353" s="88" t="s">
        <v>457</v>
      </c>
      <c r="D353" s="91">
        <v>1044</v>
      </c>
      <c r="E353" s="91">
        <v>1065</v>
      </c>
      <c r="F353" s="91">
        <v>1040</v>
      </c>
      <c r="G353" s="90">
        <v>1038</v>
      </c>
      <c r="H353" s="90">
        <v>1036</v>
      </c>
      <c r="I353" s="90">
        <v>958</v>
      </c>
      <c r="J353" s="90">
        <v>957</v>
      </c>
      <c r="K353" s="90">
        <v>953</v>
      </c>
      <c r="L353" s="90">
        <v>953</v>
      </c>
      <c r="M353" s="90">
        <v>950</v>
      </c>
      <c r="N353" s="90">
        <v>949</v>
      </c>
      <c r="O353" s="90">
        <v>953</v>
      </c>
      <c r="P353" s="90">
        <v>945</v>
      </c>
      <c r="Q353" s="90">
        <v>945</v>
      </c>
      <c r="R353" s="91">
        <v>942</v>
      </c>
      <c r="S353" s="90">
        <v>938</v>
      </c>
      <c r="T353" s="90">
        <v>935</v>
      </c>
      <c r="U353" s="90">
        <v>928</v>
      </c>
      <c r="V353" s="90">
        <v>930</v>
      </c>
      <c r="W353" s="90">
        <v>918</v>
      </c>
      <c r="X353" s="90">
        <v>915</v>
      </c>
      <c r="Y353" s="90">
        <v>904</v>
      </c>
      <c r="Z353" s="90">
        <v>894</v>
      </c>
      <c r="AA353" s="90">
        <v>893</v>
      </c>
      <c r="AB353" s="90">
        <v>890</v>
      </c>
      <c r="AC353" s="90">
        <v>878</v>
      </c>
      <c r="AD353" s="91">
        <v>876</v>
      </c>
      <c r="AE353" s="90">
        <v>876</v>
      </c>
      <c r="AF353" s="90">
        <v>875</v>
      </c>
      <c r="AG353" s="90">
        <v>870</v>
      </c>
      <c r="AH353" s="90">
        <v>841</v>
      </c>
      <c r="AI353" s="90">
        <v>844</v>
      </c>
      <c r="AJ353" s="90">
        <v>836</v>
      </c>
      <c r="AK353" s="90">
        <v>834</v>
      </c>
      <c r="AL353" s="90">
        <v>843</v>
      </c>
      <c r="AM353" s="90">
        <v>842</v>
      </c>
      <c r="AN353" s="90">
        <v>840</v>
      </c>
      <c r="AO353" s="90">
        <v>841</v>
      </c>
      <c r="AP353" s="91">
        <v>841</v>
      </c>
      <c r="AQ353" s="90">
        <v>816</v>
      </c>
      <c r="AR353" s="90">
        <v>817</v>
      </c>
      <c r="AS353" s="90">
        <v>814</v>
      </c>
      <c r="AT353" s="90">
        <v>818</v>
      </c>
      <c r="AU353" s="90">
        <v>818</v>
      </c>
      <c r="AV353" s="90">
        <v>779</v>
      </c>
      <c r="AW353" s="90">
        <v>825</v>
      </c>
      <c r="AX353" s="90">
        <v>846</v>
      </c>
      <c r="AY353" s="90">
        <v>841</v>
      </c>
      <c r="AZ353" s="90">
        <v>842</v>
      </c>
      <c r="BA353" s="90">
        <v>845</v>
      </c>
      <c r="BB353" s="91">
        <v>845</v>
      </c>
      <c r="BC353" s="89">
        <v>841</v>
      </c>
      <c r="BD353" s="90">
        <v>835</v>
      </c>
      <c r="BE353" s="90">
        <v>823</v>
      </c>
      <c r="BF353" s="90">
        <v>813</v>
      </c>
      <c r="BG353" s="90">
        <v>808</v>
      </c>
      <c r="BH353" s="90">
        <v>798</v>
      </c>
      <c r="BI353" s="90">
        <v>790</v>
      </c>
      <c r="BJ353" s="90">
        <v>786</v>
      </c>
      <c r="BK353" s="90">
        <v>782</v>
      </c>
      <c r="BL353" s="90">
        <v>779</v>
      </c>
      <c r="BM353" s="90">
        <v>778</v>
      </c>
      <c r="BN353" s="91">
        <v>777</v>
      </c>
      <c r="BO353" s="90">
        <v>771</v>
      </c>
      <c r="BP353" s="90">
        <v>776</v>
      </c>
      <c r="BQ353" s="90">
        <v>775</v>
      </c>
      <c r="BR353" s="90">
        <v>769</v>
      </c>
      <c r="BS353" s="90">
        <v>766</v>
      </c>
      <c r="BT353" s="90">
        <v>765</v>
      </c>
      <c r="BU353" s="90">
        <v>774</v>
      </c>
      <c r="BV353" s="90">
        <v>776</v>
      </c>
      <c r="BW353" s="90">
        <v>768</v>
      </c>
      <c r="BX353" s="90">
        <v>755</v>
      </c>
      <c r="BY353" s="90">
        <v>753</v>
      </c>
      <c r="BZ353" s="91">
        <v>753</v>
      </c>
    </row>
    <row r="354" spans="1:78" x14ac:dyDescent="0.2">
      <c r="A354" s="2"/>
      <c r="B354" s="88"/>
      <c r="C354" s="88" t="s">
        <v>458</v>
      </c>
      <c r="D354" s="91">
        <v>3932</v>
      </c>
      <c r="E354" s="91">
        <v>4434</v>
      </c>
      <c r="F354" s="91">
        <v>4417</v>
      </c>
      <c r="G354" s="90">
        <v>4358</v>
      </c>
      <c r="H354" s="90">
        <v>4312</v>
      </c>
      <c r="I354" s="90">
        <v>4135</v>
      </c>
      <c r="J354" s="90">
        <v>4101</v>
      </c>
      <c r="K354" s="90">
        <v>4080</v>
      </c>
      <c r="L354" s="90">
        <v>4036</v>
      </c>
      <c r="M354" s="90">
        <v>4042</v>
      </c>
      <c r="N354" s="90">
        <v>4006</v>
      </c>
      <c r="O354" s="90">
        <v>3991</v>
      </c>
      <c r="P354" s="90">
        <v>3977</v>
      </c>
      <c r="Q354" s="90">
        <v>3964</v>
      </c>
      <c r="R354" s="91">
        <v>3934</v>
      </c>
      <c r="S354" s="90">
        <v>3936</v>
      </c>
      <c r="T354" s="90">
        <v>3914</v>
      </c>
      <c r="U354" s="90">
        <v>3876</v>
      </c>
      <c r="V354" s="90">
        <v>3872</v>
      </c>
      <c r="W354" s="90">
        <v>3822</v>
      </c>
      <c r="X354" s="90">
        <v>3816</v>
      </c>
      <c r="Y354" s="90">
        <v>3777</v>
      </c>
      <c r="Z354" s="90">
        <v>3721</v>
      </c>
      <c r="AA354" s="90">
        <v>3706</v>
      </c>
      <c r="AB354" s="90">
        <v>3679</v>
      </c>
      <c r="AC354" s="90">
        <v>3619</v>
      </c>
      <c r="AD354" s="91">
        <v>3583</v>
      </c>
      <c r="AE354" s="90">
        <v>3138</v>
      </c>
      <c r="AF354" s="90">
        <v>3550</v>
      </c>
      <c r="AG354" s="90">
        <v>3085</v>
      </c>
      <c r="AH354" s="90">
        <v>3073</v>
      </c>
      <c r="AI354" s="90">
        <v>3055</v>
      </c>
      <c r="AJ354" s="90">
        <v>3050</v>
      </c>
      <c r="AK354" s="90">
        <v>3039</v>
      </c>
      <c r="AL354" s="90">
        <v>2995</v>
      </c>
      <c r="AM354" s="90">
        <v>2982</v>
      </c>
      <c r="AN354" s="90">
        <v>2976</v>
      </c>
      <c r="AO354" s="90">
        <v>2967</v>
      </c>
      <c r="AP354" s="91">
        <v>2961</v>
      </c>
      <c r="AQ354" s="90">
        <v>2973</v>
      </c>
      <c r="AR354" s="90">
        <v>2965</v>
      </c>
      <c r="AS354" s="90">
        <v>2935</v>
      </c>
      <c r="AT354" s="90">
        <v>2938</v>
      </c>
      <c r="AU354" s="90">
        <v>2926</v>
      </c>
      <c r="AV354" s="90">
        <v>2899</v>
      </c>
      <c r="AW354" s="90">
        <v>2919</v>
      </c>
      <c r="AX354" s="90">
        <v>2924</v>
      </c>
      <c r="AY354" s="90">
        <v>2940</v>
      </c>
      <c r="AZ354" s="90">
        <v>2951</v>
      </c>
      <c r="BA354" s="90">
        <v>2957</v>
      </c>
      <c r="BB354" s="91">
        <v>2927</v>
      </c>
      <c r="BC354" s="89">
        <v>3171</v>
      </c>
      <c r="BD354" s="90">
        <v>3155</v>
      </c>
      <c r="BE354" s="90">
        <v>3129</v>
      </c>
      <c r="BF354" s="90">
        <v>3127</v>
      </c>
      <c r="BG354" s="90">
        <v>3105</v>
      </c>
      <c r="BH354" s="90">
        <v>3127</v>
      </c>
      <c r="BI354" s="90">
        <v>3139</v>
      </c>
      <c r="BJ354" s="90">
        <v>3161</v>
      </c>
      <c r="BK354" s="90">
        <v>3186</v>
      </c>
      <c r="BL354" s="90">
        <v>3185</v>
      </c>
      <c r="BM354" s="90">
        <v>3179</v>
      </c>
      <c r="BN354" s="91">
        <v>3196</v>
      </c>
      <c r="BO354" s="90">
        <v>3194</v>
      </c>
      <c r="BP354" s="90">
        <v>3185</v>
      </c>
      <c r="BQ354" s="90">
        <v>3197</v>
      </c>
      <c r="BR354" s="90">
        <v>3200</v>
      </c>
      <c r="BS354" s="90">
        <v>3189</v>
      </c>
      <c r="BT354" s="90">
        <v>3185</v>
      </c>
      <c r="BU354" s="90">
        <v>3187</v>
      </c>
      <c r="BV354" s="90">
        <v>3176</v>
      </c>
      <c r="BW354" s="90">
        <v>3183</v>
      </c>
      <c r="BX354" s="90">
        <v>3165</v>
      </c>
      <c r="BY354" s="90">
        <v>3147</v>
      </c>
      <c r="BZ354" s="91">
        <v>3157</v>
      </c>
    </row>
    <row r="355" spans="1:78" x14ac:dyDescent="0.2">
      <c r="A355" s="2"/>
      <c r="B355" s="88"/>
      <c r="C355" s="88" t="s">
        <v>459</v>
      </c>
      <c r="D355" s="91">
        <v>302</v>
      </c>
      <c r="E355" s="91">
        <v>296</v>
      </c>
      <c r="F355" s="91">
        <v>281</v>
      </c>
      <c r="G355" s="90">
        <v>280</v>
      </c>
      <c r="H355" s="90">
        <v>280</v>
      </c>
      <c r="I355" s="90">
        <v>278</v>
      </c>
      <c r="J355" s="90">
        <v>280</v>
      </c>
      <c r="K355" s="90">
        <v>273</v>
      </c>
      <c r="L355" s="90">
        <v>274</v>
      </c>
      <c r="M355" s="90">
        <v>267</v>
      </c>
      <c r="N355" s="90">
        <v>266</v>
      </c>
      <c r="O355" s="90">
        <v>265</v>
      </c>
      <c r="P355" s="90">
        <v>263</v>
      </c>
      <c r="Q355" s="90">
        <v>264</v>
      </c>
      <c r="R355" s="91">
        <v>264</v>
      </c>
      <c r="S355" s="90">
        <v>265</v>
      </c>
      <c r="T355" s="90">
        <v>265</v>
      </c>
      <c r="U355" s="90">
        <v>263</v>
      </c>
      <c r="V355" s="90">
        <v>261</v>
      </c>
      <c r="W355" s="90">
        <v>259</v>
      </c>
      <c r="X355" s="90">
        <v>258</v>
      </c>
      <c r="Y355" s="90">
        <v>258</v>
      </c>
      <c r="Z355" s="90">
        <v>249</v>
      </c>
      <c r="AA355" s="90">
        <v>249</v>
      </c>
      <c r="AB355" s="90">
        <v>249</v>
      </c>
      <c r="AC355" s="90">
        <v>251</v>
      </c>
      <c r="AD355" s="91">
        <v>253</v>
      </c>
      <c r="AE355" s="90">
        <v>252</v>
      </c>
      <c r="AF355" s="90">
        <v>251</v>
      </c>
      <c r="AG355" s="90">
        <v>253</v>
      </c>
      <c r="AH355" s="90">
        <v>248</v>
      </c>
      <c r="AI355" s="90">
        <v>243</v>
      </c>
      <c r="AJ355" s="90">
        <v>242</v>
      </c>
      <c r="AK355" s="90">
        <v>242</v>
      </c>
      <c r="AL355" s="90">
        <v>245</v>
      </c>
      <c r="AM355" s="90">
        <v>245</v>
      </c>
      <c r="AN355" s="90">
        <v>241</v>
      </c>
      <c r="AO355" s="90">
        <v>244</v>
      </c>
      <c r="AP355" s="91">
        <v>244</v>
      </c>
      <c r="AQ355" s="90">
        <v>231</v>
      </c>
      <c r="AR355" s="90">
        <v>231</v>
      </c>
      <c r="AS355" s="90">
        <v>229</v>
      </c>
      <c r="AT355" s="90">
        <v>227</v>
      </c>
      <c r="AU355" s="90">
        <v>219</v>
      </c>
      <c r="AV355" s="90">
        <v>201</v>
      </c>
      <c r="AW355" s="90">
        <v>206</v>
      </c>
      <c r="AX355" s="90">
        <v>206</v>
      </c>
      <c r="AY355" s="90">
        <v>214</v>
      </c>
      <c r="AZ355" s="90">
        <v>220</v>
      </c>
      <c r="BA355" s="90">
        <v>227</v>
      </c>
      <c r="BB355" s="91">
        <v>224</v>
      </c>
      <c r="BC355" s="89">
        <v>218</v>
      </c>
      <c r="BD355" s="90">
        <v>213</v>
      </c>
      <c r="BE355" s="90">
        <v>203</v>
      </c>
      <c r="BF355" s="90">
        <v>201</v>
      </c>
      <c r="BG355" s="90">
        <v>198</v>
      </c>
      <c r="BH355" s="90">
        <v>193</v>
      </c>
      <c r="BI355" s="90">
        <v>194</v>
      </c>
      <c r="BJ355" s="90">
        <v>191</v>
      </c>
      <c r="BK355" s="90">
        <v>186</v>
      </c>
      <c r="BL355" s="90">
        <v>185</v>
      </c>
      <c r="BM355" s="90">
        <v>185</v>
      </c>
      <c r="BN355" s="91">
        <v>190</v>
      </c>
      <c r="BO355" s="90">
        <v>192</v>
      </c>
      <c r="BP355" s="90">
        <v>193</v>
      </c>
      <c r="BQ355" s="90">
        <v>189</v>
      </c>
      <c r="BR355" s="90">
        <v>188</v>
      </c>
      <c r="BS355" s="90">
        <v>191</v>
      </c>
      <c r="BT355" s="90">
        <v>192</v>
      </c>
      <c r="BU355" s="90">
        <v>198</v>
      </c>
      <c r="BV355" s="90">
        <v>196</v>
      </c>
      <c r="BW355" s="90">
        <v>199</v>
      </c>
      <c r="BX355" s="90">
        <v>189</v>
      </c>
      <c r="BY355" s="90">
        <v>191</v>
      </c>
      <c r="BZ355" s="91">
        <v>193</v>
      </c>
    </row>
    <row r="356" spans="1:78" x14ac:dyDescent="0.2">
      <c r="A356" s="2"/>
      <c r="B356" s="88"/>
      <c r="C356" s="88" t="s">
        <v>460</v>
      </c>
      <c r="D356" s="91">
        <v>1341</v>
      </c>
      <c r="E356" s="91">
        <v>1352</v>
      </c>
      <c r="F356" s="91">
        <v>1285</v>
      </c>
      <c r="G356" s="90">
        <v>1273</v>
      </c>
      <c r="H356" s="90">
        <v>1280</v>
      </c>
      <c r="I356" s="90">
        <v>1151</v>
      </c>
      <c r="J356" s="90">
        <v>1145</v>
      </c>
      <c r="K356" s="90">
        <v>1140</v>
      </c>
      <c r="L356" s="90">
        <v>1134</v>
      </c>
      <c r="M356" s="90">
        <v>1127</v>
      </c>
      <c r="N356" s="90">
        <v>1127</v>
      </c>
      <c r="O356" s="90">
        <v>1129</v>
      </c>
      <c r="P356" s="90">
        <v>1137</v>
      </c>
      <c r="Q356" s="90">
        <v>1154</v>
      </c>
      <c r="R356" s="91">
        <v>1147</v>
      </c>
      <c r="S356" s="90">
        <v>1155</v>
      </c>
      <c r="T356" s="90">
        <v>1151</v>
      </c>
      <c r="U356" s="90">
        <v>1148</v>
      </c>
      <c r="V356" s="90">
        <v>1130</v>
      </c>
      <c r="W356" s="90">
        <v>1103</v>
      </c>
      <c r="X356" s="90">
        <v>1094</v>
      </c>
      <c r="Y356" s="90">
        <v>960</v>
      </c>
      <c r="Z356" s="90">
        <v>954</v>
      </c>
      <c r="AA356" s="90">
        <v>988</v>
      </c>
      <c r="AB356" s="90">
        <v>981</v>
      </c>
      <c r="AC356" s="90">
        <v>963</v>
      </c>
      <c r="AD356" s="91">
        <v>962</v>
      </c>
      <c r="AE356" s="90">
        <v>956</v>
      </c>
      <c r="AF356" s="90">
        <v>954</v>
      </c>
      <c r="AG356" s="90">
        <v>945</v>
      </c>
      <c r="AH356" s="90">
        <v>912</v>
      </c>
      <c r="AI356" s="90">
        <v>908</v>
      </c>
      <c r="AJ356" s="90">
        <v>905</v>
      </c>
      <c r="AK356" s="90">
        <v>908</v>
      </c>
      <c r="AL356" s="90">
        <v>909</v>
      </c>
      <c r="AM356" s="90">
        <v>911</v>
      </c>
      <c r="AN356" s="90">
        <v>909</v>
      </c>
      <c r="AO356" s="90">
        <v>909</v>
      </c>
      <c r="AP356" s="91">
        <v>905</v>
      </c>
      <c r="AQ356" s="90">
        <v>897</v>
      </c>
      <c r="AR356" s="90">
        <v>890</v>
      </c>
      <c r="AS356" s="90">
        <v>883</v>
      </c>
      <c r="AT356" s="90">
        <v>983</v>
      </c>
      <c r="AU356" s="90">
        <v>972</v>
      </c>
      <c r="AV356" s="90">
        <v>966</v>
      </c>
      <c r="AW356" s="90">
        <v>1047</v>
      </c>
      <c r="AX356" s="90">
        <v>1038</v>
      </c>
      <c r="AY356" s="90">
        <v>1034</v>
      </c>
      <c r="AZ356" s="90">
        <v>1018</v>
      </c>
      <c r="BA356" s="90">
        <v>1025</v>
      </c>
      <c r="BB356" s="91">
        <v>1005</v>
      </c>
      <c r="BC356" s="89">
        <v>1122</v>
      </c>
      <c r="BD356" s="90">
        <v>1118</v>
      </c>
      <c r="BE356" s="90">
        <v>1155</v>
      </c>
      <c r="BF356" s="90">
        <v>1146</v>
      </c>
      <c r="BG356" s="90">
        <v>1141</v>
      </c>
      <c r="BH356" s="90">
        <v>1137</v>
      </c>
      <c r="BI356" s="90">
        <v>1139</v>
      </c>
      <c r="BJ356" s="90">
        <v>1131</v>
      </c>
      <c r="BK356" s="90">
        <v>1127</v>
      </c>
      <c r="BL356" s="90">
        <v>1124</v>
      </c>
      <c r="BM356" s="90">
        <v>1129</v>
      </c>
      <c r="BN356" s="91">
        <v>1131</v>
      </c>
      <c r="BO356" s="90">
        <v>1133</v>
      </c>
      <c r="BP356" s="90">
        <v>1136</v>
      </c>
      <c r="BQ356" s="90">
        <v>1137</v>
      </c>
      <c r="BR356" s="90">
        <v>1131</v>
      </c>
      <c r="BS356" s="90">
        <v>1120</v>
      </c>
      <c r="BT356" s="90">
        <v>1120</v>
      </c>
      <c r="BU356" s="90">
        <v>1130</v>
      </c>
      <c r="BV356" s="90">
        <v>1133</v>
      </c>
      <c r="BW356" s="90">
        <v>1132</v>
      </c>
      <c r="BX356" s="90">
        <v>1143</v>
      </c>
      <c r="BY356" s="90">
        <v>1177</v>
      </c>
      <c r="BZ356" s="91">
        <v>1068</v>
      </c>
    </row>
    <row r="357" spans="1:78" x14ac:dyDescent="0.2">
      <c r="A357" s="2"/>
      <c r="B357" s="88"/>
      <c r="C357" s="88" t="s">
        <v>461</v>
      </c>
      <c r="D357" s="91">
        <v>1548</v>
      </c>
      <c r="E357" s="91">
        <v>1565</v>
      </c>
      <c r="F357" s="91">
        <v>1503</v>
      </c>
      <c r="G357" s="90">
        <v>1495</v>
      </c>
      <c r="H357" s="90">
        <v>1493</v>
      </c>
      <c r="I357" s="90">
        <v>1353</v>
      </c>
      <c r="J357" s="90">
        <v>1359</v>
      </c>
      <c r="K357" s="90">
        <v>1363</v>
      </c>
      <c r="L357" s="90">
        <v>1368</v>
      </c>
      <c r="M357" s="90">
        <v>1361</v>
      </c>
      <c r="N357" s="90">
        <v>1371</v>
      </c>
      <c r="O357" s="90">
        <v>1372</v>
      </c>
      <c r="P357" s="90">
        <v>1375</v>
      </c>
      <c r="Q357" s="90">
        <v>1372</v>
      </c>
      <c r="R357" s="91">
        <v>1362</v>
      </c>
      <c r="S357" s="90">
        <v>1358</v>
      </c>
      <c r="T357" s="90">
        <v>1355</v>
      </c>
      <c r="U357" s="90">
        <v>1342</v>
      </c>
      <c r="V357" s="90">
        <v>1344</v>
      </c>
      <c r="W357" s="90">
        <v>1329</v>
      </c>
      <c r="X357" s="90">
        <v>1330</v>
      </c>
      <c r="Y357" s="90">
        <v>1306</v>
      </c>
      <c r="Z357" s="90">
        <v>1298</v>
      </c>
      <c r="AA357" s="90">
        <v>1292</v>
      </c>
      <c r="AB357" s="90">
        <v>1284</v>
      </c>
      <c r="AC357" s="90">
        <v>1259</v>
      </c>
      <c r="AD357" s="91">
        <v>1259</v>
      </c>
      <c r="AE357" s="90">
        <v>1255</v>
      </c>
      <c r="AF357" s="90">
        <v>1254</v>
      </c>
      <c r="AG357" s="90">
        <v>1256</v>
      </c>
      <c r="AH357" s="90">
        <v>1202</v>
      </c>
      <c r="AI357" s="90">
        <v>1199</v>
      </c>
      <c r="AJ357" s="90">
        <v>1196</v>
      </c>
      <c r="AK357" s="90">
        <v>1195</v>
      </c>
      <c r="AL357" s="90">
        <v>1196</v>
      </c>
      <c r="AM357" s="90">
        <v>1200</v>
      </c>
      <c r="AN357" s="90">
        <v>1195</v>
      </c>
      <c r="AO357" s="90">
        <v>1195</v>
      </c>
      <c r="AP357" s="91">
        <v>1183</v>
      </c>
      <c r="AQ357" s="90">
        <v>1166</v>
      </c>
      <c r="AR357" s="90">
        <v>1165</v>
      </c>
      <c r="AS357" s="90">
        <v>1162</v>
      </c>
      <c r="AT357" s="90">
        <v>1158</v>
      </c>
      <c r="AU357" s="90">
        <v>1150</v>
      </c>
      <c r="AV357" s="90">
        <v>1102</v>
      </c>
      <c r="AW357" s="90">
        <v>1158</v>
      </c>
      <c r="AX357" s="90">
        <v>1161</v>
      </c>
      <c r="AY357" s="90">
        <v>1179</v>
      </c>
      <c r="AZ357" s="90">
        <v>1180</v>
      </c>
      <c r="BA357" s="90">
        <v>1180</v>
      </c>
      <c r="BB357" s="91">
        <v>1163</v>
      </c>
      <c r="BC357" s="89">
        <v>1196</v>
      </c>
      <c r="BD357" s="90">
        <v>1177</v>
      </c>
      <c r="BE357" s="90">
        <v>1161</v>
      </c>
      <c r="BF357" s="90">
        <v>1146</v>
      </c>
      <c r="BG357" s="90">
        <v>1148</v>
      </c>
      <c r="BH357" s="90">
        <v>1137</v>
      </c>
      <c r="BI357" s="90">
        <v>1132</v>
      </c>
      <c r="BJ357" s="90">
        <v>1124</v>
      </c>
      <c r="BK357" s="90">
        <v>1121</v>
      </c>
      <c r="BL357" s="90">
        <v>1122</v>
      </c>
      <c r="BM357" s="90">
        <v>1125</v>
      </c>
      <c r="BN357" s="91">
        <v>1130</v>
      </c>
      <c r="BO357" s="90">
        <v>1137</v>
      </c>
      <c r="BP357" s="90">
        <v>1129</v>
      </c>
      <c r="BQ357" s="90">
        <v>1173</v>
      </c>
      <c r="BR357" s="90">
        <v>1209</v>
      </c>
      <c r="BS357" s="90">
        <v>1269</v>
      </c>
      <c r="BT357" s="90">
        <v>1307</v>
      </c>
      <c r="BU357" s="90">
        <v>1326</v>
      </c>
      <c r="BV357" s="90">
        <v>1328</v>
      </c>
      <c r="BW357" s="90">
        <v>1284</v>
      </c>
      <c r="BX357" s="90">
        <v>1264</v>
      </c>
      <c r="BY357" s="90">
        <v>1259</v>
      </c>
      <c r="BZ357" s="91">
        <v>1256</v>
      </c>
    </row>
    <row r="358" spans="1:78" x14ac:dyDescent="0.2">
      <c r="A358" s="2"/>
      <c r="B358" s="88"/>
      <c r="C358" s="88" t="s">
        <v>462</v>
      </c>
      <c r="D358" s="91">
        <v>604</v>
      </c>
      <c r="E358" s="91">
        <v>597</v>
      </c>
      <c r="F358" s="91">
        <v>581</v>
      </c>
      <c r="G358" s="90">
        <v>582</v>
      </c>
      <c r="H358" s="90">
        <v>582</v>
      </c>
      <c r="I358" s="90">
        <v>530</v>
      </c>
      <c r="J358" s="90">
        <v>522</v>
      </c>
      <c r="K358" s="90">
        <v>523</v>
      </c>
      <c r="L358" s="90">
        <v>531</v>
      </c>
      <c r="M358" s="90">
        <v>532</v>
      </c>
      <c r="N358" s="90">
        <v>532</v>
      </c>
      <c r="O358" s="90">
        <v>533</v>
      </c>
      <c r="P358" s="90">
        <v>533</v>
      </c>
      <c r="Q358" s="90">
        <v>531</v>
      </c>
      <c r="R358" s="91">
        <v>531</v>
      </c>
      <c r="S358" s="90">
        <v>535</v>
      </c>
      <c r="T358" s="90">
        <v>539</v>
      </c>
      <c r="U358" s="90">
        <v>535</v>
      </c>
      <c r="V358" s="90">
        <v>535</v>
      </c>
      <c r="W358" s="90">
        <v>531</v>
      </c>
      <c r="X358" s="90">
        <v>533</v>
      </c>
      <c r="Y358" s="90">
        <v>529</v>
      </c>
      <c r="Z358" s="90">
        <v>522</v>
      </c>
      <c r="AA358" s="90">
        <v>518</v>
      </c>
      <c r="AB358" s="90">
        <v>516</v>
      </c>
      <c r="AC358" s="90">
        <v>505</v>
      </c>
      <c r="AD358" s="91">
        <v>501</v>
      </c>
      <c r="AE358" s="90">
        <v>502</v>
      </c>
      <c r="AF358" s="90">
        <v>499</v>
      </c>
      <c r="AG358" s="90">
        <v>500</v>
      </c>
      <c r="AH358" s="90">
        <v>476</v>
      </c>
      <c r="AI358" s="90">
        <v>477</v>
      </c>
      <c r="AJ358" s="90">
        <v>477</v>
      </c>
      <c r="AK358" s="90">
        <v>478</v>
      </c>
      <c r="AL358" s="90">
        <v>482</v>
      </c>
      <c r="AM358" s="90">
        <v>478</v>
      </c>
      <c r="AN358" s="90">
        <v>475</v>
      </c>
      <c r="AO358" s="90">
        <v>474</v>
      </c>
      <c r="AP358" s="91">
        <v>475</v>
      </c>
      <c r="AQ358" s="90">
        <v>471</v>
      </c>
      <c r="AR358" s="90">
        <v>473</v>
      </c>
      <c r="AS358" s="90">
        <v>466</v>
      </c>
      <c r="AT358" s="90">
        <v>462</v>
      </c>
      <c r="AU358" s="90">
        <v>455</v>
      </c>
      <c r="AV358" s="90">
        <v>447</v>
      </c>
      <c r="AW358" s="90">
        <v>468</v>
      </c>
      <c r="AX358" s="90">
        <v>465</v>
      </c>
      <c r="AY358" s="90">
        <v>468</v>
      </c>
      <c r="AZ358" s="90">
        <v>489</v>
      </c>
      <c r="BA358" s="90">
        <v>493</v>
      </c>
      <c r="BB358" s="91">
        <v>492</v>
      </c>
      <c r="BC358" s="89">
        <v>517</v>
      </c>
      <c r="BD358" s="90">
        <v>513</v>
      </c>
      <c r="BE358" s="90">
        <v>502</v>
      </c>
      <c r="BF358" s="90">
        <v>493</v>
      </c>
      <c r="BG358" s="90">
        <v>490</v>
      </c>
      <c r="BH358" s="90">
        <v>484</v>
      </c>
      <c r="BI358" s="90">
        <v>477</v>
      </c>
      <c r="BJ358" s="90">
        <v>477</v>
      </c>
      <c r="BK358" s="90">
        <v>478</v>
      </c>
      <c r="BL358" s="90">
        <v>479</v>
      </c>
      <c r="BM358" s="90">
        <v>477</v>
      </c>
      <c r="BN358" s="91">
        <v>479</v>
      </c>
      <c r="BO358" s="90">
        <v>476</v>
      </c>
      <c r="BP358" s="90">
        <v>479</v>
      </c>
      <c r="BQ358" s="90">
        <v>474</v>
      </c>
      <c r="BR358" s="90">
        <v>466</v>
      </c>
      <c r="BS358" s="90">
        <v>461</v>
      </c>
      <c r="BT358" s="90">
        <v>457</v>
      </c>
      <c r="BU358" s="90">
        <v>460</v>
      </c>
      <c r="BV358" s="90">
        <v>462</v>
      </c>
      <c r="BW358" s="90">
        <v>462</v>
      </c>
      <c r="BX358" s="90">
        <v>461</v>
      </c>
      <c r="BY358" s="90">
        <v>459</v>
      </c>
      <c r="BZ358" s="91">
        <v>456</v>
      </c>
    </row>
    <row r="359" spans="1:78" x14ac:dyDescent="0.2">
      <c r="A359" s="2"/>
      <c r="B359" s="88"/>
      <c r="C359" s="88" t="s">
        <v>463</v>
      </c>
      <c r="D359" s="91">
        <v>1365</v>
      </c>
      <c r="E359" s="91">
        <v>1329</v>
      </c>
      <c r="F359" s="91">
        <v>1269</v>
      </c>
      <c r="G359" s="90">
        <v>1262</v>
      </c>
      <c r="H359" s="90">
        <v>1264</v>
      </c>
      <c r="I359" s="90">
        <v>1179</v>
      </c>
      <c r="J359" s="90">
        <v>1175</v>
      </c>
      <c r="K359" s="90">
        <v>1176</v>
      </c>
      <c r="L359" s="90">
        <v>1173</v>
      </c>
      <c r="M359" s="90">
        <v>1172</v>
      </c>
      <c r="N359" s="90">
        <v>1172</v>
      </c>
      <c r="O359" s="90">
        <v>1176</v>
      </c>
      <c r="P359" s="90">
        <v>1172</v>
      </c>
      <c r="Q359" s="90">
        <v>1169</v>
      </c>
      <c r="R359" s="91">
        <v>1160</v>
      </c>
      <c r="S359" s="90">
        <v>1164</v>
      </c>
      <c r="T359" s="90">
        <v>1164</v>
      </c>
      <c r="U359" s="90">
        <v>1160</v>
      </c>
      <c r="V359" s="90">
        <v>1164</v>
      </c>
      <c r="W359" s="90">
        <v>1143</v>
      </c>
      <c r="X359" s="90">
        <v>1141</v>
      </c>
      <c r="Y359" s="90">
        <v>1129</v>
      </c>
      <c r="Z359" s="90">
        <v>1137</v>
      </c>
      <c r="AA359" s="90">
        <v>1143</v>
      </c>
      <c r="AB359" s="90">
        <v>1140</v>
      </c>
      <c r="AC359" s="90">
        <v>1135</v>
      </c>
      <c r="AD359" s="91">
        <v>1138</v>
      </c>
      <c r="AE359" s="90">
        <v>1147</v>
      </c>
      <c r="AF359" s="90">
        <v>1155</v>
      </c>
      <c r="AG359" s="90">
        <v>1160</v>
      </c>
      <c r="AH359" s="90">
        <v>1143</v>
      </c>
      <c r="AI359" s="90">
        <v>1142</v>
      </c>
      <c r="AJ359" s="90">
        <v>1143</v>
      </c>
      <c r="AK359" s="90">
        <v>1148</v>
      </c>
      <c r="AL359" s="90">
        <v>1148</v>
      </c>
      <c r="AM359" s="90">
        <v>1150</v>
      </c>
      <c r="AN359" s="90">
        <v>1157</v>
      </c>
      <c r="AO359" s="90">
        <v>1146</v>
      </c>
      <c r="AP359" s="91">
        <v>1142</v>
      </c>
      <c r="AQ359" s="90">
        <v>1116</v>
      </c>
      <c r="AR359" s="90">
        <v>1106</v>
      </c>
      <c r="AS359" s="90">
        <v>1109</v>
      </c>
      <c r="AT359" s="90">
        <v>1100</v>
      </c>
      <c r="AU359" s="90">
        <v>1097</v>
      </c>
      <c r="AV359" s="90">
        <v>1054</v>
      </c>
      <c r="AW359" s="90">
        <v>1077</v>
      </c>
      <c r="AX359" s="90">
        <v>1088</v>
      </c>
      <c r="AY359" s="90">
        <v>1093</v>
      </c>
      <c r="AZ359" s="90">
        <v>1097</v>
      </c>
      <c r="BA359" s="90">
        <v>1097</v>
      </c>
      <c r="BB359" s="91">
        <v>1083</v>
      </c>
      <c r="BC359" s="89">
        <v>1199</v>
      </c>
      <c r="BD359" s="90">
        <v>1188</v>
      </c>
      <c r="BE359" s="90">
        <v>1176</v>
      </c>
      <c r="BF359" s="90">
        <v>1184</v>
      </c>
      <c r="BG359" s="90">
        <v>1177</v>
      </c>
      <c r="BH359" s="90">
        <v>1174</v>
      </c>
      <c r="BI359" s="90">
        <v>1137</v>
      </c>
      <c r="BJ359" s="90">
        <v>1127</v>
      </c>
      <c r="BK359" s="90">
        <v>1122</v>
      </c>
      <c r="BL359" s="90">
        <v>1106</v>
      </c>
      <c r="BM359" s="90">
        <v>1106</v>
      </c>
      <c r="BN359" s="91">
        <v>1119</v>
      </c>
      <c r="BO359" s="90">
        <v>1119</v>
      </c>
      <c r="BP359" s="90">
        <v>1116</v>
      </c>
      <c r="BQ359" s="90">
        <v>1107</v>
      </c>
      <c r="BR359" s="90">
        <v>1099</v>
      </c>
      <c r="BS359" s="90">
        <v>1109</v>
      </c>
      <c r="BT359" s="90">
        <v>1102</v>
      </c>
      <c r="BU359" s="90">
        <v>1117</v>
      </c>
      <c r="BV359" s="90">
        <v>1119</v>
      </c>
      <c r="BW359" s="90">
        <v>1136</v>
      </c>
      <c r="BX359" s="90">
        <v>1113</v>
      </c>
      <c r="BY359" s="90">
        <v>1118</v>
      </c>
      <c r="BZ359" s="91">
        <v>1120</v>
      </c>
    </row>
    <row r="360" spans="1:78" x14ac:dyDescent="0.2">
      <c r="A360" s="2"/>
      <c r="B360" s="88"/>
      <c r="C360" s="88" t="s">
        <v>464</v>
      </c>
      <c r="D360" s="91">
        <v>1917</v>
      </c>
      <c r="E360" s="91">
        <v>2003</v>
      </c>
      <c r="F360" s="91">
        <v>1905</v>
      </c>
      <c r="G360" s="90">
        <v>1907</v>
      </c>
      <c r="H360" s="90">
        <v>1907</v>
      </c>
      <c r="I360" s="90">
        <v>1824</v>
      </c>
      <c r="J360" s="90">
        <v>1822</v>
      </c>
      <c r="K360" s="90">
        <v>1813</v>
      </c>
      <c r="L360" s="90">
        <v>1831</v>
      </c>
      <c r="M360" s="90">
        <v>1832</v>
      </c>
      <c r="N360" s="90">
        <v>1828</v>
      </c>
      <c r="O360" s="90">
        <v>1835</v>
      </c>
      <c r="P360" s="90">
        <v>1850</v>
      </c>
      <c r="Q360" s="90">
        <v>1856</v>
      </c>
      <c r="R360" s="91">
        <v>1944</v>
      </c>
      <c r="S360" s="90">
        <v>1862</v>
      </c>
      <c r="T360" s="90">
        <v>1858</v>
      </c>
      <c r="U360" s="90">
        <v>1868</v>
      </c>
      <c r="V360" s="90">
        <v>1872</v>
      </c>
      <c r="W360" s="90">
        <v>1860</v>
      </c>
      <c r="X360" s="90">
        <v>1860</v>
      </c>
      <c r="Y360" s="90">
        <v>1856</v>
      </c>
      <c r="Z360" s="90">
        <v>1835</v>
      </c>
      <c r="AA360" s="90">
        <v>1836</v>
      </c>
      <c r="AB360" s="90">
        <v>1832</v>
      </c>
      <c r="AC360" s="90">
        <v>1826</v>
      </c>
      <c r="AD360" s="91">
        <v>1832</v>
      </c>
      <c r="AE360" s="90">
        <v>1825</v>
      </c>
      <c r="AF360" s="90">
        <v>1825</v>
      </c>
      <c r="AG360" s="90">
        <v>1829</v>
      </c>
      <c r="AH360" s="90">
        <v>1834</v>
      </c>
      <c r="AI360" s="90">
        <v>1833</v>
      </c>
      <c r="AJ360" s="90">
        <v>1814</v>
      </c>
      <c r="AK360" s="90">
        <v>1820</v>
      </c>
      <c r="AL360" s="90">
        <v>1833</v>
      </c>
      <c r="AM360" s="90">
        <v>1835</v>
      </c>
      <c r="AN360" s="90">
        <v>1843</v>
      </c>
      <c r="AO360" s="90">
        <v>1831</v>
      </c>
      <c r="AP360" s="91">
        <v>1842</v>
      </c>
      <c r="AQ360" s="90">
        <v>1720</v>
      </c>
      <c r="AR360" s="90">
        <v>1713</v>
      </c>
      <c r="AS360" s="90">
        <v>1710</v>
      </c>
      <c r="AT360" s="90">
        <v>1708</v>
      </c>
      <c r="AU360" s="90">
        <v>1710</v>
      </c>
      <c r="AV360" s="90">
        <v>1598</v>
      </c>
      <c r="AW360" s="90">
        <v>1694</v>
      </c>
      <c r="AX360" s="90">
        <v>1694</v>
      </c>
      <c r="AY360" s="90">
        <v>1689</v>
      </c>
      <c r="AZ360" s="90">
        <v>1679</v>
      </c>
      <c r="BA360" s="90">
        <v>1669</v>
      </c>
      <c r="BB360" s="91">
        <v>1653</v>
      </c>
      <c r="BC360" s="89">
        <v>1685</v>
      </c>
      <c r="BD360" s="90">
        <v>1673</v>
      </c>
      <c r="BE360" s="90">
        <v>1652</v>
      </c>
      <c r="BF360" s="90">
        <v>1640</v>
      </c>
      <c r="BG360" s="90">
        <v>1629</v>
      </c>
      <c r="BH360" s="90">
        <v>1628</v>
      </c>
      <c r="BI360" s="90">
        <v>1623</v>
      </c>
      <c r="BJ360" s="90">
        <v>1618</v>
      </c>
      <c r="BK360" s="90">
        <v>1619</v>
      </c>
      <c r="BL360" s="90">
        <v>1643</v>
      </c>
      <c r="BM360" s="90">
        <v>1648</v>
      </c>
      <c r="BN360" s="91">
        <v>1656</v>
      </c>
      <c r="BO360" s="90">
        <v>1668</v>
      </c>
      <c r="BP360" s="90">
        <v>1763</v>
      </c>
      <c r="BQ360" s="90">
        <v>1767</v>
      </c>
      <c r="BR360" s="90">
        <v>1608</v>
      </c>
      <c r="BS360" s="90">
        <v>1601</v>
      </c>
      <c r="BT360" s="90">
        <v>1504</v>
      </c>
      <c r="BU360" s="90">
        <v>1505</v>
      </c>
      <c r="BV360" s="90">
        <v>1492</v>
      </c>
      <c r="BW360" s="90">
        <v>1502</v>
      </c>
      <c r="BX360" s="90">
        <v>1494</v>
      </c>
      <c r="BY360" s="90">
        <v>1498</v>
      </c>
      <c r="BZ360" s="91">
        <v>1510</v>
      </c>
    </row>
    <row r="361" spans="1:78" x14ac:dyDescent="0.2">
      <c r="A361" s="2"/>
      <c r="B361" s="88"/>
      <c r="C361" s="88" t="s">
        <v>465</v>
      </c>
      <c r="D361" s="91">
        <v>2394</v>
      </c>
      <c r="E361" s="91">
        <v>2433</v>
      </c>
      <c r="F361" s="91">
        <v>2459</v>
      </c>
      <c r="G361" s="90">
        <v>2432</v>
      </c>
      <c r="H361" s="90">
        <v>2417</v>
      </c>
      <c r="I361" s="90">
        <v>2323</v>
      </c>
      <c r="J361" s="90">
        <v>2335</v>
      </c>
      <c r="K361" s="90">
        <v>2314</v>
      </c>
      <c r="L361" s="90">
        <v>2310</v>
      </c>
      <c r="M361" s="90">
        <v>2298</v>
      </c>
      <c r="N361" s="90">
        <v>2298</v>
      </c>
      <c r="O361" s="90">
        <v>2292</v>
      </c>
      <c r="P361" s="90">
        <v>2291</v>
      </c>
      <c r="Q361" s="90">
        <v>2280</v>
      </c>
      <c r="R361" s="91">
        <v>2275</v>
      </c>
      <c r="S361" s="90">
        <v>2271</v>
      </c>
      <c r="T361" s="90">
        <v>2265</v>
      </c>
      <c r="U361" s="90">
        <v>2246</v>
      </c>
      <c r="V361" s="90">
        <v>2244</v>
      </c>
      <c r="W361" s="90">
        <v>2235</v>
      </c>
      <c r="X361" s="90">
        <v>2223</v>
      </c>
      <c r="Y361" s="90">
        <v>2200</v>
      </c>
      <c r="Z361" s="90">
        <v>2174</v>
      </c>
      <c r="AA361" s="90">
        <v>2181</v>
      </c>
      <c r="AB361" s="90">
        <v>2171</v>
      </c>
      <c r="AC361" s="90">
        <v>2165</v>
      </c>
      <c r="AD361" s="91">
        <v>2157</v>
      </c>
      <c r="AE361" s="90">
        <v>2156</v>
      </c>
      <c r="AF361" s="90">
        <v>2143</v>
      </c>
      <c r="AG361" s="90">
        <v>2127</v>
      </c>
      <c r="AH361" s="90">
        <v>2079</v>
      </c>
      <c r="AI361" s="90">
        <v>2069</v>
      </c>
      <c r="AJ361" s="90">
        <v>2061</v>
      </c>
      <c r="AK361" s="90">
        <v>2051</v>
      </c>
      <c r="AL361" s="90">
        <v>2040</v>
      </c>
      <c r="AM361" s="90">
        <v>2039</v>
      </c>
      <c r="AN361" s="90">
        <v>2034</v>
      </c>
      <c r="AO361" s="90">
        <v>2037</v>
      </c>
      <c r="AP361" s="91">
        <v>2030</v>
      </c>
      <c r="AQ361" s="90">
        <v>2007</v>
      </c>
      <c r="AR361" s="90">
        <v>1991</v>
      </c>
      <c r="AS361" s="90">
        <v>1970</v>
      </c>
      <c r="AT361" s="90">
        <v>1956</v>
      </c>
      <c r="AU361" s="90">
        <v>1961</v>
      </c>
      <c r="AV361" s="90">
        <v>1898</v>
      </c>
      <c r="AW361" s="90">
        <v>2038</v>
      </c>
      <c r="AX361" s="90">
        <v>2064</v>
      </c>
      <c r="AY361" s="90">
        <v>2073</v>
      </c>
      <c r="AZ361" s="90">
        <v>2066</v>
      </c>
      <c r="BA361" s="90">
        <v>2141</v>
      </c>
      <c r="BB361" s="91">
        <v>2088</v>
      </c>
      <c r="BC361" s="89">
        <v>2190</v>
      </c>
      <c r="BD361" s="90">
        <v>2158</v>
      </c>
      <c r="BE361" s="90">
        <v>2121</v>
      </c>
      <c r="BF361" s="90">
        <v>2095</v>
      </c>
      <c r="BG361" s="90">
        <v>2080</v>
      </c>
      <c r="BH361" s="90">
        <v>2032</v>
      </c>
      <c r="BI361" s="90">
        <v>2003</v>
      </c>
      <c r="BJ361" s="90">
        <v>1993</v>
      </c>
      <c r="BK361" s="90">
        <v>1998</v>
      </c>
      <c r="BL361" s="90">
        <v>1989</v>
      </c>
      <c r="BM361" s="90">
        <v>2019</v>
      </c>
      <c r="BN361" s="91">
        <v>2072</v>
      </c>
      <c r="BO361" s="90">
        <v>2111</v>
      </c>
      <c r="BP361" s="90">
        <v>2098</v>
      </c>
      <c r="BQ361" s="90">
        <v>2103</v>
      </c>
      <c r="BR361" s="90">
        <v>2086</v>
      </c>
      <c r="BS361" s="90">
        <v>2071</v>
      </c>
      <c r="BT361" s="90">
        <v>2043</v>
      </c>
      <c r="BU361" s="90">
        <v>2070</v>
      </c>
      <c r="BV361" s="90">
        <v>2046</v>
      </c>
      <c r="BW361" s="90">
        <v>2067</v>
      </c>
      <c r="BX361" s="90">
        <v>2054</v>
      </c>
      <c r="BY361" s="90">
        <v>2064</v>
      </c>
      <c r="BZ361" s="91">
        <v>2047</v>
      </c>
    </row>
    <row r="362" spans="1:78" x14ac:dyDescent="0.2">
      <c r="A362" s="2"/>
      <c r="B362" s="88"/>
      <c r="C362" s="88" t="s">
        <v>466</v>
      </c>
      <c r="D362" s="91">
        <v>1195</v>
      </c>
      <c r="E362" s="91">
        <v>1167</v>
      </c>
      <c r="F362" s="91">
        <v>1118</v>
      </c>
      <c r="G362" s="90">
        <v>1107</v>
      </c>
      <c r="H362" s="90">
        <v>1106</v>
      </c>
      <c r="I362" s="90">
        <v>998</v>
      </c>
      <c r="J362" s="90">
        <v>1001</v>
      </c>
      <c r="K362" s="90">
        <v>1018</v>
      </c>
      <c r="L362" s="90">
        <v>1049</v>
      </c>
      <c r="M362" s="90">
        <v>1069</v>
      </c>
      <c r="N362" s="90">
        <v>1071</v>
      </c>
      <c r="O362" s="90">
        <v>1076</v>
      </c>
      <c r="P362" s="90">
        <v>1076</v>
      </c>
      <c r="Q362" s="90">
        <v>1068</v>
      </c>
      <c r="R362" s="91">
        <v>1047</v>
      </c>
      <c r="S362" s="90">
        <v>1038</v>
      </c>
      <c r="T362" s="90">
        <v>1031</v>
      </c>
      <c r="U362" s="90">
        <v>1032</v>
      </c>
      <c r="V362" s="90">
        <v>1041</v>
      </c>
      <c r="W362" s="90">
        <v>1032</v>
      </c>
      <c r="X362" s="90">
        <v>1020</v>
      </c>
      <c r="Y362" s="90">
        <v>1007</v>
      </c>
      <c r="Z362" s="90">
        <v>1008</v>
      </c>
      <c r="AA362" s="90">
        <v>1007</v>
      </c>
      <c r="AB362" s="90">
        <v>1005</v>
      </c>
      <c r="AC362" s="90">
        <v>985</v>
      </c>
      <c r="AD362" s="91">
        <v>987</v>
      </c>
      <c r="AE362" s="90">
        <v>987</v>
      </c>
      <c r="AF362" s="90">
        <v>991</v>
      </c>
      <c r="AG362" s="90">
        <v>987</v>
      </c>
      <c r="AH362" s="90">
        <v>971</v>
      </c>
      <c r="AI362" s="90">
        <v>972</v>
      </c>
      <c r="AJ362" s="90">
        <v>972</v>
      </c>
      <c r="AK362" s="90">
        <v>972</v>
      </c>
      <c r="AL362" s="90">
        <v>974</v>
      </c>
      <c r="AM362" s="90">
        <v>1002</v>
      </c>
      <c r="AN362" s="90">
        <v>952</v>
      </c>
      <c r="AO362" s="90">
        <v>954</v>
      </c>
      <c r="AP362" s="91">
        <v>921</v>
      </c>
      <c r="AQ362" s="90">
        <v>909</v>
      </c>
      <c r="AR362" s="90">
        <v>909</v>
      </c>
      <c r="AS362" s="90">
        <v>897</v>
      </c>
      <c r="AT362" s="90">
        <v>900</v>
      </c>
      <c r="AU362" s="90">
        <v>898</v>
      </c>
      <c r="AV362" s="90">
        <v>880</v>
      </c>
      <c r="AW362" s="90">
        <v>962</v>
      </c>
      <c r="AX362" s="90">
        <v>967</v>
      </c>
      <c r="AY362" s="90">
        <v>994</v>
      </c>
      <c r="AZ362" s="90">
        <v>995</v>
      </c>
      <c r="BA362" s="90">
        <v>920</v>
      </c>
      <c r="BB362" s="91">
        <v>895</v>
      </c>
      <c r="BC362" s="89">
        <v>1084</v>
      </c>
      <c r="BD362" s="90">
        <v>1073</v>
      </c>
      <c r="BE362" s="90">
        <v>1061</v>
      </c>
      <c r="BF362" s="90">
        <v>1047</v>
      </c>
      <c r="BG362" s="90">
        <v>1027</v>
      </c>
      <c r="BH362" s="90">
        <v>1014</v>
      </c>
      <c r="BI362" s="90">
        <v>1001</v>
      </c>
      <c r="BJ362" s="90">
        <v>991</v>
      </c>
      <c r="BK362" s="90">
        <v>991</v>
      </c>
      <c r="BL362" s="90">
        <v>984</v>
      </c>
      <c r="BM362" s="90">
        <v>984</v>
      </c>
      <c r="BN362" s="91">
        <v>1006</v>
      </c>
      <c r="BO362" s="90">
        <v>1008</v>
      </c>
      <c r="BP362" s="90">
        <v>1001</v>
      </c>
      <c r="BQ362" s="90">
        <v>999</v>
      </c>
      <c r="BR362" s="90">
        <v>990</v>
      </c>
      <c r="BS362" s="90">
        <v>981</v>
      </c>
      <c r="BT362" s="90">
        <v>945</v>
      </c>
      <c r="BU362" s="90">
        <v>958</v>
      </c>
      <c r="BV362" s="90">
        <v>964</v>
      </c>
      <c r="BW362" s="90">
        <v>996</v>
      </c>
      <c r="BX362" s="90">
        <v>994</v>
      </c>
      <c r="BY362" s="90">
        <v>980</v>
      </c>
      <c r="BZ362" s="91">
        <v>976</v>
      </c>
    </row>
    <row r="363" spans="1:78" ht="13.5" thickBot="1" x14ac:dyDescent="0.25">
      <c r="A363" s="2"/>
      <c r="B363" s="88"/>
      <c r="C363" s="88" t="s">
        <v>119</v>
      </c>
      <c r="D363" s="91">
        <v>50815</v>
      </c>
      <c r="E363" s="91">
        <v>50515</v>
      </c>
      <c r="F363" s="91">
        <v>52230</v>
      </c>
      <c r="G363" s="90">
        <v>51830</v>
      </c>
      <c r="H363" s="90">
        <v>51514</v>
      </c>
      <c r="I363" s="90">
        <v>49295</v>
      </c>
      <c r="J363" s="90">
        <v>49011</v>
      </c>
      <c r="K363" s="90">
        <v>48682</v>
      </c>
      <c r="L363" s="90">
        <v>48415</v>
      </c>
      <c r="M363" s="90">
        <v>48118</v>
      </c>
      <c r="N363" s="90">
        <v>47808</v>
      </c>
      <c r="O363" s="90">
        <v>47692</v>
      </c>
      <c r="P363" s="90">
        <v>47427</v>
      </c>
      <c r="Q363" s="90">
        <v>47477</v>
      </c>
      <c r="R363" s="91">
        <v>47475</v>
      </c>
      <c r="S363" s="90">
        <v>47242</v>
      </c>
      <c r="T363" s="90">
        <v>46854</v>
      </c>
      <c r="U363" s="90">
        <v>46831</v>
      </c>
      <c r="V363" s="90">
        <v>46608</v>
      </c>
      <c r="W363" s="90">
        <v>46308</v>
      </c>
      <c r="X363" s="90">
        <v>46230</v>
      </c>
      <c r="Y363" s="90">
        <v>45786</v>
      </c>
      <c r="Z363" s="90">
        <v>45659</v>
      </c>
      <c r="AA363" s="90">
        <v>45884</v>
      </c>
      <c r="AB363" s="90">
        <v>45976</v>
      </c>
      <c r="AC363" s="90">
        <v>45049</v>
      </c>
      <c r="AD363" s="91">
        <v>44532</v>
      </c>
      <c r="AE363" s="90">
        <v>44067</v>
      </c>
      <c r="AF363" s="90">
        <v>43944</v>
      </c>
      <c r="AG363" s="90">
        <v>43564</v>
      </c>
      <c r="AH363" s="90">
        <v>43212</v>
      </c>
      <c r="AI363" s="90">
        <v>42900</v>
      </c>
      <c r="AJ363" s="90">
        <v>42868</v>
      </c>
      <c r="AK363" s="90">
        <v>42800</v>
      </c>
      <c r="AL363" s="90">
        <v>42526</v>
      </c>
      <c r="AM363" s="90">
        <v>42607</v>
      </c>
      <c r="AN363" s="90">
        <v>42440</v>
      </c>
      <c r="AO363" s="90">
        <v>42214</v>
      </c>
      <c r="AP363" s="91">
        <v>42009</v>
      </c>
      <c r="AQ363" s="90">
        <v>41747</v>
      </c>
      <c r="AR363" s="90">
        <v>41618</v>
      </c>
      <c r="AS363" s="90">
        <v>41378</v>
      </c>
      <c r="AT363" s="90">
        <v>41318</v>
      </c>
      <c r="AU363" s="90">
        <v>41243</v>
      </c>
      <c r="AV363" s="90">
        <v>41087</v>
      </c>
      <c r="AW363" s="90">
        <v>41543</v>
      </c>
      <c r="AX363" s="90">
        <v>41611</v>
      </c>
      <c r="AY363" s="90">
        <v>41526</v>
      </c>
      <c r="AZ363" s="90">
        <v>41531</v>
      </c>
      <c r="BA363" s="90">
        <v>41479</v>
      </c>
      <c r="BB363" s="91">
        <v>41369</v>
      </c>
      <c r="BC363" s="89">
        <v>43899</v>
      </c>
      <c r="BD363" s="90">
        <v>43924</v>
      </c>
      <c r="BE363" s="90">
        <v>44022</v>
      </c>
      <c r="BF363" s="90">
        <v>44119</v>
      </c>
      <c r="BG363" s="90">
        <v>44123</v>
      </c>
      <c r="BH363" s="90">
        <v>44024</v>
      </c>
      <c r="BI363" s="90">
        <v>44041</v>
      </c>
      <c r="BJ363" s="90">
        <v>44227</v>
      </c>
      <c r="BK363" s="90">
        <v>43902</v>
      </c>
      <c r="BL363" s="90">
        <v>44568</v>
      </c>
      <c r="BM363" s="90">
        <v>44817</v>
      </c>
      <c r="BN363" s="91">
        <v>45196</v>
      </c>
      <c r="BO363" s="90">
        <v>45266</v>
      </c>
      <c r="BP363" s="90">
        <v>45346</v>
      </c>
      <c r="BQ363" s="90">
        <v>45654</v>
      </c>
      <c r="BR363" s="90">
        <v>45627</v>
      </c>
      <c r="BS363" s="90">
        <v>45788</v>
      </c>
      <c r="BT363" s="90">
        <v>45767</v>
      </c>
      <c r="BU363" s="90">
        <v>45770</v>
      </c>
      <c r="BV363" s="90">
        <v>45731</v>
      </c>
      <c r="BW363" s="90">
        <v>45755</v>
      </c>
      <c r="BX363" s="90">
        <v>45902</v>
      </c>
      <c r="BY363" s="90">
        <v>45968</v>
      </c>
      <c r="BZ363" s="91">
        <v>46089</v>
      </c>
    </row>
    <row r="364" spans="1:78" ht="13.5" thickBot="1" x14ac:dyDescent="0.25">
      <c r="A364" s="2"/>
      <c r="B364" s="92" t="s">
        <v>467</v>
      </c>
      <c r="C364" s="92"/>
      <c r="D364" s="95">
        <f t="shared" ref="D364:AI364" si="91">SUM(D352:D363)</f>
        <v>67011</v>
      </c>
      <c r="E364" s="95">
        <f t="shared" si="91"/>
        <v>67321</v>
      </c>
      <c r="F364" s="95">
        <f t="shared" si="91"/>
        <v>68702</v>
      </c>
      <c r="G364" s="94">
        <f t="shared" si="91"/>
        <v>68175</v>
      </c>
      <c r="H364" s="94">
        <f t="shared" si="91"/>
        <v>67810</v>
      </c>
      <c r="I364" s="94">
        <f t="shared" si="91"/>
        <v>64606</v>
      </c>
      <c r="J364" s="94">
        <f t="shared" si="91"/>
        <v>64292</v>
      </c>
      <c r="K364" s="94">
        <f t="shared" si="91"/>
        <v>63913</v>
      </c>
      <c r="L364" s="94">
        <f t="shared" si="91"/>
        <v>63656</v>
      </c>
      <c r="M364" s="94">
        <f t="shared" si="91"/>
        <v>63352</v>
      </c>
      <c r="N364" s="94">
        <f t="shared" si="91"/>
        <v>63018</v>
      </c>
      <c r="O364" s="94">
        <f t="shared" si="91"/>
        <v>62907</v>
      </c>
      <c r="P364" s="94">
        <f t="shared" si="91"/>
        <v>62638</v>
      </c>
      <c r="Q364" s="94">
        <f t="shared" si="91"/>
        <v>62674</v>
      </c>
      <c r="R364" s="95">
        <f t="shared" si="91"/>
        <v>62672</v>
      </c>
      <c r="S364" s="94">
        <f t="shared" si="91"/>
        <v>62355</v>
      </c>
      <c r="T364" s="94">
        <f t="shared" si="91"/>
        <v>61922</v>
      </c>
      <c r="U364" s="94">
        <f t="shared" si="91"/>
        <v>61819</v>
      </c>
      <c r="V364" s="94">
        <f t="shared" si="91"/>
        <v>61584</v>
      </c>
      <c r="W364" s="94">
        <f t="shared" si="91"/>
        <v>61117</v>
      </c>
      <c r="X364" s="94">
        <f t="shared" si="91"/>
        <v>60995</v>
      </c>
      <c r="Y364" s="94">
        <f t="shared" si="91"/>
        <v>60276</v>
      </c>
      <c r="Z364" s="94">
        <f t="shared" si="91"/>
        <v>60011</v>
      </c>
      <c r="AA364" s="94">
        <f t="shared" si="91"/>
        <v>60258</v>
      </c>
      <c r="AB364" s="94">
        <f t="shared" si="91"/>
        <v>60283</v>
      </c>
      <c r="AC364" s="94">
        <f t="shared" si="91"/>
        <v>59184</v>
      </c>
      <c r="AD364" s="95">
        <f t="shared" si="91"/>
        <v>58630</v>
      </c>
      <c r="AE364" s="94">
        <f t="shared" si="91"/>
        <v>57710</v>
      </c>
      <c r="AF364" s="94">
        <f t="shared" si="91"/>
        <v>57985</v>
      </c>
      <c r="AG364" s="94">
        <f t="shared" si="91"/>
        <v>57120</v>
      </c>
      <c r="AH364" s="94">
        <f t="shared" si="91"/>
        <v>56517</v>
      </c>
      <c r="AI364" s="94">
        <f t="shared" si="91"/>
        <v>56169</v>
      </c>
      <c r="AJ364" s="94">
        <f t="shared" ref="AJ364" si="92">SUM(AJ352:AJ363)</f>
        <v>56094</v>
      </c>
      <c r="AK364" s="94">
        <f>SUM(AK352:AK363)</f>
        <v>56013</v>
      </c>
      <c r="AL364" s="94">
        <f>SUM(AL352:AL363)</f>
        <v>55718</v>
      </c>
      <c r="AM364" s="94">
        <f>SUM(AM352:AM363)</f>
        <v>55819</v>
      </c>
      <c r="AN364" s="94">
        <f t="shared" ref="AN364:BK364" si="93">SUM(AN352:AN363)</f>
        <v>55585</v>
      </c>
      <c r="AO364" s="94">
        <f t="shared" si="93"/>
        <v>55334</v>
      </c>
      <c r="AP364" s="95">
        <f t="shared" si="93"/>
        <v>55074</v>
      </c>
      <c r="AQ364" s="94">
        <f t="shared" si="93"/>
        <v>54551</v>
      </c>
      <c r="AR364" s="94">
        <f t="shared" si="93"/>
        <v>54374</v>
      </c>
      <c r="AS364" s="94">
        <f t="shared" si="93"/>
        <v>54051</v>
      </c>
      <c r="AT364" s="94">
        <f t="shared" si="93"/>
        <v>54064</v>
      </c>
      <c r="AU364" s="94">
        <f t="shared" si="93"/>
        <v>53944</v>
      </c>
      <c r="AV364" s="94">
        <f t="shared" si="93"/>
        <v>53390</v>
      </c>
      <c r="AW364" s="94">
        <f t="shared" si="93"/>
        <v>54454</v>
      </c>
      <c r="AX364" s="94">
        <f t="shared" si="93"/>
        <v>54588</v>
      </c>
      <c r="AY364" s="94">
        <f t="shared" si="93"/>
        <v>54581</v>
      </c>
      <c r="AZ364" s="94">
        <f t="shared" si="93"/>
        <v>54606</v>
      </c>
      <c r="BA364" s="94">
        <f t="shared" si="93"/>
        <v>54574</v>
      </c>
      <c r="BB364" s="95">
        <f t="shared" si="93"/>
        <v>54282</v>
      </c>
      <c r="BC364" s="93">
        <f t="shared" si="93"/>
        <v>57652</v>
      </c>
      <c r="BD364" s="94">
        <f t="shared" si="93"/>
        <v>57553</v>
      </c>
      <c r="BE364" s="94">
        <f t="shared" si="93"/>
        <v>57523</v>
      </c>
      <c r="BF364" s="94">
        <f t="shared" si="93"/>
        <v>57521</v>
      </c>
      <c r="BG364" s="94">
        <f t="shared" si="93"/>
        <v>57427</v>
      </c>
      <c r="BH364" s="94">
        <f t="shared" si="93"/>
        <v>57234</v>
      </c>
      <c r="BI364" s="94">
        <f t="shared" si="93"/>
        <v>57155</v>
      </c>
      <c r="BJ364" s="94">
        <f t="shared" si="93"/>
        <v>57307</v>
      </c>
      <c r="BK364" s="94">
        <f t="shared" si="93"/>
        <v>56989</v>
      </c>
      <c r="BL364" s="94">
        <f t="shared" ref="BL364:BN364" si="94">SUM(BL352:BL363)</f>
        <v>57638</v>
      </c>
      <c r="BM364" s="94">
        <f t="shared" si="94"/>
        <v>57919</v>
      </c>
      <c r="BN364" s="95">
        <f t="shared" si="94"/>
        <v>58430</v>
      </c>
      <c r="BO364" s="94">
        <f t="shared" ref="BO364:BQ364" si="95">SUM(BO352:BO363)</f>
        <v>58553</v>
      </c>
      <c r="BP364" s="94">
        <f t="shared" si="95"/>
        <v>58697</v>
      </c>
      <c r="BQ364" s="94">
        <f t="shared" si="95"/>
        <v>59051</v>
      </c>
      <c r="BR364" s="94">
        <f t="shared" ref="BR364:BW364" si="96">SUM(BR352:BR363)</f>
        <v>58844</v>
      </c>
      <c r="BS364" s="94">
        <f t="shared" si="96"/>
        <v>59017</v>
      </c>
      <c r="BT364" s="94">
        <f t="shared" si="96"/>
        <v>58861</v>
      </c>
      <c r="BU364" s="94">
        <f t="shared" si="96"/>
        <v>58980</v>
      </c>
      <c r="BV364" s="94">
        <f t="shared" si="96"/>
        <v>58901</v>
      </c>
      <c r="BW364" s="94">
        <f t="shared" si="96"/>
        <v>58957</v>
      </c>
      <c r="BX364" s="94">
        <f t="shared" ref="BX364:BZ364" si="97">SUM(BX352:BX363)</f>
        <v>59007</v>
      </c>
      <c r="BY364" s="94">
        <f t="shared" si="97"/>
        <v>59061</v>
      </c>
      <c r="BZ364" s="95">
        <f t="shared" si="97"/>
        <v>59059</v>
      </c>
    </row>
    <row r="365" spans="1:78" x14ac:dyDescent="0.2">
      <c r="A365" s="2"/>
      <c r="B365" s="88">
        <v>15</v>
      </c>
      <c r="C365" s="88" t="s">
        <v>117</v>
      </c>
      <c r="D365" s="91">
        <v>35617</v>
      </c>
      <c r="E365" s="91">
        <v>36642</v>
      </c>
      <c r="F365" s="91">
        <v>37188</v>
      </c>
      <c r="G365" s="90">
        <v>37196</v>
      </c>
      <c r="H365" s="90">
        <v>37146</v>
      </c>
      <c r="I365" s="90">
        <v>37047</v>
      </c>
      <c r="J365" s="90">
        <v>37150</v>
      </c>
      <c r="K365" s="90">
        <v>37003</v>
      </c>
      <c r="L365" s="90">
        <v>36932</v>
      </c>
      <c r="M365" s="90">
        <v>36857</v>
      </c>
      <c r="N365" s="90">
        <v>36727</v>
      </c>
      <c r="O365" s="90">
        <v>36609</v>
      </c>
      <c r="P365" s="90">
        <v>36539</v>
      </c>
      <c r="Q365" s="90">
        <v>36628</v>
      </c>
      <c r="R365" s="91">
        <v>36731</v>
      </c>
      <c r="S365" s="90">
        <v>36613</v>
      </c>
      <c r="T365" s="90">
        <v>36580</v>
      </c>
      <c r="U365" s="90">
        <v>36675</v>
      </c>
      <c r="V365" s="90">
        <v>36616</v>
      </c>
      <c r="W365" s="90">
        <v>36809</v>
      </c>
      <c r="X365" s="90">
        <v>36813</v>
      </c>
      <c r="Y365" s="90">
        <v>36746</v>
      </c>
      <c r="Z365" s="90">
        <v>36737</v>
      </c>
      <c r="AA365" s="90">
        <v>36645</v>
      </c>
      <c r="AB365" s="90">
        <v>36604</v>
      </c>
      <c r="AC365" s="90">
        <v>36453</v>
      </c>
      <c r="AD365" s="91">
        <v>36354</v>
      </c>
      <c r="AE365" s="90">
        <v>35890</v>
      </c>
      <c r="AF365" s="90">
        <v>36089</v>
      </c>
      <c r="AG365" s="90">
        <v>35932</v>
      </c>
      <c r="AH365" s="90">
        <v>35883</v>
      </c>
      <c r="AI365" s="90">
        <v>35721</v>
      </c>
      <c r="AJ365" s="90">
        <v>35857</v>
      </c>
      <c r="AK365" s="90">
        <v>35622</v>
      </c>
      <c r="AL365" s="90">
        <v>35227</v>
      </c>
      <c r="AM365" s="90">
        <v>34983</v>
      </c>
      <c r="AN365" s="90">
        <v>34655</v>
      </c>
      <c r="AO365" s="90">
        <v>34694</v>
      </c>
      <c r="AP365" s="91">
        <v>34578</v>
      </c>
      <c r="AQ365" s="90">
        <v>34364</v>
      </c>
      <c r="AR365" s="90">
        <v>34190</v>
      </c>
      <c r="AS365" s="90">
        <v>34331</v>
      </c>
      <c r="AT365" s="90">
        <v>34828</v>
      </c>
      <c r="AU365" s="90">
        <v>34009</v>
      </c>
      <c r="AV365" s="90">
        <v>33804</v>
      </c>
      <c r="AW365" s="90">
        <v>34519</v>
      </c>
      <c r="AX365" s="90">
        <v>34411</v>
      </c>
      <c r="AY365" s="90">
        <v>34432</v>
      </c>
      <c r="AZ365" s="90">
        <v>34420</v>
      </c>
      <c r="BA365" s="90">
        <v>34488</v>
      </c>
      <c r="BB365" s="91">
        <v>34414</v>
      </c>
      <c r="BC365" s="89">
        <v>34446</v>
      </c>
      <c r="BD365" s="90">
        <v>34460</v>
      </c>
      <c r="BE365" s="90">
        <v>34775</v>
      </c>
      <c r="BF365" s="90">
        <v>35044</v>
      </c>
      <c r="BG365" s="90">
        <v>35274</v>
      </c>
      <c r="BH365" s="90">
        <v>35244</v>
      </c>
      <c r="BI365" s="90">
        <v>35420</v>
      </c>
      <c r="BJ365" s="90">
        <v>35717</v>
      </c>
      <c r="BK365" s="90">
        <v>35577</v>
      </c>
      <c r="BL365" s="90">
        <v>35959</v>
      </c>
      <c r="BM365" s="90">
        <v>35949</v>
      </c>
      <c r="BN365" s="91">
        <v>36094</v>
      </c>
      <c r="BO365" s="90">
        <v>36214</v>
      </c>
      <c r="BP365" s="90">
        <v>36227</v>
      </c>
      <c r="BQ365" s="90">
        <v>36650</v>
      </c>
      <c r="BR365" s="90">
        <v>37088</v>
      </c>
      <c r="BS365" s="90">
        <v>37045</v>
      </c>
      <c r="BT365" s="90">
        <v>37292</v>
      </c>
      <c r="BU365" s="90">
        <v>37415</v>
      </c>
      <c r="BV365" s="90">
        <v>37408</v>
      </c>
      <c r="BW365" s="90">
        <v>37519</v>
      </c>
      <c r="BX365" s="90">
        <v>37717</v>
      </c>
      <c r="BY365" s="90">
        <v>37758</v>
      </c>
      <c r="BZ365" s="91">
        <v>37735</v>
      </c>
    </row>
    <row r="366" spans="1:78" x14ac:dyDescent="0.2">
      <c r="A366" s="2"/>
      <c r="B366" s="88"/>
      <c r="C366" s="88" t="s">
        <v>468</v>
      </c>
      <c r="D366" s="91">
        <v>2</v>
      </c>
      <c r="E366" s="91">
        <v>4</v>
      </c>
      <c r="F366" s="91">
        <v>5</v>
      </c>
      <c r="G366" s="90">
        <v>5</v>
      </c>
      <c r="H366" s="90">
        <v>5</v>
      </c>
      <c r="I366" s="90">
        <v>5</v>
      </c>
      <c r="J366" s="90">
        <v>5</v>
      </c>
      <c r="K366" s="90">
        <v>3</v>
      </c>
      <c r="L366" s="90">
        <v>3</v>
      </c>
      <c r="M366" s="90">
        <v>3</v>
      </c>
      <c r="N366" s="90">
        <v>3</v>
      </c>
      <c r="O366" s="90">
        <v>3</v>
      </c>
      <c r="P366" s="90">
        <v>3</v>
      </c>
      <c r="Q366" s="90">
        <v>2</v>
      </c>
      <c r="R366" s="91">
        <v>2</v>
      </c>
      <c r="S366" s="90">
        <v>2</v>
      </c>
      <c r="T366" s="90">
        <v>2</v>
      </c>
      <c r="U366" s="90">
        <v>2</v>
      </c>
      <c r="V366" s="90">
        <v>2</v>
      </c>
      <c r="W366" s="90">
        <v>2</v>
      </c>
      <c r="X366" s="90">
        <v>2</v>
      </c>
      <c r="Y366" s="90">
        <v>2</v>
      </c>
      <c r="Z366" s="90">
        <v>2</v>
      </c>
      <c r="AA366" s="90">
        <v>2</v>
      </c>
      <c r="AB366" s="90">
        <v>2</v>
      </c>
      <c r="AC366" s="90">
        <v>2</v>
      </c>
      <c r="AD366" s="91">
        <v>2</v>
      </c>
      <c r="AE366" s="90">
        <v>2</v>
      </c>
      <c r="AF366" s="90">
        <v>2</v>
      </c>
      <c r="AG366" s="90">
        <v>2</v>
      </c>
      <c r="AH366" s="90">
        <v>2</v>
      </c>
      <c r="AI366" s="90">
        <v>2</v>
      </c>
      <c r="AJ366" s="90">
        <v>2</v>
      </c>
      <c r="AK366" s="90">
        <v>2</v>
      </c>
      <c r="AL366" s="90">
        <v>2</v>
      </c>
      <c r="AM366" s="90">
        <v>2</v>
      </c>
      <c r="AN366" s="90">
        <v>2</v>
      </c>
      <c r="AO366" s="90">
        <v>2</v>
      </c>
      <c r="AP366" s="91">
        <v>2</v>
      </c>
      <c r="AQ366" s="90">
        <v>2</v>
      </c>
      <c r="AR366" s="90">
        <v>2</v>
      </c>
      <c r="AS366" s="90">
        <v>2</v>
      </c>
      <c r="AT366" s="90">
        <v>5</v>
      </c>
      <c r="AU366" s="90"/>
      <c r="AV366" s="90"/>
      <c r="AW366" s="90">
        <v>1</v>
      </c>
      <c r="AX366" s="90">
        <v>1</v>
      </c>
      <c r="AY366" s="90">
        <v>1</v>
      </c>
      <c r="AZ366" s="90">
        <v>1</v>
      </c>
      <c r="BA366" s="90"/>
      <c r="BB366" s="91"/>
      <c r="BC366" s="89">
        <v>1</v>
      </c>
      <c r="BD366" s="90">
        <v>1</v>
      </c>
      <c r="BE366" s="90">
        <v>1</v>
      </c>
      <c r="BF366" s="90">
        <v>2</v>
      </c>
      <c r="BG366" s="90">
        <v>2</v>
      </c>
      <c r="BH366" s="90">
        <v>2</v>
      </c>
      <c r="BI366" s="90">
        <v>2</v>
      </c>
      <c r="BJ366" s="90">
        <v>2</v>
      </c>
      <c r="BK366" s="90">
        <v>2</v>
      </c>
      <c r="BL366" s="90">
        <v>2</v>
      </c>
      <c r="BM366" s="90">
        <v>2</v>
      </c>
      <c r="BN366" s="91">
        <v>2</v>
      </c>
      <c r="BO366" s="90">
        <v>2</v>
      </c>
      <c r="BP366" s="90">
        <v>2</v>
      </c>
      <c r="BQ366" s="90">
        <v>2</v>
      </c>
      <c r="BR366" s="90">
        <v>2</v>
      </c>
      <c r="BS366" s="90">
        <v>2</v>
      </c>
      <c r="BT366" s="90">
        <v>2</v>
      </c>
      <c r="BU366" s="90">
        <v>2</v>
      </c>
      <c r="BV366" s="90">
        <v>2</v>
      </c>
      <c r="BW366" s="90">
        <v>2</v>
      </c>
      <c r="BX366" s="90">
        <v>2</v>
      </c>
      <c r="BY366" s="90">
        <v>2</v>
      </c>
      <c r="BZ366" s="91">
        <v>2</v>
      </c>
    </row>
    <row r="367" spans="1:78" x14ac:dyDescent="0.2">
      <c r="A367" s="2"/>
      <c r="B367" s="88"/>
      <c r="C367" s="88" t="s">
        <v>479</v>
      </c>
      <c r="D367" s="91"/>
      <c r="E367" s="91"/>
      <c r="F367" s="91"/>
      <c r="G367" s="90"/>
      <c r="H367" s="90"/>
      <c r="I367" s="90"/>
      <c r="J367" s="90"/>
      <c r="K367" s="90"/>
      <c r="L367" s="90"/>
      <c r="M367" s="90"/>
      <c r="N367" s="90"/>
      <c r="O367" s="90"/>
      <c r="P367" s="90"/>
      <c r="Q367" s="90"/>
      <c r="R367" s="91"/>
      <c r="S367" s="90"/>
      <c r="T367" s="90"/>
      <c r="U367" s="90"/>
      <c r="V367" s="90"/>
      <c r="W367" s="90"/>
      <c r="X367" s="90"/>
      <c r="Y367" s="90"/>
      <c r="Z367" s="90">
        <v>2</v>
      </c>
      <c r="AA367" s="90">
        <v>2</v>
      </c>
      <c r="AB367" s="90">
        <v>2</v>
      </c>
      <c r="AC367" s="90">
        <v>2</v>
      </c>
      <c r="AD367" s="91">
        <v>2</v>
      </c>
      <c r="AE367" s="90">
        <v>2</v>
      </c>
      <c r="AF367" s="90">
        <v>2</v>
      </c>
      <c r="AG367" s="90">
        <v>2</v>
      </c>
      <c r="AH367" s="90">
        <v>2</v>
      </c>
      <c r="AI367" s="90">
        <v>2</v>
      </c>
      <c r="AJ367" s="90">
        <v>2</v>
      </c>
      <c r="AK367" s="90">
        <v>2</v>
      </c>
      <c r="AL367" s="90">
        <v>2</v>
      </c>
      <c r="AM367" s="90">
        <v>2</v>
      </c>
      <c r="AN367" s="90">
        <v>2</v>
      </c>
      <c r="AO367" s="90">
        <v>2</v>
      </c>
      <c r="AP367" s="91">
        <v>2</v>
      </c>
      <c r="AQ367" s="90">
        <v>2</v>
      </c>
      <c r="AR367" s="90">
        <v>2</v>
      </c>
      <c r="AS367" s="90">
        <v>2</v>
      </c>
      <c r="AT367" s="90">
        <v>2</v>
      </c>
      <c r="AU367" s="90">
        <v>2</v>
      </c>
      <c r="AV367" s="90">
        <v>2</v>
      </c>
      <c r="AW367" s="90">
        <v>3</v>
      </c>
      <c r="AX367" s="90">
        <v>2</v>
      </c>
      <c r="AY367" s="90">
        <v>2</v>
      </c>
      <c r="AZ367" s="90">
        <v>2</v>
      </c>
      <c r="BA367" s="90">
        <v>2</v>
      </c>
      <c r="BB367" s="91">
        <v>2</v>
      </c>
      <c r="BC367" s="89">
        <v>2</v>
      </c>
      <c r="BD367" s="90">
        <v>2</v>
      </c>
      <c r="BE367" s="90">
        <v>2</v>
      </c>
      <c r="BF367" s="90">
        <v>3</v>
      </c>
      <c r="BG367" s="90">
        <v>3</v>
      </c>
      <c r="BH367" s="90">
        <v>3</v>
      </c>
      <c r="BI367" s="90">
        <v>3</v>
      </c>
      <c r="BJ367" s="90">
        <v>3</v>
      </c>
      <c r="BK367" s="90">
        <v>3</v>
      </c>
      <c r="BL367" s="90">
        <v>3</v>
      </c>
      <c r="BM367" s="90">
        <v>3</v>
      </c>
      <c r="BN367" s="91">
        <v>3</v>
      </c>
      <c r="BO367" s="90">
        <v>3</v>
      </c>
      <c r="BP367" s="90">
        <v>3</v>
      </c>
      <c r="BQ367" s="90">
        <v>3</v>
      </c>
      <c r="BR367" s="90">
        <v>3</v>
      </c>
      <c r="BS367" s="90">
        <v>3</v>
      </c>
      <c r="BT367" s="90">
        <v>3</v>
      </c>
      <c r="BU367" s="90">
        <v>3</v>
      </c>
      <c r="BV367" s="90">
        <v>3</v>
      </c>
      <c r="BW367" s="90">
        <v>4</v>
      </c>
      <c r="BX367" s="90">
        <v>4</v>
      </c>
      <c r="BY367" s="90">
        <v>4</v>
      </c>
      <c r="BZ367" s="91">
        <v>4</v>
      </c>
    </row>
    <row r="368" spans="1:78" ht="13.5" thickBot="1" x14ac:dyDescent="0.25">
      <c r="A368" s="2"/>
      <c r="B368" s="88"/>
      <c r="C368" s="88" t="s">
        <v>469</v>
      </c>
      <c r="D368" s="91">
        <v>6</v>
      </c>
      <c r="E368" s="91">
        <v>10</v>
      </c>
      <c r="F368" s="91">
        <v>57</v>
      </c>
      <c r="G368" s="90">
        <v>57</v>
      </c>
      <c r="H368" s="90">
        <v>57</v>
      </c>
      <c r="I368" s="90">
        <v>57</v>
      </c>
      <c r="J368" s="90">
        <v>57</v>
      </c>
      <c r="K368" s="90">
        <v>59</v>
      </c>
      <c r="L368" s="90">
        <v>62</v>
      </c>
      <c r="M368" s="90">
        <v>62</v>
      </c>
      <c r="N368" s="90">
        <v>62</v>
      </c>
      <c r="O368" s="90">
        <v>62</v>
      </c>
      <c r="P368" s="90">
        <v>62</v>
      </c>
      <c r="Q368" s="90">
        <v>60</v>
      </c>
      <c r="R368" s="91">
        <v>60</v>
      </c>
      <c r="S368" s="90">
        <v>60</v>
      </c>
      <c r="T368" s="90">
        <v>62</v>
      </c>
      <c r="U368" s="90">
        <v>68</v>
      </c>
      <c r="V368" s="90">
        <v>68</v>
      </c>
      <c r="W368" s="90">
        <v>68</v>
      </c>
      <c r="X368" s="90">
        <v>68</v>
      </c>
      <c r="Y368" s="90">
        <v>68</v>
      </c>
      <c r="Z368" s="90">
        <v>68</v>
      </c>
      <c r="AA368" s="90">
        <v>69</v>
      </c>
      <c r="AB368" s="90">
        <v>69</v>
      </c>
      <c r="AC368" s="90">
        <v>67</v>
      </c>
      <c r="AD368" s="91">
        <v>67</v>
      </c>
      <c r="AE368" s="90">
        <v>69</v>
      </c>
      <c r="AF368" s="90">
        <v>62</v>
      </c>
      <c r="AG368" s="90">
        <v>64</v>
      </c>
      <c r="AH368" s="90">
        <v>68</v>
      </c>
      <c r="AI368" s="90">
        <v>66</v>
      </c>
      <c r="AJ368" s="90">
        <v>66</v>
      </c>
      <c r="AK368" s="90">
        <v>66</v>
      </c>
      <c r="AL368" s="90">
        <v>66</v>
      </c>
      <c r="AM368" s="90">
        <v>66</v>
      </c>
      <c r="AN368" s="90">
        <v>27</v>
      </c>
      <c r="AO368" s="90">
        <v>68</v>
      </c>
      <c r="AP368" s="91">
        <v>68</v>
      </c>
      <c r="AQ368" s="90">
        <v>68</v>
      </c>
      <c r="AR368" s="90">
        <v>66</v>
      </c>
      <c r="AS368" s="90">
        <v>65</v>
      </c>
      <c r="AT368" s="90">
        <v>67</v>
      </c>
      <c r="AU368" s="90">
        <v>67</v>
      </c>
      <c r="AV368" s="90">
        <v>67</v>
      </c>
      <c r="AW368" s="90">
        <v>68</v>
      </c>
      <c r="AX368" s="90">
        <v>68</v>
      </c>
      <c r="AY368" s="90">
        <v>68</v>
      </c>
      <c r="AZ368" s="90">
        <v>68</v>
      </c>
      <c r="BA368" s="90">
        <v>69</v>
      </c>
      <c r="BB368" s="91">
        <v>69</v>
      </c>
      <c r="BC368" s="89">
        <v>69</v>
      </c>
      <c r="BD368" s="90">
        <v>69</v>
      </c>
      <c r="BE368" s="90">
        <v>69</v>
      </c>
      <c r="BF368" s="90">
        <v>69</v>
      </c>
      <c r="BG368" s="90">
        <v>69</v>
      </c>
      <c r="BH368" s="90">
        <v>67</v>
      </c>
      <c r="BI368" s="90">
        <v>69</v>
      </c>
      <c r="BJ368" s="90">
        <v>73</v>
      </c>
      <c r="BK368" s="90">
        <v>73</v>
      </c>
      <c r="BL368" s="90">
        <v>73</v>
      </c>
      <c r="BM368" s="90">
        <v>73</v>
      </c>
      <c r="BN368" s="91">
        <v>70</v>
      </c>
      <c r="BO368" s="90">
        <v>71</v>
      </c>
      <c r="BP368" s="90">
        <v>71</v>
      </c>
      <c r="BQ368" s="90">
        <v>72</v>
      </c>
      <c r="BR368" s="90">
        <v>73</v>
      </c>
      <c r="BS368" s="90">
        <v>74</v>
      </c>
      <c r="BT368" s="90">
        <v>75</v>
      </c>
      <c r="BU368" s="90">
        <v>77</v>
      </c>
      <c r="BV368" s="90">
        <v>77</v>
      </c>
      <c r="BW368" s="90">
        <v>75</v>
      </c>
      <c r="BX368" s="90">
        <v>74</v>
      </c>
      <c r="BY368" s="90">
        <v>71</v>
      </c>
      <c r="BZ368" s="91">
        <v>97</v>
      </c>
    </row>
    <row r="369" spans="1:78" ht="13.5" thickBot="1" x14ac:dyDescent="0.25">
      <c r="A369" s="2"/>
      <c r="B369" s="92" t="s">
        <v>470</v>
      </c>
      <c r="C369" s="92"/>
      <c r="D369" s="95">
        <f t="shared" ref="D369:AI369" si="98">SUM(D365:D368)</f>
        <v>35625</v>
      </c>
      <c r="E369" s="95">
        <f t="shared" si="98"/>
        <v>36656</v>
      </c>
      <c r="F369" s="95">
        <f t="shared" si="98"/>
        <v>37250</v>
      </c>
      <c r="G369" s="94">
        <f t="shared" si="98"/>
        <v>37258</v>
      </c>
      <c r="H369" s="94">
        <f t="shared" si="98"/>
        <v>37208</v>
      </c>
      <c r="I369" s="94">
        <f t="shared" si="98"/>
        <v>37109</v>
      </c>
      <c r="J369" s="94">
        <f t="shared" si="98"/>
        <v>37212</v>
      </c>
      <c r="K369" s="94">
        <f t="shared" si="98"/>
        <v>37065</v>
      </c>
      <c r="L369" s="94">
        <f t="shared" si="98"/>
        <v>36997</v>
      </c>
      <c r="M369" s="94">
        <f t="shared" si="98"/>
        <v>36922</v>
      </c>
      <c r="N369" s="94">
        <f t="shared" si="98"/>
        <v>36792</v>
      </c>
      <c r="O369" s="94">
        <f t="shared" si="98"/>
        <v>36674</v>
      </c>
      <c r="P369" s="94">
        <f t="shared" si="98"/>
        <v>36604</v>
      </c>
      <c r="Q369" s="94">
        <f t="shared" si="98"/>
        <v>36690</v>
      </c>
      <c r="R369" s="95">
        <f t="shared" si="98"/>
        <v>36793</v>
      </c>
      <c r="S369" s="94">
        <f t="shared" si="98"/>
        <v>36675</v>
      </c>
      <c r="T369" s="94">
        <f t="shared" si="98"/>
        <v>36644</v>
      </c>
      <c r="U369" s="94">
        <f t="shared" si="98"/>
        <v>36745</v>
      </c>
      <c r="V369" s="94">
        <f t="shared" si="98"/>
        <v>36686</v>
      </c>
      <c r="W369" s="94">
        <f t="shared" si="98"/>
        <v>36879</v>
      </c>
      <c r="X369" s="94">
        <f t="shared" si="98"/>
        <v>36883</v>
      </c>
      <c r="Y369" s="94">
        <f t="shared" si="98"/>
        <v>36816</v>
      </c>
      <c r="Z369" s="94">
        <f t="shared" si="98"/>
        <v>36809</v>
      </c>
      <c r="AA369" s="94">
        <f t="shared" si="98"/>
        <v>36718</v>
      </c>
      <c r="AB369" s="94">
        <f t="shared" si="98"/>
        <v>36677</v>
      </c>
      <c r="AC369" s="94">
        <f t="shared" si="98"/>
        <v>36524</v>
      </c>
      <c r="AD369" s="95">
        <f t="shared" si="98"/>
        <v>36425</v>
      </c>
      <c r="AE369" s="94">
        <f t="shared" si="98"/>
        <v>35963</v>
      </c>
      <c r="AF369" s="94">
        <f t="shared" si="98"/>
        <v>36155</v>
      </c>
      <c r="AG369" s="94">
        <f t="shared" si="98"/>
        <v>36000</v>
      </c>
      <c r="AH369" s="94">
        <f t="shared" si="98"/>
        <v>35955</v>
      </c>
      <c r="AI369" s="94">
        <f t="shared" si="98"/>
        <v>35791</v>
      </c>
      <c r="AJ369" s="94">
        <f t="shared" ref="AJ369" si="99">SUM(AJ365:AJ368)</f>
        <v>35927</v>
      </c>
      <c r="AK369" s="94">
        <f>SUM(AK365:AK368)</f>
        <v>35692</v>
      </c>
      <c r="AL369" s="94">
        <f>SUM(AL365:AL368)</f>
        <v>35297</v>
      </c>
      <c r="AM369" s="94">
        <f>SUM(AM365:AM368)</f>
        <v>35053</v>
      </c>
      <c r="AN369" s="94">
        <f t="shared" ref="AN369:BK369" si="100">SUM(AN365:AN368)</f>
        <v>34686</v>
      </c>
      <c r="AO369" s="94">
        <f t="shared" si="100"/>
        <v>34766</v>
      </c>
      <c r="AP369" s="95">
        <f t="shared" si="100"/>
        <v>34650</v>
      </c>
      <c r="AQ369" s="94">
        <f t="shared" si="100"/>
        <v>34436</v>
      </c>
      <c r="AR369" s="94">
        <f t="shared" si="100"/>
        <v>34260</v>
      </c>
      <c r="AS369" s="94">
        <f t="shared" si="100"/>
        <v>34400</v>
      </c>
      <c r="AT369" s="94">
        <f t="shared" si="100"/>
        <v>34902</v>
      </c>
      <c r="AU369" s="94">
        <f t="shared" si="100"/>
        <v>34078</v>
      </c>
      <c r="AV369" s="94">
        <f t="shared" si="100"/>
        <v>33873</v>
      </c>
      <c r="AW369" s="94">
        <f t="shared" si="100"/>
        <v>34591</v>
      </c>
      <c r="AX369" s="94">
        <f t="shared" si="100"/>
        <v>34482</v>
      </c>
      <c r="AY369" s="94">
        <f t="shared" si="100"/>
        <v>34503</v>
      </c>
      <c r="AZ369" s="94">
        <f t="shared" si="100"/>
        <v>34491</v>
      </c>
      <c r="BA369" s="94">
        <f t="shared" si="100"/>
        <v>34559</v>
      </c>
      <c r="BB369" s="95">
        <f t="shared" si="100"/>
        <v>34485</v>
      </c>
      <c r="BC369" s="93">
        <f t="shared" si="100"/>
        <v>34518</v>
      </c>
      <c r="BD369" s="94">
        <f t="shared" si="100"/>
        <v>34532</v>
      </c>
      <c r="BE369" s="94">
        <f t="shared" si="100"/>
        <v>34847</v>
      </c>
      <c r="BF369" s="94">
        <f t="shared" si="100"/>
        <v>35118</v>
      </c>
      <c r="BG369" s="94">
        <f t="shared" si="100"/>
        <v>35348</v>
      </c>
      <c r="BH369" s="94">
        <f t="shared" si="100"/>
        <v>35316</v>
      </c>
      <c r="BI369" s="94">
        <f t="shared" si="100"/>
        <v>35494</v>
      </c>
      <c r="BJ369" s="94">
        <f t="shared" si="100"/>
        <v>35795</v>
      </c>
      <c r="BK369" s="94">
        <f t="shared" si="100"/>
        <v>35655</v>
      </c>
      <c r="BL369" s="94">
        <f t="shared" ref="BL369:BN369" si="101">SUM(BL365:BL368)</f>
        <v>36037</v>
      </c>
      <c r="BM369" s="94">
        <f t="shared" si="101"/>
        <v>36027</v>
      </c>
      <c r="BN369" s="95">
        <f t="shared" si="101"/>
        <v>36169</v>
      </c>
      <c r="BO369" s="94">
        <f t="shared" ref="BO369:BQ369" si="102">SUM(BO365:BO368)</f>
        <v>36290</v>
      </c>
      <c r="BP369" s="94">
        <f t="shared" si="102"/>
        <v>36303</v>
      </c>
      <c r="BQ369" s="94">
        <f t="shared" si="102"/>
        <v>36727</v>
      </c>
      <c r="BR369" s="94">
        <f t="shared" ref="BR369:BW369" si="103">SUM(BR365:BR368)</f>
        <v>37166</v>
      </c>
      <c r="BS369" s="94">
        <f t="shared" si="103"/>
        <v>37124</v>
      </c>
      <c r="BT369" s="94">
        <f t="shared" si="103"/>
        <v>37372</v>
      </c>
      <c r="BU369" s="94">
        <f t="shared" si="103"/>
        <v>37497</v>
      </c>
      <c r="BV369" s="94">
        <f t="shared" si="103"/>
        <v>37490</v>
      </c>
      <c r="BW369" s="94">
        <f t="shared" si="103"/>
        <v>37600</v>
      </c>
      <c r="BX369" s="94">
        <f t="shared" ref="BX369:BZ369" si="104">SUM(BX365:BX368)</f>
        <v>37797</v>
      </c>
      <c r="BY369" s="94">
        <f t="shared" si="104"/>
        <v>37835</v>
      </c>
      <c r="BZ369" s="95">
        <f t="shared" si="104"/>
        <v>37838</v>
      </c>
    </row>
    <row r="370" spans="1:78" ht="13.5" thickBot="1" x14ac:dyDescent="0.25">
      <c r="A370" s="2"/>
      <c r="B370" s="92" t="s">
        <v>0</v>
      </c>
      <c r="C370" s="92"/>
      <c r="D370" s="95">
        <f t="shared" ref="D370:AH370" si="105">+D16+D26+D36+D52+D91+D125+D156+D211+D244+D275+D286+D298+D351+D364+D369</f>
        <v>3459611</v>
      </c>
      <c r="E370" s="95">
        <f t="shared" si="105"/>
        <v>3524790</v>
      </c>
      <c r="F370" s="95">
        <f t="shared" si="105"/>
        <v>3555311</v>
      </c>
      <c r="G370" s="94">
        <f t="shared" si="105"/>
        <v>3550316</v>
      </c>
      <c r="H370" s="94">
        <f t="shared" si="105"/>
        <v>3542953</v>
      </c>
      <c r="I370" s="94">
        <f t="shared" si="105"/>
        <v>3522304</v>
      </c>
      <c r="J370" s="94">
        <f t="shared" si="105"/>
        <v>3520468</v>
      </c>
      <c r="K370" s="94">
        <f t="shared" si="105"/>
        <v>3517298</v>
      </c>
      <c r="L370" s="94">
        <f t="shared" si="105"/>
        <v>3487079</v>
      </c>
      <c r="M370" s="94">
        <f t="shared" si="105"/>
        <v>3490201</v>
      </c>
      <c r="N370" s="94">
        <f t="shared" si="105"/>
        <v>3487568</v>
      </c>
      <c r="O370" s="94">
        <f t="shared" si="105"/>
        <v>3476834</v>
      </c>
      <c r="P370" s="94">
        <f t="shared" si="105"/>
        <v>3461595</v>
      </c>
      <c r="Q370" s="94">
        <f t="shared" si="105"/>
        <v>3463660</v>
      </c>
      <c r="R370" s="95">
        <f t="shared" si="105"/>
        <v>3459367</v>
      </c>
      <c r="S370" s="94">
        <f t="shared" si="105"/>
        <v>3442103</v>
      </c>
      <c r="T370" s="94">
        <f t="shared" si="105"/>
        <v>3431801</v>
      </c>
      <c r="U370" s="94">
        <f t="shared" si="105"/>
        <v>3438823</v>
      </c>
      <c r="V370" s="94">
        <f t="shared" si="105"/>
        <v>3438197</v>
      </c>
      <c r="W370" s="94">
        <f t="shared" si="105"/>
        <v>3435289</v>
      </c>
      <c r="X370" s="94">
        <f t="shared" si="105"/>
        <v>3432818</v>
      </c>
      <c r="Y370" s="94">
        <f t="shared" si="105"/>
        <v>3422884</v>
      </c>
      <c r="Z370" s="94">
        <f t="shared" si="105"/>
        <v>3412540</v>
      </c>
      <c r="AA370" s="94">
        <f t="shared" si="105"/>
        <v>3400984</v>
      </c>
      <c r="AB370" s="94">
        <f t="shared" si="105"/>
        <v>3398258</v>
      </c>
      <c r="AC370" s="94">
        <f t="shared" si="105"/>
        <v>3381080</v>
      </c>
      <c r="AD370" s="95">
        <f t="shared" si="105"/>
        <v>3370104</v>
      </c>
      <c r="AE370" s="94">
        <f t="shared" si="105"/>
        <v>3351800</v>
      </c>
      <c r="AF370" s="94">
        <f t="shared" si="105"/>
        <v>3338161</v>
      </c>
      <c r="AG370" s="94">
        <f t="shared" si="105"/>
        <v>3339568</v>
      </c>
      <c r="AH370" s="94">
        <f t="shared" si="105"/>
        <v>3332391</v>
      </c>
      <c r="AI370" s="94">
        <f t="shared" ref="AI370:BK370" si="106">+AI16+AI26+AI36+AI52+AI91+AI125+AI156+AI211+AI244+AI275+AI286+AI298+AI351+AI364+AI369</f>
        <v>3325211</v>
      </c>
      <c r="AJ370" s="94">
        <f t="shared" si="106"/>
        <v>3323719</v>
      </c>
      <c r="AK370" s="94">
        <f t="shared" si="106"/>
        <v>3321066</v>
      </c>
      <c r="AL370" s="94">
        <f t="shared" si="106"/>
        <v>3315612</v>
      </c>
      <c r="AM370" s="94">
        <f t="shared" si="106"/>
        <v>3305331</v>
      </c>
      <c r="AN370" s="94">
        <f t="shared" si="106"/>
        <v>3303587</v>
      </c>
      <c r="AO370" s="94">
        <f t="shared" si="106"/>
        <v>3305286</v>
      </c>
      <c r="AP370" s="95">
        <f t="shared" si="106"/>
        <v>3292502</v>
      </c>
      <c r="AQ370" s="94">
        <f t="shared" si="106"/>
        <v>3278246</v>
      </c>
      <c r="AR370" s="94">
        <f t="shared" si="106"/>
        <v>3269476</v>
      </c>
      <c r="AS370" s="94">
        <f t="shared" si="106"/>
        <v>3270854</v>
      </c>
      <c r="AT370" s="94">
        <f t="shared" si="106"/>
        <v>3278427</v>
      </c>
      <c r="AU370" s="94">
        <f t="shared" si="106"/>
        <v>3269775</v>
      </c>
      <c r="AV370" s="94">
        <f t="shared" si="106"/>
        <v>3259748</v>
      </c>
      <c r="AW370" s="94">
        <f t="shared" si="106"/>
        <v>3337157</v>
      </c>
      <c r="AX370" s="94">
        <f t="shared" si="106"/>
        <v>3340728</v>
      </c>
      <c r="AY370" s="94">
        <f t="shared" si="106"/>
        <v>3338047</v>
      </c>
      <c r="AZ370" s="94">
        <f t="shared" si="106"/>
        <v>3347593</v>
      </c>
      <c r="BA370" s="94">
        <f t="shared" si="106"/>
        <v>3354982</v>
      </c>
      <c r="BB370" s="95">
        <f t="shared" si="106"/>
        <v>3347231</v>
      </c>
      <c r="BC370" s="93">
        <f t="shared" si="106"/>
        <v>3361316</v>
      </c>
      <c r="BD370" s="94">
        <f t="shared" si="106"/>
        <v>3364717</v>
      </c>
      <c r="BE370" s="94">
        <f t="shared" si="106"/>
        <v>3380765</v>
      </c>
      <c r="BF370" s="94">
        <f t="shared" si="106"/>
        <v>3415711</v>
      </c>
      <c r="BG370" s="94">
        <f t="shared" si="106"/>
        <v>3420993</v>
      </c>
      <c r="BH370" s="94">
        <f t="shared" si="106"/>
        <v>3405249</v>
      </c>
      <c r="BI370" s="94">
        <f t="shared" si="106"/>
        <v>3410840</v>
      </c>
      <c r="BJ370" s="94">
        <f t="shared" si="106"/>
        <v>3416304</v>
      </c>
      <c r="BK370" s="94">
        <f t="shared" si="106"/>
        <v>3393260</v>
      </c>
      <c r="BL370" s="94">
        <f t="shared" ref="BL370:BN370" si="107">+BL16+BL26+BL36+BL52+BL91+BL125+BL156+BL211+BL244+BL275+BL286+BL298+BL351+BL364+BL369</f>
        <v>3411839</v>
      </c>
      <c r="BM370" s="94">
        <f t="shared" si="107"/>
        <v>3419307</v>
      </c>
      <c r="BN370" s="95">
        <f t="shared" si="107"/>
        <v>3427749</v>
      </c>
      <c r="BO370" s="94">
        <f t="shared" ref="BO370:BQ370" si="108">+BO16+BO26+BO36+BO52+BO91+BO125+BO156+BO211+BO244+BO275+BO286+BO298+BO351+BO364+BO369</f>
        <v>3432618</v>
      </c>
      <c r="BP370" s="94">
        <f t="shared" si="108"/>
        <v>3426031</v>
      </c>
      <c r="BQ370" s="94">
        <f t="shared" si="108"/>
        <v>3445827</v>
      </c>
      <c r="BR370" s="94">
        <f t="shared" ref="BR370:BW370" si="109">+BR16+BR26+BR36+BR52+BR91+BR125+BR156+BR211+BR244+BR275+BR286+BR298+BR351+BR364+BR369</f>
        <v>3445672</v>
      </c>
      <c r="BS370" s="94">
        <f t="shared" si="109"/>
        <v>3449728</v>
      </c>
      <c r="BT370" s="94">
        <f t="shared" si="109"/>
        <v>3448694</v>
      </c>
      <c r="BU370" s="94">
        <f t="shared" si="109"/>
        <v>3448387</v>
      </c>
      <c r="BV370" s="94">
        <f t="shared" si="109"/>
        <v>3442585</v>
      </c>
      <c r="BW370" s="94">
        <f t="shared" si="109"/>
        <v>3445700</v>
      </c>
      <c r="BX370" s="94">
        <f t="shared" ref="BX370:BZ370" si="110">+BX16+BX26+BX36+BX52+BX91+BX125+BX156+BX211+BX244+BX275+BX286+BX298+BX351+BX364+BX369</f>
        <v>3448233</v>
      </c>
      <c r="BY370" s="94">
        <f t="shared" si="110"/>
        <v>3449488</v>
      </c>
      <c r="BZ370" s="95">
        <f t="shared" si="110"/>
        <v>3445880</v>
      </c>
    </row>
    <row r="371" spans="1:78" x14ac:dyDescent="0.2">
      <c r="B371" s="76" t="s">
        <v>62</v>
      </c>
    </row>
    <row r="372" spans="1:78" x14ac:dyDescent="0.2">
      <c r="B372" s="2"/>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7"/>
      <c r="AI372" s="57"/>
      <c r="AJ372" s="57"/>
      <c r="AK372" s="57"/>
      <c r="AL372" s="57"/>
      <c r="AM372" s="57"/>
      <c r="AN372" s="57"/>
      <c r="AO372" s="57"/>
      <c r="AP372" s="57"/>
      <c r="AQ372" s="57"/>
      <c r="AR372" s="57"/>
      <c r="AS372" s="57"/>
      <c r="AT372" s="57"/>
      <c r="AU372" s="57"/>
      <c r="AV372" s="57"/>
      <c r="AW372" s="57"/>
      <c r="AX372" s="57"/>
      <c r="AY372" s="57"/>
      <c r="AZ372" s="57"/>
      <c r="BA372" s="57"/>
      <c r="BB372" s="57"/>
      <c r="BC372" s="57"/>
      <c r="BD372" s="57"/>
      <c r="BE372" s="57"/>
      <c r="BF372" s="57"/>
      <c r="BG372" s="57"/>
      <c r="BH372" s="57"/>
      <c r="BI372" s="57"/>
      <c r="BJ372" s="57"/>
      <c r="BK372" s="57"/>
      <c r="BL372" s="57"/>
      <c r="BM372" s="57"/>
      <c r="BN372" s="57"/>
    </row>
    <row r="373" spans="1:78" x14ac:dyDescent="0.2">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7"/>
      <c r="AI373" s="57"/>
      <c r="AJ373" s="57"/>
      <c r="AK373" s="57"/>
      <c r="AL373" s="57"/>
      <c r="AM373" s="57"/>
      <c r="AN373" s="57"/>
      <c r="AO373" s="57"/>
      <c r="AP373" s="57"/>
      <c r="AQ373" s="57"/>
      <c r="AR373" s="57"/>
      <c r="AS373" s="57"/>
      <c r="AT373" s="57"/>
      <c r="AU373" s="57"/>
      <c r="AV373" s="57"/>
      <c r="AW373" s="57"/>
      <c r="AX373" s="57"/>
      <c r="AY373" s="57"/>
      <c r="AZ373" s="57"/>
      <c r="BA373" s="57"/>
      <c r="BB373" s="57"/>
      <c r="BC373" s="57"/>
      <c r="BD373" s="57"/>
      <c r="BE373" s="57"/>
      <c r="BF373" s="57"/>
      <c r="BG373" s="57"/>
      <c r="BH373" s="57"/>
      <c r="BI373" s="57"/>
      <c r="BJ373" s="57"/>
      <c r="BK373" s="57"/>
      <c r="BL373" s="57"/>
      <c r="BM373" s="57"/>
      <c r="BN373" s="57"/>
      <c r="BO373" s="57"/>
      <c r="BP373" s="57"/>
      <c r="BQ373" s="57"/>
      <c r="BR373" s="57"/>
      <c r="BS373" s="57"/>
      <c r="BT373" s="57"/>
      <c r="BU373" s="57"/>
      <c r="BV373" s="57"/>
      <c r="BW373" s="57"/>
    </row>
    <row r="374" spans="1:78" x14ac:dyDescent="0.2">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7"/>
      <c r="AI374" s="57"/>
      <c r="AJ374" s="57"/>
      <c r="AK374" s="57"/>
      <c r="AL374" s="57"/>
      <c r="AM374" s="57"/>
      <c r="AN374" s="57"/>
      <c r="AO374" s="57"/>
      <c r="AP374" s="57"/>
      <c r="AQ374" s="57"/>
      <c r="AR374" s="57"/>
      <c r="AS374" s="57"/>
      <c r="AT374" s="57"/>
      <c r="AU374" s="57"/>
      <c r="AV374" s="57"/>
      <c r="AW374" s="57"/>
      <c r="AX374" s="57"/>
      <c r="AY374" s="57"/>
      <c r="AZ374" s="57"/>
      <c r="BA374" s="57"/>
      <c r="BB374" s="57"/>
      <c r="BC374" s="57"/>
      <c r="BD374" s="57"/>
      <c r="BE374" s="57"/>
      <c r="BF374" s="57"/>
      <c r="BG374" s="57"/>
      <c r="BH374" s="57"/>
      <c r="BI374" s="57"/>
      <c r="BJ374" s="57"/>
      <c r="BK374" s="57"/>
      <c r="BL374" s="57"/>
      <c r="BM374" s="57"/>
      <c r="BN374" s="57"/>
      <c r="BO374" s="57"/>
      <c r="BP374" s="57"/>
      <c r="BQ374" s="57"/>
      <c r="BR374" s="57"/>
      <c r="BS374" s="57"/>
      <c r="BT374" s="57"/>
      <c r="BU374" s="57"/>
      <c r="BV374" s="57"/>
      <c r="BW374" s="57"/>
    </row>
    <row r="375" spans="1:78" x14ac:dyDescent="0.2">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7"/>
      <c r="AI375" s="57"/>
      <c r="AJ375" s="57"/>
      <c r="AK375" s="57"/>
      <c r="AL375" s="57"/>
      <c r="AM375" s="57"/>
      <c r="AN375" s="57"/>
      <c r="AO375" s="57"/>
      <c r="AP375" s="57"/>
      <c r="AQ375" s="57"/>
      <c r="AR375" s="57"/>
      <c r="AS375" s="57"/>
      <c r="AT375" s="57"/>
      <c r="AU375" s="57"/>
      <c r="AV375" s="57"/>
      <c r="AW375" s="57"/>
      <c r="AX375" s="57"/>
      <c r="AY375" s="57"/>
      <c r="AZ375" s="57"/>
      <c r="BA375" s="57"/>
      <c r="BB375" s="57"/>
      <c r="BC375" s="57"/>
      <c r="BD375" s="57"/>
      <c r="BE375" s="57"/>
      <c r="BF375" s="57"/>
      <c r="BG375" s="57"/>
      <c r="BH375" s="57"/>
      <c r="BI375" s="57"/>
      <c r="BJ375" s="57"/>
      <c r="BK375" s="57"/>
      <c r="BL375" s="57"/>
      <c r="BM375" s="57"/>
      <c r="BN375" s="57"/>
      <c r="BX375" s="57"/>
      <c r="BY375" s="57"/>
      <c r="BZ375" s="57"/>
    </row>
    <row r="376" spans="1:78" x14ac:dyDescent="0.2">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7"/>
      <c r="AI376" s="57"/>
      <c r="AJ376" s="57"/>
      <c r="AK376" s="57"/>
      <c r="AL376" s="57"/>
      <c r="AM376" s="57"/>
      <c r="AN376" s="57"/>
      <c r="AO376" s="57"/>
      <c r="AP376" s="57"/>
      <c r="AQ376" s="57"/>
      <c r="AR376" s="57"/>
      <c r="AS376" s="57"/>
      <c r="AT376" s="57"/>
      <c r="AU376" s="57"/>
      <c r="AV376" s="57"/>
      <c r="AW376" s="57"/>
      <c r="AX376" s="57"/>
      <c r="AY376" s="57"/>
      <c r="AZ376" s="57"/>
      <c r="BA376" s="57"/>
      <c r="BB376" s="57"/>
      <c r="BC376" s="57"/>
      <c r="BD376" s="57"/>
      <c r="BE376" s="57"/>
      <c r="BF376" s="57"/>
      <c r="BG376" s="57"/>
      <c r="BH376" s="57"/>
      <c r="BI376" s="57"/>
      <c r="BJ376" s="57"/>
      <c r="BK376" s="57"/>
      <c r="BL376" s="57"/>
      <c r="BM376" s="57"/>
      <c r="BN376" s="57"/>
    </row>
    <row r="377" spans="1:78" x14ac:dyDescent="0.2">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7"/>
      <c r="AI377" s="57"/>
      <c r="AJ377" s="57"/>
      <c r="AK377" s="57"/>
      <c r="AL377" s="57"/>
      <c r="AM377" s="57"/>
      <c r="AN377" s="57"/>
      <c r="AO377" s="57"/>
      <c r="AP377" s="57"/>
      <c r="AQ377" s="57"/>
      <c r="AR377" s="57"/>
      <c r="AS377" s="57"/>
      <c r="AT377" s="57"/>
      <c r="AU377" s="57"/>
      <c r="AV377" s="57"/>
      <c r="AW377" s="57"/>
      <c r="AX377" s="57"/>
      <c r="AY377" s="57"/>
      <c r="AZ377" s="57"/>
      <c r="BA377" s="57"/>
      <c r="BB377" s="57"/>
      <c r="BC377" s="57"/>
      <c r="BD377" s="57"/>
      <c r="BE377" s="57"/>
      <c r="BF377" s="57"/>
      <c r="BG377" s="57"/>
      <c r="BH377" s="57"/>
      <c r="BI377" s="57"/>
      <c r="BJ377" s="57"/>
      <c r="BK377" s="57"/>
      <c r="BL377" s="57"/>
      <c r="BM377" s="57"/>
      <c r="BN377" s="57"/>
    </row>
    <row r="378" spans="1:78" x14ac:dyDescent="0.2">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7"/>
      <c r="AI378" s="57"/>
      <c r="AJ378" s="57"/>
      <c r="AK378" s="57"/>
      <c r="AL378" s="57"/>
      <c r="AM378" s="57"/>
      <c r="AN378" s="57"/>
      <c r="AO378" s="57"/>
      <c r="AP378" s="57"/>
      <c r="AQ378" s="57"/>
      <c r="AR378" s="57"/>
      <c r="AS378" s="57"/>
      <c r="AT378" s="57"/>
      <c r="AU378" s="57"/>
      <c r="AV378" s="57"/>
      <c r="AW378" s="57"/>
      <c r="AX378" s="57"/>
      <c r="AY378" s="57"/>
      <c r="AZ378" s="57"/>
      <c r="BA378" s="57"/>
      <c r="BB378" s="57"/>
      <c r="BC378" s="57"/>
      <c r="BD378" s="57"/>
      <c r="BE378" s="57"/>
      <c r="BF378" s="57"/>
      <c r="BG378" s="57"/>
      <c r="BH378" s="57"/>
      <c r="BI378" s="57"/>
      <c r="BJ378" s="57"/>
      <c r="BK378" s="57"/>
      <c r="BL378" s="57"/>
      <c r="BM378" s="57"/>
      <c r="BN378" s="57"/>
    </row>
    <row r="379" spans="1:78" x14ac:dyDescent="0.2">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7"/>
      <c r="AI379" s="57"/>
      <c r="AJ379" s="57"/>
      <c r="AK379" s="57"/>
      <c r="AL379" s="57"/>
      <c r="AM379" s="57"/>
      <c r="AN379" s="57"/>
      <c r="AO379" s="57"/>
      <c r="AP379" s="57"/>
      <c r="AQ379" s="57"/>
      <c r="AR379" s="57"/>
      <c r="AS379" s="57"/>
      <c r="AT379" s="57"/>
      <c r="AU379" s="57"/>
      <c r="AV379" s="57"/>
      <c r="AW379" s="57"/>
      <c r="AX379" s="57"/>
      <c r="AY379" s="57"/>
      <c r="AZ379" s="57"/>
      <c r="BA379" s="57"/>
      <c r="BB379" s="57"/>
      <c r="BC379" s="57"/>
      <c r="BD379" s="57"/>
      <c r="BE379" s="57"/>
      <c r="BF379" s="57"/>
      <c r="BG379" s="57"/>
      <c r="BH379" s="57"/>
      <c r="BI379" s="57"/>
      <c r="BJ379" s="57"/>
      <c r="BK379" s="57"/>
      <c r="BL379" s="57"/>
      <c r="BM379" s="57"/>
      <c r="BN379" s="57"/>
    </row>
    <row r="380" spans="1:78" x14ac:dyDescent="0.2">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7"/>
      <c r="AI380" s="57"/>
      <c r="AJ380" s="57"/>
      <c r="AK380" s="57"/>
      <c r="AL380" s="57"/>
      <c r="AM380" s="57"/>
      <c r="AN380" s="57"/>
      <c r="AO380" s="57"/>
      <c r="AP380" s="57"/>
      <c r="AQ380" s="57"/>
      <c r="AR380" s="57"/>
      <c r="AS380" s="57"/>
      <c r="AT380" s="57"/>
      <c r="AU380" s="57"/>
      <c r="AV380" s="57"/>
      <c r="AW380" s="57"/>
      <c r="AX380" s="57"/>
      <c r="AY380" s="57"/>
      <c r="AZ380" s="57"/>
      <c r="BA380" s="57"/>
      <c r="BB380" s="57"/>
      <c r="BC380" s="57"/>
      <c r="BD380" s="57"/>
      <c r="BE380" s="57"/>
      <c r="BF380" s="57"/>
      <c r="BG380" s="57"/>
      <c r="BH380" s="57"/>
      <c r="BI380" s="57"/>
      <c r="BJ380" s="57"/>
      <c r="BK380" s="57"/>
      <c r="BL380" s="57"/>
      <c r="BM380" s="57"/>
      <c r="BN380" s="57"/>
    </row>
    <row r="381" spans="1:78" x14ac:dyDescent="0.2">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7"/>
      <c r="AI381" s="57"/>
      <c r="AJ381" s="57"/>
      <c r="AK381" s="57"/>
      <c r="AL381" s="57"/>
      <c r="AM381" s="57"/>
      <c r="AN381" s="57"/>
      <c r="AO381" s="57"/>
      <c r="AP381" s="57"/>
      <c r="AQ381" s="57"/>
      <c r="AR381" s="57"/>
      <c r="AS381" s="57"/>
      <c r="AT381" s="57"/>
      <c r="AU381" s="57"/>
      <c r="AV381" s="57"/>
      <c r="AW381" s="57"/>
      <c r="AX381" s="57"/>
      <c r="AY381" s="57"/>
      <c r="AZ381" s="57"/>
      <c r="BA381" s="57"/>
      <c r="BB381" s="57"/>
      <c r="BC381" s="57"/>
      <c r="BD381" s="57"/>
      <c r="BE381" s="57"/>
      <c r="BF381" s="57"/>
      <c r="BG381" s="57"/>
      <c r="BH381" s="57"/>
      <c r="BI381" s="57"/>
      <c r="BJ381" s="57"/>
      <c r="BK381" s="57"/>
      <c r="BL381" s="57"/>
      <c r="BM381" s="57"/>
      <c r="BN381" s="57"/>
    </row>
    <row r="382" spans="1:78" x14ac:dyDescent="0.2">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7"/>
      <c r="AI382" s="57"/>
      <c r="AJ382" s="57"/>
      <c r="AK382" s="57"/>
      <c r="AL382" s="57"/>
      <c r="AM382" s="57"/>
      <c r="AN382" s="57"/>
      <c r="AO382" s="57"/>
      <c r="AP382" s="57"/>
      <c r="AQ382" s="57"/>
      <c r="AR382" s="57"/>
      <c r="AS382" s="57"/>
      <c r="AT382" s="57"/>
      <c r="AU382" s="57"/>
      <c r="AV382" s="57"/>
      <c r="AW382" s="57"/>
      <c r="AX382" s="57"/>
      <c r="AY382" s="57"/>
      <c r="AZ382" s="57"/>
      <c r="BA382" s="57"/>
      <c r="BB382" s="57"/>
      <c r="BC382" s="57"/>
      <c r="BD382" s="57"/>
      <c r="BE382" s="57"/>
      <c r="BF382" s="57"/>
      <c r="BG382" s="57"/>
      <c r="BH382" s="57"/>
      <c r="BI382" s="57"/>
      <c r="BJ382" s="57"/>
      <c r="BK382" s="57"/>
      <c r="BL382" s="57"/>
      <c r="BM382" s="57"/>
      <c r="BN382" s="57"/>
    </row>
    <row r="383" spans="1:78" x14ac:dyDescent="0.2">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7"/>
      <c r="AI383" s="57"/>
      <c r="AJ383" s="57"/>
      <c r="AK383" s="57"/>
      <c r="AL383" s="57"/>
      <c r="AM383" s="57"/>
      <c r="AN383" s="57"/>
      <c r="AO383" s="57"/>
      <c r="AP383" s="57"/>
      <c r="AQ383" s="57"/>
      <c r="AR383" s="57"/>
      <c r="AS383" s="57"/>
      <c r="AT383" s="57"/>
      <c r="AU383" s="57"/>
      <c r="AV383" s="57"/>
      <c r="AW383" s="57"/>
      <c r="AX383" s="57"/>
      <c r="AY383" s="57"/>
      <c r="AZ383" s="57"/>
      <c r="BA383" s="57"/>
      <c r="BB383" s="57"/>
      <c r="BC383" s="57"/>
      <c r="BD383" s="57"/>
      <c r="BE383" s="57"/>
      <c r="BF383" s="57"/>
      <c r="BG383" s="57"/>
      <c r="BH383" s="57"/>
      <c r="BI383" s="57"/>
      <c r="BJ383" s="57"/>
      <c r="BK383" s="57"/>
      <c r="BL383" s="57"/>
      <c r="BM383" s="57"/>
      <c r="BN383" s="57"/>
    </row>
    <row r="384" spans="1:78" x14ac:dyDescent="0.2">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7"/>
      <c r="AI384" s="57"/>
      <c r="AJ384" s="57"/>
      <c r="AK384" s="57"/>
      <c r="AL384" s="57"/>
      <c r="AM384" s="57"/>
      <c r="AN384" s="57"/>
      <c r="AO384" s="57"/>
      <c r="AP384" s="57"/>
      <c r="AQ384" s="57"/>
      <c r="AR384" s="57"/>
      <c r="AS384" s="57"/>
      <c r="AT384" s="57"/>
      <c r="AU384" s="57"/>
      <c r="AV384" s="57"/>
      <c r="AW384" s="57"/>
      <c r="AX384" s="57"/>
      <c r="AY384" s="57"/>
      <c r="AZ384" s="57"/>
      <c r="BA384" s="57"/>
      <c r="BB384" s="57"/>
      <c r="BC384" s="57"/>
      <c r="BD384" s="57"/>
      <c r="BE384" s="57"/>
      <c r="BF384" s="57"/>
      <c r="BG384" s="57"/>
      <c r="BH384" s="57"/>
      <c r="BI384" s="57"/>
      <c r="BJ384" s="57"/>
      <c r="BK384" s="57"/>
      <c r="BL384" s="57"/>
      <c r="BM384" s="57"/>
      <c r="BN384" s="57"/>
    </row>
    <row r="385" spans="7:66" x14ac:dyDescent="0.2">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7"/>
      <c r="AI385" s="57"/>
      <c r="AJ385" s="57"/>
      <c r="AK385" s="57"/>
      <c r="AL385" s="57"/>
      <c r="AM385" s="57"/>
      <c r="AN385" s="57"/>
      <c r="AO385" s="57"/>
      <c r="AP385" s="57"/>
      <c r="AQ385" s="57"/>
      <c r="AR385" s="57"/>
      <c r="AS385" s="57"/>
      <c r="AT385" s="57"/>
      <c r="AU385" s="57"/>
      <c r="AV385" s="57"/>
      <c r="AW385" s="57"/>
      <c r="AX385" s="57"/>
      <c r="AY385" s="57"/>
      <c r="AZ385" s="57"/>
      <c r="BA385" s="57"/>
      <c r="BB385" s="57"/>
      <c r="BC385" s="57"/>
      <c r="BD385" s="57"/>
      <c r="BE385" s="57"/>
      <c r="BF385" s="57"/>
      <c r="BG385" s="57"/>
      <c r="BH385" s="57"/>
      <c r="BI385" s="57"/>
      <c r="BJ385" s="57"/>
      <c r="BK385" s="57"/>
      <c r="BL385" s="57"/>
      <c r="BM385" s="57"/>
      <c r="BN385" s="57"/>
    </row>
    <row r="386" spans="7:66" x14ac:dyDescent="0.2">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7"/>
      <c r="AI386" s="57"/>
      <c r="AJ386" s="57"/>
      <c r="AK386" s="57"/>
      <c r="AL386" s="57"/>
      <c r="AM386" s="57"/>
      <c r="AN386" s="57"/>
      <c r="AO386" s="57"/>
      <c r="AP386" s="57"/>
      <c r="AQ386" s="57"/>
      <c r="AR386" s="57"/>
      <c r="AS386" s="57"/>
      <c r="AT386" s="57"/>
      <c r="AU386" s="57"/>
      <c r="AV386" s="57"/>
      <c r="AW386" s="57"/>
      <c r="AX386" s="57"/>
      <c r="AY386" s="57"/>
      <c r="AZ386" s="57"/>
      <c r="BA386" s="57"/>
      <c r="BB386" s="57"/>
      <c r="BC386" s="57"/>
      <c r="BD386" s="57"/>
      <c r="BE386" s="57"/>
      <c r="BF386" s="57"/>
      <c r="BG386" s="57"/>
      <c r="BH386" s="57"/>
      <c r="BI386" s="57"/>
      <c r="BJ386" s="57"/>
      <c r="BK386" s="57"/>
      <c r="BL386" s="57"/>
      <c r="BM386" s="57"/>
      <c r="BN386" s="57"/>
    </row>
    <row r="387" spans="7:66" x14ac:dyDescent="0.2"/>
    <row r="388" spans="7:66" x14ac:dyDescent="0.2"/>
    <row r="389" spans="7:66" x14ac:dyDescent="0.2"/>
    <row r="390" spans="7:66" x14ac:dyDescent="0.2"/>
  </sheetData>
  <mergeCells count="6">
    <mergeCell ref="BO8:BZ8"/>
    <mergeCell ref="BC8:BN8"/>
    <mergeCell ref="AQ8:BB8"/>
    <mergeCell ref="G8:R8"/>
    <mergeCell ref="S8:AD8"/>
    <mergeCell ref="AE8:AP8"/>
  </mergeCells>
  <hyperlinks>
    <hyperlink ref="B7" location="Índice!A1" display="&lt;&lt; VOLVER"/>
    <hyperlink ref="B371" location="Índice!A1" display="&lt;&lt; VOLVER"/>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H247"/>
  <sheetViews>
    <sheetView showGridLines="0" tabSelected="1" topLeftCell="A85" zoomScaleNormal="100" zoomScaleSheetLayoutView="100" workbookViewId="0">
      <selection activeCell="H85" sqref="H85"/>
    </sheetView>
  </sheetViews>
  <sheetFormatPr baseColWidth="10" defaultColWidth="0" defaultRowHeight="12.75" zeroHeight="1" x14ac:dyDescent="0.2"/>
  <cols>
    <col min="1" max="1" width="19.85546875" style="27" customWidth="1"/>
    <col min="2" max="2" width="10" style="27" customWidth="1"/>
    <col min="3" max="3" width="8" style="27" customWidth="1"/>
    <col min="4" max="4" width="18.28515625" style="27" bestFit="1" customWidth="1"/>
    <col min="5" max="5" width="14.7109375" style="27" bestFit="1" customWidth="1"/>
    <col min="6" max="6" width="14.28515625" style="27" bestFit="1" customWidth="1"/>
    <col min="7" max="7" width="14.28515625" style="27" customWidth="1"/>
    <col min="8" max="9" width="4" style="27" customWidth="1"/>
    <col min="10" max="10" width="3.28515625" style="27" customWidth="1"/>
    <col min="11" max="11" width="6" style="27" customWidth="1"/>
    <col min="12" max="12" width="11.42578125" style="27" customWidth="1"/>
    <col min="13" max="13" width="11.85546875" style="27" customWidth="1"/>
    <col min="14" max="16" width="11.42578125" style="27" customWidth="1"/>
    <col min="17" max="17" width="10.5703125" style="27" customWidth="1"/>
    <col min="18" max="25" width="11.42578125" style="27" hidden="1" customWidth="1"/>
    <col min="26" max="26" width="11.85546875" style="27" hidden="1" customWidth="1"/>
    <col min="27" max="31" width="11.42578125" style="27" hidden="1" customWidth="1"/>
    <col min="32" max="32" width="13.28515625" style="27" hidden="1" customWidth="1"/>
    <col min="33" max="33" width="5.5703125" style="27" hidden="1" customWidth="1"/>
    <col min="34" max="16384" width="11.42578125" style="27" hidden="1"/>
  </cols>
  <sheetData>
    <row r="1" spans="1:34" s="25" customFormat="1" ht="33.75" customHeight="1" x14ac:dyDescent="0.2">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row>
    <row r="2" spans="1:34" s="1" customFormat="1" ht="15" x14ac:dyDescent="0.25">
      <c r="A2" s="6"/>
      <c r="B2" s="96" t="s">
        <v>63</v>
      </c>
      <c r="C2" s="6"/>
      <c r="D2" s="69"/>
      <c r="E2" s="6"/>
      <c r="F2" s="6"/>
      <c r="G2" s="6"/>
      <c r="J2" s="6"/>
      <c r="K2" s="181"/>
      <c r="L2" s="6"/>
      <c r="M2" s="6"/>
      <c r="N2" s="6"/>
      <c r="O2" s="6"/>
      <c r="P2" s="6"/>
      <c r="Q2" s="6"/>
      <c r="R2" s="6"/>
      <c r="S2" s="6"/>
      <c r="T2" s="6"/>
      <c r="U2" s="6"/>
      <c r="V2" s="6"/>
      <c r="W2" s="6"/>
      <c r="X2" s="6"/>
      <c r="Y2" s="6"/>
      <c r="Z2" s="6"/>
      <c r="AA2" s="6"/>
      <c r="AB2" s="6"/>
      <c r="AC2" s="6"/>
      <c r="AD2" s="6"/>
      <c r="AE2" s="6"/>
      <c r="AF2" s="6"/>
      <c r="AG2" s="6"/>
      <c r="AH2" s="6"/>
    </row>
    <row r="3" spans="1:34" s="1" customFormat="1" x14ac:dyDescent="0.2">
      <c r="A3" s="6"/>
      <c r="B3" s="68"/>
      <c r="C3" s="6"/>
      <c r="D3" s="69"/>
      <c r="E3" s="6"/>
      <c r="F3" s="6"/>
      <c r="G3" s="6"/>
      <c r="J3" s="6"/>
      <c r="K3" s="181"/>
      <c r="L3" s="6"/>
      <c r="M3" s="6"/>
      <c r="N3" s="6"/>
      <c r="O3" s="6"/>
      <c r="P3" s="6"/>
      <c r="Q3" s="6"/>
      <c r="R3" s="6"/>
      <c r="S3" s="6"/>
      <c r="T3" s="6"/>
      <c r="U3" s="6"/>
      <c r="V3" s="6"/>
      <c r="W3" s="6"/>
      <c r="X3" s="6"/>
      <c r="Y3" s="6"/>
      <c r="Z3" s="6"/>
      <c r="AA3" s="6"/>
      <c r="AB3" s="6"/>
      <c r="AC3" s="6"/>
      <c r="AD3" s="6"/>
      <c r="AE3" s="6"/>
      <c r="AF3" s="6"/>
      <c r="AG3" s="6"/>
      <c r="AH3" s="6"/>
    </row>
    <row r="4" spans="1:34" ht="13.5" thickBot="1" x14ac:dyDescent="0.25">
      <c r="A4" s="26"/>
      <c r="B4" s="76" t="s">
        <v>62</v>
      </c>
      <c r="C4" s="26"/>
      <c r="D4" s="26"/>
      <c r="E4" s="26"/>
      <c r="F4" s="26"/>
      <c r="G4" s="6"/>
      <c r="J4" s="26"/>
      <c r="L4" s="26"/>
      <c r="M4" s="26"/>
      <c r="N4" s="26"/>
      <c r="O4" s="26"/>
      <c r="P4" s="26"/>
      <c r="Q4" s="26"/>
      <c r="R4" s="26"/>
      <c r="S4" s="26"/>
      <c r="T4" s="26"/>
      <c r="U4" s="26"/>
      <c r="V4" s="26"/>
      <c r="W4" s="26"/>
      <c r="X4" s="26"/>
      <c r="Y4" s="26"/>
      <c r="Z4" s="26"/>
      <c r="AA4" s="7"/>
      <c r="AB4" s="26"/>
      <c r="AC4" s="26"/>
      <c r="AD4" s="26"/>
      <c r="AE4" s="26"/>
      <c r="AF4" s="26"/>
      <c r="AG4" s="26"/>
      <c r="AH4" s="26"/>
    </row>
    <row r="5" spans="1:34" ht="40.5" customHeight="1" thickBot="1" x14ac:dyDescent="0.25">
      <c r="A5" s="26"/>
      <c r="B5" s="56" t="s">
        <v>14</v>
      </c>
      <c r="C5" s="56" t="s">
        <v>15</v>
      </c>
      <c r="D5" s="34" t="s">
        <v>18</v>
      </c>
      <c r="E5" s="13" t="s">
        <v>20</v>
      </c>
      <c r="F5" s="105" t="s">
        <v>55</v>
      </c>
      <c r="G5" s="6"/>
      <c r="J5" s="10"/>
      <c r="K5" s="180"/>
      <c r="L5" s="10"/>
      <c r="M5" s="10"/>
      <c r="N5" s="10"/>
      <c r="O5" s="10"/>
      <c r="P5" s="10"/>
      <c r="Q5" s="10"/>
      <c r="R5" s="10"/>
      <c r="S5" s="10"/>
      <c r="T5" s="10"/>
      <c r="U5" s="10"/>
      <c r="V5" s="10"/>
      <c r="W5" s="10"/>
      <c r="X5" s="10"/>
      <c r="Y5" s="10"/>
      <c r="Z5" s="10"/>
      <c r="AA5" s="10"/>
      <c r="AB5" s="10"/>
      <c r="AC5" s="10"/>
      <c r="AD5" s="10"/>
      <c r="AE5" s="10"/>
      <c r="AF5" s="10"/>
      <c r="AG5" s="26"/>
      <c r="AH5" s="26"/>
    </row>
    <row r="6" spans="1:34" x14ac:dyDescent="0.2">
      <c r="A6" s="26"/>
      <c r="B6" s="103">
        <v>2000</v>
      </c>
      <c r="C6" s="103" t="s">
        <v>11</v>
      </c>
      <c r="D6" s="70">
        <v>3302498</v>
      </c>
      <c r="E6" s="36"/>
      <c r="F6" s="133">
        <v>21.327442800926203</v>
      </c>
      <c r="G6" s="6"/>
      <c r="H6" s="11"/>
      <c r="I6" s="11"/>
      <c r="J6" s="11"/>
      <c r="K6" s="11"/>
      <c r="L6" s="11"/>
      <c r="M6" s="11"/>
      <c r="N6" s="11"/>
      <c r="O6" s="11"/>
      <c r="P6" s="11"/>
      <c r="Q6" s="11"/>
      <c r="R6" s="11"/>
      <c r="S6" s="11"/>
      <c r="T6" s="11"/>
      <c r="U6" s="11"/>
      <c r="V6" s="11"/>
      <c r="W6" s="11"/>
      <c r="X6" s="11"/>
      <c r="Y6" s="11"/>
      <c r="Z6" s="11"/>
      <c r="AA6" s="11"/>
      <c r="AB6" s="11"/>
      <c r="AC6" s="11"/>
      <c r="AD6" s="11"/>
      <c r="AE6" s="11"/>
      <c r="AF6" s="11"/>
      <c r="AG6" s="26"/>
      <c r="AH6" s="26"/>
    </row>
    <row r="7" spans="1:34" x14ac:dyDescent="0.2">
      <c r="A7" s="26"/>
      <c r="B7" s="103">
        <v>2001</v>
      </c>
      <c r="C7" s="103" t="s">
        <v>11</v>
      </c>
      <c r="D7" s="70">
        <v>3478492</v>
      </c>
      <c r="E7" s="36">
        <f t="shared" ref="E7:E12" si="0">+D7/D6-1</f>
        <v>5.3291175346661834E-2</v>
      </c>
      <c r="F7" s="98">
        <v>22.214530335149284</v>
      </c>
      <c r="G7" s="6"/>
      <c r="H7" s="71"/>
      <c r="I7" s="71"/>
      <c r="J7" s="11"/>
      <c r="K7" s="11"/>
      <c r="L7" s="11"/>
      <c r="M7" s="11"/>
      <c r="N7" s="11"/>
      <c r="O7" s="11"/>
      <c r="P7" s="11"/>
      <c r="Q7" s="11"/>
      <c r="R7" s="11"/>
      <c r="S7" s="11"/>
      <c r="T7" s="11"/>
      <c r="U7" s="11"/>
      <c r="V7" s="11"/>
      <c r="W7" s="11"/>
      <c r="X7" s="11"/>
      <c r="Y7" s="11"/>
      <c r="Z7" s="11"/>
      <c r="AA7" s="11"/>
      <c r="AB7" s="11"/>
      <c r="AC7" s="11"/>
      <c r="AD7" s="11"/>
      <c r="AE7" s="11"/>
      <c r="AF7" s="11"/>
      <c r="AG7" s="26"/>
      <c r="AH7" s="26"/>
    </row>
    <row r="8" spans="1:34" x14ac:dyDescent="0.2">
      <c r="A8" s="26"/>
      <c r="B8" s="103">
        <v>2002</v>
      </c>
      <c r="C8" s="103" t="s">
        <v>11</v>
      </c>
      <c r="D8" s="70">
        <v>3467013</v>
      </c>
      <c r="E8" s="36">
        <f t="shared" si="0"/>
        <v>-3.2999932154508249E-3</v>
      </c>
      <c r="F8" s="98">
        <v>21.898029715268574</v>
      </c>
      <c r="G8" s="6"/>
      <c r="H8" s="71"/>
      <c r="I8" s="71"/>
      <c r="J8" s="11"/>
      <c r="K8" s="11"/>
      <c r="L8" s="11"/>
      <c r="M8" s="11"/>
      <c r="N8" s="11"/>
      <c r="O8" s="11"/>
      <c r="P8" s="11"/>
      <c r="Q8" s="11"/>
      <c r="R8" s="11"/>
      <c r="S8" s="11"/>
      <c r="T8" s="11"/>
      <c r="U8" s="11"/>
      <c r="V8" s="11"/>
      <c r="W8" s="11"/>
      <c r="X8" s="11"/>
      <c r="Y8" s="11"/>
      <c r="Z8" s="11"/>
      <c r="AA8" s="11"/>
      <c r="AB8" s="11"/>
      <c r="AC8" s="11"/>
      <c r="AD8" s="11"/>
      <c r="AE8" s="11"/>
      <c r="AF8" s="11"/>
      <c r="AG8" s="26"/>
      <c r="AH8" s="26"/>
    </row>
    <row r="9" spans="1:34" x14ac:dyDescent="0.2">
      <c r="A9" s="26"/>
      <c r="B9" s="103">
        <v>2003</v>
      </c>
      <c r="C9" s="103" t="s">
        <v>11</v>
      </c>
      <c r="D9" s="70">
        <v>3252063</v>
      </c>
      <c r="E9" s="36">
        <f t="shared" si="0"/>
        <v>-6.1998613792333623E-2</v>
      </c>
      <c r="F9" s="98">
        <v>20.317227494373981</v>
      </c>
      <c r="G9" s="6"/>
      <c r="H9" s="71"/>
      <c r="I9" s="71"/>
      <c r="J9" s="11"/>
      <c r="K9" s="11"/>
      <c r="L9" s="11"/>
      <c r="M9" s="11"/>
      <c r="N9" s="11"/>
      <c r="O9" s="11"/>
      <c r="P9" s="11"/>
      <c r="Q9" s="11"/>
      <c r="R9" s="11"/>
      <c r="S9" s="11"/>
      <c r="T9" s="11"/>
      <c r="U9" s="11"/>
      <c r="V9" s="11"/>
      <c r="W9" s="11"/>
      <c r="X9" s="11"/>
      <c r="Y9" s="11"/>
      <c r="Z9" s="11"/>
      <c r="AA9" s="11"/>
      <c r="AB9" s="11"/>
      <c r="AC9" s="11"/>
      <c r="AD9" s="11"/>
      <c r="AE9" s="11"/>
      <c r="AF9" s="11"/>
      <c r="AG9" s="26"/>
      <c r="AH9" s="26"/>
    </row>
    <row r="10" spans="1:34" x14ac:dyDescent="0.2">
      <c r="A10" s="26"/>
      <c r="B10" s="103">
        <v>2004</v>
      </c>
      <c r="C10" s="103" t="s">
        <v>11</v>
      </c>
      <c r="D10" s="70">
        <v>3345102</v>
      </c>
      <c r="E10" s="36">
        <f t="shared" si="0"/>
        <v>2.8609224360044649E-2</v>
      </c>
      <c r="F10" s="98">
        <v>20.673881229485506</v>
      </c>
      <c r="G10" s="6"/>
      <c r="H10" s="71"/>
      <c r="I10" s="71"/>
      <c r="J10" s="11"/>
      <c r="K10" s="11"/>
      <c r="L10" s="11"/>
      <c r="M10" s="11"/>
      <c r="N10" s="11"/>
      <c r="O10" s="11"/>
      <c r="P10" s="11"/>
      <c r="Q10" s="11"/>
      <c r="R10" s="11"/>
      <c r="S10" s="11"/>
      <c r="T10" s="11"/>
      <c r="U10" s="11"/>
      <c r="V10" s="11"/>
      <c r="W10" s="11"/>
      <c r="X10" s="11"/>
      <c r="Y10" s="11"/>
      <c r="Z10" s="11"/>
      <c r="AA10" s="11"/>
      <c r="AB10" s="11"/>
      <c r="AC10" s="11"/>
      <c r="AD10" s="11"/>
      <c r="AE10" s="11"/>
      <c r="AF10" s="11"/>
      <c r="AG10" s="26"/>
      <c r="AH10" s="26"/>
    </row>
    <row r="11" spans="1:34" x14ac:dyDescent="0.2">
      <c r="A11" s="26"/>
      <c r="B11" s="103">
        <v>2005</v>
      </c>
      <c r="C11" s="103" t="s">
        <v>11</v>
      </c>
      <c r="D11" s="70">
        <v>3460645</v>
      </c>
      <c r="E11" s="36">
        <f t="shared" si="0"/>
        <v>3.4540949722908332E-2</v>
      </c>
      <c r="F11" s="98">
        <v>21.166051650586219</v>
      </c>
      <c r="G11" s="6"/>
      <c r="H11" s="71"/>
      <c r="I11" s="71"/>
      <c r="J11" s="11"/>
      <c r="K11" s="11"/>
      <c r="L11" s="11"/>
      <c r="M11" s="11"/>
      <c r="N11" s="11"/>
      <c r="O11" s="11"/>
      <c r="P11" s="11"/>
      <c r="Q11" s="11"/>
      <c r="R11" s="11"/>
      <c r="S11" s="11"/>
      <c r="T11" s="11"/>
      <c r="U11" s="11"/>
      <c r="V11" s="11"/>
      <c r="W11" s="11"/>
      <c r="X11" s="11"/>
      <c r="Y11" s="11"/>
      <c r="Z11" s="11"/>
      <c r="AA11" s="11"/>
      <c r="AB11" s="11"/>
      <c r="AC11" s="11"/>
      <c r="AD11" s="11"/>
      <c r="AE11" s="11"/>
      <c r="AF11" s="11"/>
      <c r="AG11" s="26"/>
      <c r="AH11" s="26"/>
    </row>
    <row r="12" spans="1:34" x14ac:dyDescent="0.2">
      <c r="A12" s="26"/>
      <c r="B12" s="103">
        <v>2006</v>
      </c>
      <c r="C12" s="103" t="s">
        <v>11</v>
      </c>
      <c r="D12" s="70">
        <v>3383597</v>
      </c>
      <c r="E12" s="36">
        <f t="shared" si="0"/>
        <v>-2.2264057711784968E-2</v>
      </c>
      <c r="F12" s="98">
        <v>20.487556565469657</v>
      </c>
      <c r="G12" s="6"/>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26"/>
      <c r="AH12" s="26"/>
    </row>
    <row r="13" spans="1:34" x14ac:dyDescent="0.2">
      <c r="A13" s="72"/>
      <c r="B13" s="103">
        <v>2007</v>
      </c>
      <c r="C13" s="103" t="s">
        <v>11</v>
      </c>
      <c r="D13" s="70">
        <v>3459611</v>
      </c>
      <c r="E13" s="36">
        <f t="shared" ref="E13:E18" si="1">+D13/D12-1</f>
        <v>2.2465441363141103E-2</v>
      </c>
      <c r="F13" s="99">
        <v>20.740109497310527</v>
      </c>
      <c r="G13" s="6"/>
      <c r="H13" s="12"/>
      <c r="I13" s="12"/>
      <c r="J13" s="14"/>
      <c r="K13" s="12"/>
      <c r="L13" s="12"/>
      <c r="M13" s="12"/>
      <c r="N13" s="12"/>
      <c r="O13" s="12"/>
      <c r="P13" s="12"/>
      <c r="Q13" s="12"/>
      <c r="R13" s="12"/>
      <c r="S13" s="12"/>
      <c r="T13" s="12"/>
      <c r="U13" s="12"/>
      <c r="V13" s="12"/>
      <c r="W13" s="12"/>
      <c r="X13" s="12"/>
      <c r="Y13" s="12"/>
      <c r="Z13" s="12"/>
      <c r="AA13" s="12"/>
      <c r="AB13" s="12"/>
      <c r="AC13" s="12"/>
      <c r="AD13" s="12"/>
      <c r="AE13" s="12"/>
      <c r="AF13" s="12"/>
      <c r="AG13" s="26"/>
      <c r="AH13" s="26"/>
    </row>
    <row r="14" spans="1:34" x14ac:dyDescent="0.2">
      <c r="A14" s="72"/>
      <c r="B14" s="103">
        <v>2008</v>
      </c>
      <c r="C14" s="103" t="s">
        <v>11</v>
      </c>
      <c r="D14" s="70">
        <v>3524790</v>
      </c>
      <c r="E14" s="36">
        <f t="shared" si="1"/>
        <v>1.8839979408089569E-2</v>
      </c>
      <c r="F14" s="99">
        <v>20.923382201196151</v>
      </c>
      <c r="G14" s="6"/>
      <c r="H14" s="12"/>
      <c r="I14" s="12"/>
      <c r="J14" s="14"/>
      <c r="K14" s="12"/>
      <c r="L14" s="12"/>
      <c r="M14" s="12"/>
      <c r="N14" s="12"/>
      <c r="O14" s="12"/>
      <c r="P14" s="12"/>
      <c r="Q14" s="12"/>
      <c r="R14" s="12"/>
      <c r="S14" s="12"/>
      <c r="T14" s="12"/>
      <c r="U14" s="12"/>
      <c r="V14" s="12"/>
      <c r="W14" s="12"/>
      <c r="X14" s="12"/>
      <c r="Y14" s="12"/>
      <c r="Z14" s="12"/>
      <c r="AA14" s="12"/>
      <c r="AB14" s="12"/>
      <c r="AC14" s="12"/>
      <c r="AD14" s="12"/>
      <c r="AE14" s="12"/>
      <c r="AF14" s="12"/>
      <c r="AG14" s="26"/>
      <c r="AH14" s="26"/>
    </row>
    <row r="15" spans="1:34" x14ac:dyDescent="0.2">
      <c r="A15" s="72"/>
      <c r="B15" s="103">
        <v>2009</v>
      </c>
      <c r="C15" s="103" t="s">
        <v>11</v>
      </c>
      <c r="D15" s="70">
        <v>3555311</v>
      </c>
      <c r="E15" s="36">
        <f t="shared" si="1"/>
        <v>8.6589555689842168E-3</v>
      </c>
      <c r="F15" s="99">
        <v>20.899362880899453</v>
      </c>
      <c r="G15" s="6"/>
      <c r="H15" s="12"/>
      <c r="I15" s="12"/>
      <c r="J15" s="14"/>
      <c r="K15" s="12"/>
      <c r="L15" s="12"/>
      <c r="M15" s="12"/>
      <c r="N15" s="12"/>
      <c r="O15" s="12"/>
      <c r="P15" s="12"/>
      <c r="Q15" s="12"/>
      <c r="R15" s="12"/>
      <c r="S15" s="12"/>
      <c r="T15" s="12"/>
      <c r="U15" s="12"/>
      <c r="V15" s="12"/>
      <c r="W15" s="12"/>
      <c r="X15" s="12"/>
      <c r="Y15" s="12"/>
      <c r="Z15" s="12"/>
      <c r="AA15" s="12"/>
      <c r="AB15" s="12"/>
      <c r="AC15" s="12"/>
      <c r="AD15" s="12"/>
      <c r="AE15" s="12"/>
      <c r="AF15" s="12"/>
      <c r="AG15" s="26"/>
      <c r="AH15" s="26"/>
    </row>
    <row r="16" spans="1:34" x14ac:dyDescent="0.2">
      <c r="A16" s="72"/>
      <c r="B16" s="103">
        <v>2010</v>
      </c>
      <c r="C16" s="103" t="s">
        <v>11</v>
      </c>
      <c r="D16" s="70">
        <f>+D34</f>
        <v>3459367</v>
      </c>
      <c r="E16" s="36">
        <f t="shared" si="1"/>
        <v>-2.6986106138112809E-2</v>
      </c>
      <c r="F16" s="99">
        <f>+F34</f>
        <v>20.146141577291829</v>
      </c>
      <c r="G16" s="6"/>
      <c r="H16" s="12"/>
      <c r="I16" s="12"/>
      <c r="J16" s="14"/>
      <c r="K16" s="12"/>
      <c r="L16" s="12"/>
      <c r="M16" s="12"/>
      <c r="N16" s="12"/>
      <c r="O16" s="12"/>
      <c r="P16" s="12"/>
      <c r="Q16" s="12"/>
      <c r="R16" s="12"/>
      <c r="S16" s="12"/>
      <c r="T16" s="12"/>
      <c r="U16" s="12"/>
      <c r="V16" s="12"/>
      <c r="W16" s="12"/>
      <c r="X16" s="12"/>
      <c r="Y16" s="12"/>
      <c r="Z16" s="12"/>
      <c r="AA16" s="12"/>
      <c r="AB16" s="12"/>
      <c r="AC16" s="12"/>
      <c r="AD16" s="12"/>
      <c r="AE16" s="12"/>
      <c r="AF16" s="12"/>
      <c r="AG16" s="26"/>
      <c r="AH16" s="26"/>
    </row>
    <row r="17" spans="1:34" x14ac:dyDescent="0.2">
      <c r="A17" s="72"/>
      <c r="B17" s="103">
        <v>2011</v>
      </c>
      <c r="C17" s="103" t="s">
        <v>11</v>
      </c>
      <c r="D17" s="70">
        <f>+D46</f>
        <v>3370104</v>
      </c>
      <c r="E17" s="36">
        <f t="shared" si="1"/>
        <v>-2.580327557035722E-2</v>
      </c>
      <c r="F17" s="99">
        <f>+F46</f>
        <v>19.451653454957231</v>
      </c>
      <c r="G17" s="6"/>
      <c r="H17" s="12"/>
      <c r="I17" s="12"/>
      <c r="J17" s="14"/>
      <c r="K17" s="12"/>
      <c r="L17" s="12"/>
      <c r="M17" s="12"/>
      <c r="N17" s="12"/>
      <c r="O17" s="12"/>
      <c r="P17" s="12"/>
      <c r="Q17" s="12"/>
      <c r="R17" s="12"/>
      <c r="S17" s="12"/>
      <c r="T17" s="12"/>
      <c r="U17" s="12"/>
      <c r="V17" s="12"/>
      <c r="W17" s="12"/>
      <c r="X17" s="12"/>
      <c r="Y17" s="12"/>
      <c r="Z17" s="12"/>
      <c r="AA17" s="12"/>
      <c r="AB17" s="12"/>
      <c r="AC17" s="12"/>
      <c r="AD17" s="12"/>
      <c r="AE17" s="12"/>
      <c r="AF17" s="12"/>
      <c r="AG17" s="26"/>
      <c r="AH17" s="26"/>
    </row>
    <row r="18" spans="1:34" x14ac:dyDescent="0.2">
      <c r="A18" s="72"/>
      <c r="B18" s="103">
        <v>2012</v>
      </c>
      <c r="C18" s="103" t="s">
        <v>11</v>
      </c>
      <c r="D18" s="70">
        <f>+D58</f>
        <v>3292502</v>
      </c>
      <c r="E18" s="36">
        <f t="shared" si="1"/>
        <v>-2.3026589090425653E-2</v>
      </c>
      <c r="F18" s="99">
        <f>+F58</f>
        <v>18.836122827464781</v>
      </c>
      <c r="G18" s="6"/>
      <c r="H18" s="12"/>
      <c r="I18" s="12"/>
      <c r="J18" s="14"/>
      <c r="K18" s="12"/>
      <c r="L18" s="12"/>
      <c r="M18" s="12"/>
      <c r="N18" s="12"/>
      <c r="O18" s="12"/>
      <c r="P18" s="12"/>
      <c r="Q18" s="12"/>
      <c r="R18" s="12"/>
      <c r="S18" s="12"/>
      <c r="T18" s="12"/>
      <c r="U18" s="12"/>
      <c r="V18" s="12"/>
      <c r="W18" s="12"/>
      <c r="X18" s="12"/>
      <c r="Y18" s="12"/>
      <c r="Z18" s="12"/>
      <c r="AA18" s="12"/>
      <c r="AB18" s="12"/>
      <c r="AC18" s="12"/>
      <c r="AD18" s="12"/>
      <c r="AE18" s="12"/>
      <c r="AF18" s="12"/>
      <c r="AG18" s="26"/>
      <c r="AH18" s="26"/>
    </row>
    <row r="19" spans="1:34" x14ac:dyDescent="0.2">
      <c r="A19" s="72"/>
      <c r="B19" s="103">
        <v>2013</v>
      </c>
      <c r="C19" s="103" t="s">
        <v>11</v>
      </c>
      <c r="D19" s="70">
        <f>+D70</f>
        <v>3347231</v>
      </c>
      <c r="E19" s="36">
        <f>+D19/D18-1</f>
        <v>1.6622313365337371E-2</v>
      </c>
      <c r="F19" s="99">
        <f>+F70</f>
        <v>18.981786200048248</v>
      </c>
      <c r="G19" s="6"/>
      <c r="H19" s="12"/>
      <c r="I19" s="12"/>
      <c r="J19" s="14"/>
      <c r="K19" s="12"/>
      <c r="L19" s="12"/>
      <c r="M19" s="12"/>
      <c r="N19" s="12"/>
      <c r="O19" s="12"/>
      <c r="P19" s="12"/>
      <c r="Q19" s="12"/>
      <c r="R19" s="12"/>
      <c r="S19" s="12"/>
      <c r="T19" s="12"/>
      <c r="U19" s="12"/>
      <c r="V19" s="12"/>
      <c r="W19" s="12"/>
      <c r="X19" s="12"/>
      <c r="Y19" s="12"/>
      <c r="Z19" s="12"/>
      <c r="AA19" s="12"/>
      <c r="AB19" s="12"/>
      <c r="AC19" s="12"/>
      <c r="AD19" s="12"/>
      <c r="AE19" s="12"/>
      <c r="AF19" s="12"/>
      <c r="AG19" s="26"/>
      <c r="AH19" s="26"/>
    </row>
    <row r="20" spans="1:34" x14ac:dyDescent="0.2">
      <c r="A20" s="72"/>
      <c r="B20" s="103">
        <v>2014</v>
      </c>
      <c r="C20" s="103" t="s">
        <v>11</v>
      </c>
      <c r="D20" s="70">
        <f>+D82</f>
        <v>3427749</v>
      </c>
      <c r="E20" s="36">
        <f t="shared" ref="E20" si="2">+D20/D19-1</f>
        <v>2.4055107042208812E-2</v>
      </c>
      <c r="F20" s="99">
        <f>+F82</f>
        <v>19.135826333121017</v>
      </c>
      <c r="G20" s="6"/>
      <c r="H20" s="12"/>
      <c r="I20" s="12"/>
      <c r="J20" s="14"/>
      <c r="K20" s="12"/>
      <c r="L20" s="12"/>
      <c r="M20" s="12"/>
      <c r="N20" s="12"/>
      <c r="O20" s="12"/>
      <c r="P20" s="12"/>
      <c r="Q20" s="12"/>
      <c r="R20" s="12"/>
      <c r="S20" s="12"/>
      <c r="T20" s="12"/>
      <c r="U20" s="12"/>
      <c r="V20" s="12"/>
      <c r="W20" s="12"/>
      <c r="X20" s="12"/>
      <c r="Y20" s="12"/>
      <c r="Z20" s="12"/>
      <c r="AA20" s="12"/>
      <c r="AB20" s="12"/>
      <c r="AC20" s="12"/>
      <c r="AD20" s="12"/>
      <c r="AE20" s="12"/>
      <c r="AF20" s="12"/>
      <c r="AG20" s="26"/>
      <c r="AH20" s="26"/>
    </row>
    <row r="21" spans="1:34" ht="13.5" thickBot="1" x14ac:dyDescent="0.25">
      <c r="A21" s="72"/>
      <c r="B21" s="104">
        <v>2015</v>
      </c>
      <c r="C21" s="104" t="s">
        <v>11</v>
      </c>
      <c r="D21" s="100">
        <f>+D94</f>
        <v>3445880</v>
      </c>
      <c r="E21" s="101">
        <f t="shared" ref="E21" si="3">+D21/D20-1</f>
        <v>5.2894771466638346E-3</v>
      </c>
      <c r="F21" s="102">
        <f>+F94</f>
        <v>19.038909875607104</v>
      </c>
      <c r="G21" s="6"/>
      <c r="H21" s="12"/>
      <c r="I21" s="12"/>
      <c r="J21" s="14"/>
      <c r="K21" s="12"/>
      <c r="L21" s="12"/>
      <c r="M21" s="12"/>
      <c r="N21" s="12"/>
      <c r="O21" s="12"/>
      <c r="P21" s="12"/>
      <c r="Q21" s="12"/>
      <c r="R21" s="12"/>
      <c r="S21" s="12"/>
      <c r="T21" s="12"/>
      <c r="U21" s="12"/>
      <c r="V21" s="12"/>
      <c r="W21" s="12"/>
      <c r="X21" s="12"/>
      <c r="Y21" s="12"/>
      <c r="Z21" s="12"/>
      <c r="AA21" s="12"/>
      <c r="AB21" s="12"/>
      <c r="AC21" s="12"/>
      <c r="AD21" s="12"/>
      <c r="AE21" s="12"/>
      <c r="AF21" s="12"/>
      <c r="AG21" s="26"/>
      <c r="AH21" s="26"/>
    </row>
    <row r="22" spans="1:34" ht="39.75" customHeight="1" thickBot="1" x14ac:dyDescent="0.25">
      <c r="A22" s="26"/>
      <c r="B22" s="56" t="s">
        <v>14</v>
      </c>
      <c r="C22" s="56" t="s">
        <v>15</v>
      </c>
      <c r="D22" s="34" t="s">
        <v>18</v>
      </c>
      <c r="E22" s="13" t="s">
        <v>19</v>
      </c>
      <c r="F22" s="105" t="s">
        <v>13</v>
      </c>
      <c r="G22" s="6"/>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26"/>
      <c r="AH22" s="26"/>
    </row>
    <row r="23" spans="1:34" x14ac:dyDescent="0.2">
      <c r="A23" s="73"/>
      <c r="B23" s="107">
        <v>2010</v>
      </c>
      <c r="C23" s="103" t="s">
        <v>2</v>
      </c>
      <c r="D23" s="132">
        <v>3550316</v>
      </c>
      <c r="E23" s="115">
        <f>+(D23/D15)-1</f>
        <v>-1.4049403835557639E-3</v>
      </c>
      <c r="F23" s="273">
        <v>20.853106902454172</v>
      </c>
      <c r="G23" s="6"/>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6"/>
      <c r="AH23" s="26"/>
    </row>
    <row r="24" spans="1:34" x14ac:dyDescent="0.2">
      <c r="A24" s="73"/>
      <c r="B24" s="108"/>
      <c r="C24" s="103" t="s">
        <v>1</v>
      </c>
      <c r="D24" s="121">
        <v>3542953</v>
      </c>
      <c r="E24" s="36">
        <f t="shared" ref="E24:E34" si="4">(D24-D23)/D23</f>
        <v>-2.07389990074123E-3</v>
      </c>
      <c r="F24" s="99">
        <v>20.793025892561126</v>
      </c>
      <c r="G24" s="6"/>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6"/>
      <c r="AH24" s="26"/>
    </row>
    <row r="25" spans="1:34" x14ac:dyDescent="0.2">
      <c r="A25" s="73"/>
      <c r="B25" s="108"/>
      <c r="C25" s="103" t="s">
        <v>3</v>
      </c>
      <c r="D25" s="121">
        <v>3522304</v>
      </c>
      <c r="E25" s="36">
        <f t="shared" si="4"/>
        <v>-5.8281890840776044E-3</v>
      </c>
      <c r="F25" s="99">
        <v>20.655131616867227</v>
      </c>
      <c r="G25" s="6"/>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6"/>
      <c r="AH25" s="26"/>
    </row>
    <row r="26" spans="1:34" x14ac:dyDescent="0.2">
      <c r="A26" s="73"/>
      <c r="B26" s="108"/>
      <c r="C26" s="103" t="s">
        <v>4</v>
      </c>
      <c r="D26" s="121">
        <v>3520468</v>
      </c>
      <c r="E26" s="36">
        <f t="shared" si="4"/>
        <v>-5.2124972745112288E-4</v>
      </c>
      <c r="F26" s="99">
        <v>20.62769222980787</v>
      </c>
      <c r="G26" s="6"/>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6"/>
      <c r="AH26" s="26"/>
    </row>
    <row r="27" spans="1:34" x14ac:dyDescent="0.2">
      <c r="A27" s="73"/>
      <c r="B27" s="108"/>
      <c r="C27" s="103" t="s">
        <v>5</v>
      </c>
      <c r="D27" s="121">
        <v>3517298</v>
      </c>
      <c r="E27" s="36">
        <f t="shared" si="4"/>
        <v>-9.0044846310206482E-4</v>
      </c>
      <c r="F27" s="99">
        <v>20.592487048747969</v>
      </c>
      <c r="G27" s="6"/>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6"/>
      <c r="AH27" s="26"/>
    </row>
    <row r="28" spans="1:34" x14ac:dyDescent="0.2">
      <c r="A28" s="73"/>
      <c r="B28" s="108"/>
      <c r="C28" s="103" t="s">
        <v>6</v>
      </c>
      <c r="D28" s="121">
        <v>3487079</v>
      </c>
      <c r="E28" s="36">
        <f t="shared" si="4"/>
        <v>-8.5915381636699536E-3</v>
      </c>
      <c r="F28" s="99">
        <v>20.399104378512675</v>
      </c>
      <c r="G28" s="6"/>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6"/>
      <c r="AH28" s="26"/>
    </row>
    <row r="29" spans="1:34" x14ac:dyDescent="0.2">
      <c r="A29" s="73"/>
      <c r="B29" s="108"/>
      <c r="C29" s="103" t="s">
        <v>7</v>
      </c>
      <c r="D29" s="121">
        <v>3490201</v>
      </c>
      <c r="E29" s="36">
        <f t="shared" si="4"/>
        <v>8.9530521103766217E-4</v>
      </c>
      <c r="F29" s="99">
        <v>20.402033801953099</v>
      </c>
      <c r="G29" s="6"/>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6"/>
      <c r="AH29" s="26"/>
    </row>
    <row r="30" spans="1:34" x14ac:dyDescent="0.2">
      <c r="A30" s="73"/>
      <c r="B30" s="108"/>
      <c r="C30" s="103" t="s">
        <v>8</v>
      </c>
      <c r="D30" s="121">
        <v>3487568</v>
      </c>
      <c r="E30" s="36">
        <f t="shared" si="4"/>
        <v>-7.5439781261881476E-4</v>
      </c>
      <c r="F30" s="99">
        <v>20.371343117066242</v>
      </c>
      <c r="G30" s="6"/>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6"/>
      <c r="AH30" s="26"/>
    </row>
    <row r="31" spans="1:34" x14ac:dyDescent="0.2">
      <c r="A31" s="73"/>
      <c r="B31" s="108"/>
      <c r="C31" s="103" t="s">
        <v>12</v>
      </c>
      <c r="D31" s="121">
        <v>3476834</v>
      </c>
      <c r="E31" s="36">
        <f t="shared" si="4"/>
        <v>-3.077789450987049E-3</v>
      </c>
      <c r="F31" s="99">
        <v>20.293414940842691</v>
      </c>
      <c r="G31" s="6"/>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6"/>
      <c r="AH31" s="26"/>
    </row>
    <row r="32" spans="1:34" x14ac:dyDescent="0.2">
      <c r="A32" s="73"/>
      <c r="B32" s="108"/>
      <c r="C32" s="103" t="s">
        <v>9</v>
      </c>
      <c r="D32" s="121">
        <v>3461595</v>
      </c>
      <c r="E32" s="36">
        <f t="shared" si="4"/>
        <v>-4.3830105204907682E-3</v>
      </c>
      <c r="F32" s="99">
        <v>20.189328693353023</v>
      </c>
      <c r="G32" s="6"/>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6"/>
      <c r="AH32" s="26"/>
    </row>
    <row r="33" spans="1:34" x14ac:dyDescent="0.2">
      <c r="A33" s="73"/>
      <c r="B33" s="108"/>
      <c r="C33" s="103" t="s">
        <v>10</v>
      </c>
      <c r="D33" s="121">
        <v>3463660</v>
      </c>
      <c r="E33" s="36">
        <f t="shared" si="4"/>
        <v>5.9654581197395994E-4</v>
      </c>
      <c r="F33" s="99">
        <v>20.18624621133797</v>
      </c>
      <c r="G33" s="6"/>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6"/>
      <c r="AH33" s="26"/>
    </row>
    <row r="34" spans="1:34" ht="13.5" thickBot="1" x14ac:dyDescent="0.25">
      <c r="A34" s="73"/>
      <c r="B34" s="110"/>
      <c r="C34" s="104" t="s">
        <v>11</v>
      </c>
      <c r="D34" s="136">
        <v>3459367</v>
      </c>
      <c r="E34" s="114">
        <f t="shared" si="4"/>
        <v>-1.239440360774441E-3</v>
      </c>
      <c r="F34" s="274">
        <v>20.146141577291829</v>
      </c>
      <c r="G34" s="6"/>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6"/>
      <c r="AH34" s="26"/>
    </row>
    <row r="35" spans="1:34" x14ac:dyDescent="0.2">
      <c r="A35" s="73"/>
      <c r="B35" s="107">
        <v>2011</v>
      </c>
      <c r="C35" s="103" t="s">
        <v>2</v>
      </c>
      <c r="D35" s="121">
        <v>3442103</v>
      </c>
      <c r="E35" s="36">
        <f t="shared" ref="E35:E43" si="5">(D35-D34)/D34</f>
        <v>-4.990508379134102E-3</v>
      </c>
      <c r="F35" s="99">
        <v>20.030614829189719</v>
      </c>
      <c r="G35" s="6"/>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6"/>
      <c r="AH35" s="26"/>
    </row>
    <row r="36" spans="1:34" x14ac:dyDescent="0.2">
      <c r="A36" s="73"/>
      <c r="B36" s="108"/>
      <c r="C36" s="103" t="s">
        <v>1</v>
      </c>
      <c r="D36" s="121">
        <v>3431801</v>
      </c>
      <c r="E36" s="36">
        <f t="shared" si="5"/>
        <v>-2.9929377476502011E-3</v>
      </c>
      <c r="F36" s="99">
        <v>19.95574436907086</v>
      </c>
      <c r="G36" s="6"/>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6"/>
      <c r="AH36" s="26"/>
    </row>
    <row r="37" spans="1:34" x14ac:dyDescent="0.2">
      <c r="A37" s="73"/>
      <c r="B37" s="108"/>
      <c r="C37" s="103" t="s">
        <v>3</v>
      </c>
      <c r="D37" s="121">
        <v>3438823</v>
      </c>
      <c r="E37" s="36">
        <f t="shared" si="5"/>
        <v>2.0461559396946385E-3</v>
      </c>
      <c r="F37" s="99">
        <v>19.981648650758906</v>
      </c>
      <c r="G37" s="6"/>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6"/>
      <c r="AH37" s="26"/>
    </row>
    <row r="38" spans="1:34" x14ac:dyDescent="0.2">
      <c r="A38" s="73"/>
      <c r="B38" s="107"/>
      <c r="C38" s="103" t="s">
        <v>4</v>
      </c>
      <c r="D38" s="121">
        <v>3438197</v>
      </c>
      <c r="E38" s="36">
        <f t="shared" si="5"/>
        <v>-1.8203902905150978E-4</v>
      </c>
      <c r="F38" s="99">
        <v>19.963107913682975</v>
      </c>
      <c r="G38" s="6"/>
      <c r="H38" s="28"/>
      <c r="I38" s="28"/>
      <c r="J38" s="28"/>
      <c r="K38" s="28"/>
      <c r="L38" s="186"/>
      <c r="M38" s="28"/>
      <c r="N38" s="28"/>
      <c r="O38" s="28"/>
      <c r="P38" s="28"/>
      <c r="Q38" s="28"/>
      <c r="R38" s="28"/>
      <c r="S38" s="28"/>
      <c r="T38" s="28"/>
      <c r="U38" s="28"/>
      <c r="V38" s="28"/>
      <c r="W38" s="28"/>
      <c r="X38" s="28"/>
      <c r="Y38" s="28"/>
      <c r="Z38" s="28"/>
      <c r="AA38" s="28"/>
      <c r="AB38" s="28"/>
      <c r="AC38" s="28"/>
      <c r="AD38" s="28"/>
      <c r="AE38" s="28"/>
      <c r="AF38" s="28"/>
      <c r="AG38" s="26"/>
      <c r="AH38" s="26"/>
    </row>
    <row r="39" spans="1:34" x14ac:dyDescent="0.2">
      <c r="A39" s="73"/>
      <c r="B39" s="108"/>
      <c r="C39" s="103" t="s">
        <v>5</v>
      </c>
      <c r="D39" s="121">
        <v>3435289</v>
      </c>
      <c r="E39" s="36">
        <f t="shared" si="5"/>
        <v>-8.4579214047362616E-4</v>
      </c>
      <c r="F39" s="99">
        <v>19.931354781750791</v>
      </c>
      <c r="G39" s="6"/>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6"/>
      <c r="AH39" s="26"/>
    </row>
    <row r="40" spans="1:34" x14ac:dyDescent="0.2">
      <c r="A40" s="73"/>
      <c r="B40" s="108"/>
      <c r="C40" s="103" t="s">
        <v>6</v>
      </c>
      <c r="D40" s="121">
        <v>3432818</v>
      </c>
      <c r="E40" s="36">
        <f t="shared" si="5"/>
        <v>-7.192990167639462E-4</v>
      </c>
      <c r="F40" s="99">
        <v>19.902182514950606</v>
      </c>
      <c r="G40" s="6"/>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6"/>
      <c r="AH40" s="26"/>
    </row>
    <row r="41" spans="1:34" x14ac:dyDescent="0.2">
      <c r="A41" s="73"/>
      <c r="B41" s="107"/>
      <c r="C41" s="103" t="s">
        <v>7</v>
      </c>
      <c r="D41" s="121">
        <v>3422884</v>
      </c>
      <c r="E41" s="36">
        <f t="shared" si="5"/>
        <v>-2.8938324140691408E-3</v>
      </c>
      <c r="F41" s="99">
        <v>19.829817745459266</v>
      </c>
      <c r="G41" s="6"/>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6"/>
      <c r="AH41" s="26"/>
    </row>
    <row r="42" spans="1:34" x14ac:dyDescent="0.2">
      <c r="A42" s="73"/>
      <c r="B42" s="108"/>
      <c r="C42" s="103" t="s">
        <v>8</v>
      </c>
      <c r="D42" s="121">
        <v>3412540</v>
      </c>
      <c r="E42" s="36">
        <f t="shared" si="5"/>
        <v>-3.0220130159245829E-3</v>
      </c>
      <c r="F42" s="99">
        <v>19.75518713514839</v>
      </c>
      <c r="G42" s="6"/>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6"/>
      <c r="AH42" s="26"/>
    </row>
    <row r="43" spans="1:34" x14ac:dyDescent="0.2">
      <c r="A43" s="73"/>
      <c r="B43" s="108"/>
      <c r="C43" s="103" t="s">
        <v>12</v>
      </c>
      <c r="D43" s="121">
        <v>3400984</v>
      </c>
      <c r="E43" s="36">
        <f t="shared" si="5"/>
        <v>-3.386333933082103E-3</v>
      </c>
      <c r="F43" s="99">
        <v>19.673656410498165</v>
      </c>
      <c r="G43" s="6"/>
      <c r="H43" s="28"/>
      <c r="I43" s="28"/>
      <c r="J43" s="28"/>
      <c r="K43" s="186"/>
      <c r="L43" s="28"/>
      <c r="M43" s="186"/>
      <c r="N43" s="28"/>
      <c r="O43" s="28"/>
      <c r="P43" s="28"/>
      <c r="Q43" s="28"/>
      <c r="R43" s="28"/>
      <c r="S43" s="28"/>
      <c r="T43" s="28"/>
      <c r="U43" s="28"/>
      <c r="V43" s="28"/>
      <c r="W43" s="28"/>
      <c r="X43" s="28"/>
      <c r="Y43" s="28"/>
      <c r="Z43" s="28"/>
      <c r="AA43" s="28"/>
      <c r="AB43" s="28"/>
      <c r="AC43" s="28"/>
      <c r="AD43" s="28"/>
      <c r="AE43" s="28"/>
      <c r="AF43" s="28"/>
      <c r="AG43" s="26"/>
      <c r="AH43" s="26"/>
    </row>
    <row r="44" spans="1:34" x14ac:dyDescent="0.2">
      <c r="A44" s="73"/>
      <c r="B44" s="107"/>
      <c r="C44" s="103" t="s">
        <v>9</v>
      </c>
      <c r="D44" s="121">
        <v>3398258</v>
      </c>
      <c r="E44" s="36">
        <f t="shared" ref="E44:E49" si="6">(D44-D43)/D43</f>
        <v>-8.015327328796607E-4</v>
      </c>
      <c r="F44" s="99">
        <v>19.643287713780825</v>
      </c>
      <c r="G44" s="6"/>
      <c r="H44" s="28"/>
      <c r="I44" s="28"/>
      <c r="J44" s="28"/>
      <c r="K44" s="186"/>
      <c r="L44" s="28"/>
      <c r="M44" s="186"/>
      <c r="N44" s="28"/>
      <c r="O44" s="28"/>
      <c r="P44" s="28"/>
      <c r="Q44" s="28"/>
      <c r="R44" s="28"/>
      <c r="S44" s="28"/>
      <c r="T44" s="28"/>
      <c r="U44" s="28"/>
      <c r="V44" s="28"/>
      <c r="W44" s="28"/>
      <c r="X44" s="28"/>
      <c r="Y44" s="28"/>
      <c r="Z44" s="28"/>
      <c r="AA44" s="28"/>
      <c r="AB44" s="28"/>
      <c r="AC44" s="28"/>
      <c r="AD44" s="28"/>
      <c r="AE44" s="28"/>
      <c r="AF44" s="28"/>
      <c r="AG44" s="26"/>
      <c r="AH44" s="26"/>
    </row>
    <row r="45" spans="1:34" x14ac:dyDescent="0.2">
      <c r="A45" s="73"/>
      <c r="B45" s="108"/>
      <c r="C45" s="103" t="s">
        <v>10</v>
      </c>
      <c r="D45" s="121">
        <v>3381080</v>
      </c>
      <c r="E45" s="36">
        <f t="shared" si="6"/>
        <v>-5.0549428560162299E-3</v>
      </c>
      <c r="F45" s="99">
        <v>19.529487760183628</v>
      </c>
      <c r="G45" s="6"/>
      <c r="H45" s="28"/>
      <c r="I45" s="28"/>
      <c r="J45" s="28"/>
      <c r="K45" s="186"/>
      <c r="L45" s="28"/>
      <c r="M45" s="186"/>
      <c r="N45" s="28"/>
      <c r="O45" s="28"/>
      <c r="P45" s="28"/>
      <c r="Q45" s="28"/>
      <c r="R45" s="28"/>
      <c r="S45" s="28"/>
      <c r="T45" s="28"/>
      <c r="U45" s="28"/>
      <c r="V45" s="28"/>
      <c r="W45" s="28"/>
      <c r="X45" s="28"/>
      <c r="Y45" s="28"/>
      <c r="Z45" s="28"/>
      <c r="AA45" s="28"/>
      <c r="AB45" s="28"/>
      <c r="AC45" s="28"/>
      <c r="AD45" s="28"/>
      <c r="AE45" s="28"/>
      <c r="AF45" s="28"/>
      <c r="AG45" s="26"/>
      <c r="AH45" s="26"/>
    </row>
    <row r="46" spans="1:34" ht="13.5" thickBot="1" x14ac:dyDescent="0.25">
      <c r="A46" s="73"/>
      <c r="B46" s="110"/>
      <c r="C46" s="104" t="s">
        <v>11</v>
      </c>
      <c r="D46" s="136">
        <v>3370104</v>
      </c>
      <c r="E46" s="114">
        <f t="shared" si="6"/>
        <v>-3.2462999988169461E-3</v>
      </c>
      <c r="F46" s="274">
        <v>19.451653454957231</v>
      </c>
      <c r="G46" s="6"/>
      <c r="H46" s="28"/>
      <c r="I46" s="28"/>
      <c r="J46" s="28"/>
      <c r="K46" s="186"/>
      <c r="L46" s="28"/>
      <c r="M46" s="186"/>
      <c r="N46" s="28"/>
      <c r="O46" s="28"/>
      <c r="P46" s="28"/>
      <c r="Q46" s="28"/>
      <c r="R46" s="28"/>
      <c r="S46" s="28"/>
      <c r="T46" s="28"/>
      <c r="U46" s="28"/>
      <c r="V46" s="28"/>
      <c r="W46" s="28"/>
      <c r="X46" s="28"/>
      <c r="Y46" s="28"/>
      <c r="Z46" s="28"/>
      <c r="AA46" s="28"/>
      <c r="AB46" s="28"/>
      <c r="AC46" s="28"/>
      <c r="AD46" s="28"/>
      <c r="AE46" s="28"/>
      <c r="AF46" s="28"/>
      <c r="AG46" s="26"/>
      <c r="AH46" s="26"/>
    </row>
    <row r="47" spans="1:34" x14ac:dyDescent="0.2">
      <c r="A47" s="73"/>
      <c r="B47" s="111">
        <v>2012</v>
      </c>
      <c r="C47" s="112" t="s">
        <v>2</v>
      </c>
      <c r="D47" s="132">
        <v>3351800</v>
      </c>
      <c r="E47" s="115">
        <f t="shared" si="6"/>
        <v>-5.4312863935356299E-3</v>
      </c>
      <c r="F47" s="273">
        <v>19.331669908189259</v>
      </c>
      <c r="G47" s="6"/>
      <c r="H47" s="28"/>
      <c r="I47" s="28"/>
      <c r="J47" s="28"/>
      <c r="K47" s="186"/>
      <c r="L47" s="28"/>
      <c r="M47" s="186"/>
      <c r="N47" s="28"/>
      <c r="O47" s="28"/>
      <c r="P47" s="28"/>
      <c r="Q47" s="28"/>
      <c r="R47" s="28"/>
      <c r="S47" s="28"/>
      <c r="T47" s="28"/>
      <c r="U47" s="28"/>
      <c r="V47" s="28"/>
      <c r="W47" s="28"/>
      <c r="X47" s="28"/>
      <c r="Y47" s="28"/>
      <c r="Z47" s="28"/>
      <c r="AA47" s="28"/>
      <c r="AB47" s="28"/>
      <c r="AC47" s="28"/>
      <c r="AD47" s="28"/>
      <c r="AE47" s="28"/>
      <c r="AF47" s="28"/>
      <c r="AG47" s="26"/>
      <c r="AH47" s="26"/>
    </row>
    <row r="48" spans="1:34" x14ac:dyDescent="0.2">
      <c r="A48" s="73"/>
      <c r="B48" s="108"/>
      <c r="C48" s="103" t="s">
        <v>1</v>
      </c>
      <c r="D48" s="121">
        <v>3338161</v>
      </c>
      <c r="E48" s="36">
        <f t="shared" si="6"/>
        <v>-4.0691568709350203E-3</v>
      </c>
      <c r="F48" s="99">
        <v>19.238749745215074</v>
      </c>
      <c r="G48" s="6"/>
      <c r="H48" s="28"/>
      <c r="I48" s="28"/>
      <c r="J48" s="28"/>
      <c r="K48" s="186"/>
      <c r="L48" s="28"/>
      <c r="M48" s="186"/>
      <c r="N48" s="28"/>
      <c r="O48" s="28"/>
      <c r="P48" s="28"/>
      <c r="Q48" s="28"/>
      <c r="R48" s="28"/>
      <c r="S48" s="28"/>
      <c r="T48" s="28"/>
      <c r="U48" s="28"/>
      <c r="V48" s="28"/>
      <c r="W48" s="28"/>
      <c r="X48" s="28"/>
      <c r="Y48" s="28"/>
      <c r="Z48" s="28"/>
      <c r="AA48" s="28"/>
      <c r="AB48" s="28"/>
      <c r="AC48" s="28"/>
      <c r="AD48" s="28"/>
      <c r="AE48" s="28"/>
      <c r="AF48" s="28"/>
      <c r="AG48" s="26"/>
      <c r="AH48" s="26"/>
    </row>
    <row r="49" spans="1:34" x14ac:dyDescent="0.2">
      <c r="A49" s="73"/>
      <c r="B49" s="108"/>
      <c r="C49" s="103" t="s">
        <v>3</v>
      </c>
      <c r="D49" s="121">
        <v>3339568</v>
      </c>
      <c r="E49" s="36">
        <f t="shared" si="6"/>
        <v>4.2148955667506752E-4</v>
      </c>
      <c r="F49" s="99">
        <v>19.232617209602449</v>
      </c>
      <c r="G49" s="6"/>
      <c r="H49" s="28"/>
      <c r="I49" s="28"/>
      <c r="J49" s="28"/>
      <c r="K49" s="186"/>
      <c r="L49" s="28"/>
      <c r="M49" s="186"/>
      <c r="N49" s="28"/>
      <c r="O49" s="28"/>
      <c r="P49" s="28"/>
      <c r="Q49" s="28"/>
      <c r="R49" s="28"/>
      <c r="S49" s="28"/>
      <c r="T49" s="28"/>
      <c r="U49" s="28"/>
      <c r="V49" s="28"/>
      <c r="W49" s="28"/>
      <c r="X49" s="28"/>
      <c r="Y49" s="28"/>
      <c r="Z49" s="28"/>
      <c r="AA49" s="28"/>
      <c r="AB49" s="28"/>
      <c r="AC49" s="28"/>
      <c r="AD49" s="28"/>
      <c r="AE49" s="28"/>
      <c r="AF49" s="28"/>
      <c r="AG49" s="26"/>
      <c r="AH49" s="26"/>
    </row>
    <row r="50" spans="1:34" x14ac:dyDescent="0.2">
      <c r="A50" s="73"/>
      <c r="B50" s="107"/>
      <c r="C50" s="103" t="s">
        <v>4</v>
      </c>
      <c r="D50" s="121">
        <v>3332391</v>
      </c>
      <c r="E50" s="36">
        <f>(D50-D49)/D49</f>
        <v>-2.1490803600944792E-3</v>
      </c>
      <c r="F50" s="99">
        <v>19.177094922771168</v>
      </c>
      <c r="G50" s="6"/>
      <c r="H50" s="28"/>
      <c r="I50" s="28"/>
      <c r="J50" s="28"/>
      <c r="K50" s="186"/>
      <c r="L50" s="28"/>
      <c r="M50" s="186"/>
      <c r="N50" s="28"/>
      <c r="O50" s="28"/>
      <c r="P50" s="28"/>
      <c r="Q50" s="28"/>
      <c r="R50" s="28"/>
      <c r="S50" s="28"/>
      <c r="T50" s="28"/>
      <c r="U50" s="28"/>
      <c r="V50" s="28"/>
      <c r="W50" s="28"/>
      <c r="X50" s="28"/>
      <c r="Y50" s="28"/>
      <c r="Z50" s="28"/>
      <c r="AA50" s="28"/>
      <c r="AB50" s="28"/>
      <c r="AC50" s="28"/>
      <c r="AD50" s="28"/>
      <c r="AE50" s="28"/>
      <c r="AF50" s="28"/>
      <c r="AG50" s="26"/>
      <c r="AH50" s="26"/>
    </row>
    <row r="51" spans="1:34" x14ac:dyDescent="0.2">
      <c r="A51" s="73"/>
      <c r="B51" s="108"/>
      <c r="C51" s="103" t="s">
        <v>5</v>
      </c>
      <c r="D51" s="121">
        <v>3325211</v>
      </c>
      <c r="E51" s="36">
        <f>(D51-D50)/D50</f>
        <v>-2.1546091079948301E-3</v>
      </c>
      <c r="F51" s="99">
        <v>19.121637429030386</v>
      </c>
      <c r="G51" s="6"/>
      <c r="H51" s="28"/>
      <c r="I51" s="28"/>
      <c r="J51" s="28"/>
      <c r="K51" s="186"/>
      <c r="L51" s="28"/>
      <c r="M51" s="186"/>
      <c r="N51" s="28"/>
      <c r="O51" s="28"/>
      <c r="P51" s="28"/>
      <c r="Q51" s="28"/>
      <c r="R51" s="28"/>
      <c r="S51" s="28"/>
      <c r="T51" s="28"/>
      <c r="U51" s="28"/>
      <c r="V51" s="28"/>
      <c r="W51" s="28"/>
      <c r="X51" s="28"/>
      <c r="Y51" s="28"/>
      <c r="Z51" s="28"/>
      <c r="AA51" s="28"/>
      <c r="AB51" s="28"/>
      <c r="AC51" s="28"/>
      <c r="AD51" s="28"/>
      <c r="AE51" s="28"/>
      <c r="AF51" s="28"/>
      <c r="AG51" s="26"/>
      <c r="AH51" s="26"/>
    </row>
    <row r="52" spans="1:34" x14ac:dyDescent="0.2">
      <c r="A52" s="73"/>
      <c r="B52" s="108"/>
      <c r="C52" s="103" t="s">
        <v>6</v>
      </c>
      <c r="D52" s="121">
        <v>3323719</v>
      </c>
      <c r="E52" s="36">
        <f>(D52-D51)/D51</f>
        <v>-4.4869333103974456E-4</v>
      </c>
      <c r="F52" s="99">
        <v>19.098946538540421</v>
      </c>
      <c r="G52" s="6"/>
      <c r="H52" s="28"/>
      <c r="I52" s="28"/>
      <c r="J52" s="28"/>
      <c r="K52" s="186"/>
      <c r="L52" s="28"/>
      <c r="M52" s="186"/>
      <c r="N52" s="28"/>
      <c r="O52" s="28"/>
      <c r="P52" s="28"/>
      <c r="Q52" s="28"/>
      <c r="R52" s="28"/>
      <c r="S52" s="28"/>
      <c r="T52" s="28"/>
      <c r="U52" s="28"/>
      <c r="V52" s="28"/>
      <c r="W52" s="28"/>
      <c r="X52" s="28"/>
      <c r="Y52" s="28"/>
      <c r="Z52" s="28"/>
      <c r="AA52" s="28"/>
      <c r="AB52" s="28"/>
      <c r="AC52" s="28"/>
      <c r="AD52" s="28"/>
      <c r="AE52" s="28"/>
      <c r="AF52" s="28"/>
      <c r="AG52" s="26"/>
      <c r="AH52" s="26"/>
    </row>
    <row r="53" spans="1:34" x14ac:dyDescent="0.2">
      <c r="A53" s="73"/>
      <c r="B53" s="107"/>
      <c r="C53" s="103" t="s">
        <v>7</v>
      </c>
      <c r="D53" s="121">
        <v>3321066</v>
      </c>
      <c r="E53" s="36">
        <f t="shared" ref="E53:E61" si="7">(D53-D52)/D52</f>
        <v>-7.9820225476341417E-4</v>
      </c>
      <c r="F53" s="99">
        <v>19.069622188824393</v>
      </c>
      <c r="G53" s="6"/>
      <c r="H53" s="28"/>
      <c r="I53" s="28"/>
      <c r="J53" s="28"/>
      <c r="K53" s="186"/>
      <c r="L53" s="28"/>
      <c r="M53" s="186"/>
      <c r="N53" s="28"/>
      <c r="O53" s="28"/>
      <c r="P53" s="28"/>
      <c r="Q53" s="28"/>
      <c r="R53" s="28"/>
      <c r="S53" s="28"/>
      <c r="T53" s="28"/>
      <c r="U53" s="28"/>
      <c r="V53" s="28"/>
      <c r="W53" s="28"/>
      <c r="X53" s="28"/>
      <c r="Y53" s="28"/>
      <c r="Z53" s="28"/>
      <c r="AA53" s="28"/>
      <c r="AB53" s="28"/>
      <c r="AC53" s="28"/>
      <c r="AD53" s="28"/>
      <c r="AE53" s="28"/>
      <c r="AF53" s="28"/>
      <c r="AG53" s="26"/>
      <c r="AH53" s="26"/>
    </row>
    <row r="54" spans="1:34" x14ac:dyDescent="0.2">
      <c r="A54" s="73"/>
      <c r="B54" s="108"/>
      <c r="C54" s="103" t="s">
        <v>8</v>
      </c>
      <c r="D54" s="121">
        <v>3315612</v>
      </c>
      <c r="E54" s="36">
        <f t="shared" si="7"/>
        <v>-1.6422437855796903E-3</v>
      </c>
      <c r="F54" s="99">
        <v>19.024269540493755</v>
      </c>
      <c r="G54" s="6"/>
      <c r="H54" s="28"/>
      <c r="I54" s="28"/>
      <c r="J54" s="28"/>
      <c r="K54" s="186"/>
      <c r="L54" s="28"/>
      <c r="M54" s="186"/>
      <c r="N54" s="28"/>
      <c r="O54" s="28"/>
      <c r="P54" s="28"/>
      <c r="Q54" s="28"/>
      <c r="R54" s="28"/>
      <c r="S54" s="28"/>
      <c r="T54" s="28"/>
      <c r="U54" s="28"/>
      <c r="V54" s="28"/>
      <c r="W54" s="28"/>
      <c r="X54" s="28"/>
      <c r="Y54" s="28"/>
      <c r="Z54" s="28"/>
      <c r="AA54" s="28"/>
      <c r="AB54" s="28"/>
      <c r="AC54" s="28"/>
      <c r="AD54" s="28"/>
      <c r="AE54" s="28"/>
      <c r="AF54" s="28"/>
      <c r="AG54" s="26"/>
      <c r="AH54" s="26"/>
    </row>
    <row r="55" spans="1:34" x14ac:dyDescent="0.2">
      <c r="A55" s="73"/>
      <c r="B55" s="108"/>
      <c r="C55" s="103" t="s">
        <v>12</v>
      </c>
      <c r="D55" s="121">
        <v>3305331</v>
      </c>
      <c r="E55" s="36">
        <f t="shared" si="7"/>
        <v>-3.1007850134454817E-3</v>
      </c>
      <c r="F55" s="99">
        <v>18.951307828220571</v>
      </c>
      <c r="G55" s="6"/>
      <c r="H55" s="28"/>
      <c r="I55" s="28"/>
      <c r="J55" s="28"/>
      <c r="K55" s="186"/>
      <c r="L55" s="28"/>
      <c r="M55" s="186"/>
      <c r="N55" s="28"/>
      <c r="O55" s="28"/>
      <c r="P55" s="28"/>
      <c r="Q55" s="28"/>
      <c r="R55" s="28"/>
      <c r="S55" s="28"/>
      <c r="T55" s="28"/>
      <c r="U55" s="28"/>
      <c r="V55" s="28"/>
      <c r="W55" s="28"/>
      <c r="X55" s="28"/>
      <c r="Y55" s="28"/>
      <c r="Z55" s="28"/>
      <c r="AA55" s="28"/>
      <c r="AB55" s="28"/>
      <c r="AC55" s="28"/>
      <c r="AD55" s="28"/>
      <c r="AE55" s="28"/>
      <c r="AF55" s="28"/>
      <c r="AG55" s="26"/>
      <c r="AH55" s="26"/>
    </row>
    <row r="56" spans="1:34" x14ac:dyDescent="0.2">
      <c r="A56" s="73"/>
      <c r="B56" s="107"/>
      <c r="C56" s="103" t="s">
        <v>9</v>
      </c>
      <c r="D56" s="121">
        <v>3303587</v>
      </c>
      <c r="E56" s="36">
        <f t="shared" si="7"/>
        <v>-5.2763248219316007E-4</v>
      </c>
      <c r="F56" s="99">
        <v>18.927364891479169</v>
      </c>
      <c r="G56" s="6"/>
      <c r="H56" s="28"/>
      <c r="I56" s="28"/>
      <c r="J56" s="28"/>
      <c r="K56" s="186"/>
      <c r="L56" s="28"/>
      <c r="M56" s="186"/>
      <c r="N56" s="28"/>
      <c r="O56" s="28"/>
      <c r="P56" s="28"/>
      <c r="Q56" s="28"/>
      <c r="R56" s="28"/>
      <c r="S56" s="28"/>
      <c r="T56" s="28"/>
      <c r="U56" s="28"/>
      <c r="V56" s="28"/>
      <c r="W56" s="28"/>
      <c r="X56" s="28"/>
      <c r="Y56" s="28"/>
      <c r="Z56" s="28"/>
      <c r="AA56" s="28"/>
      <c r="AB56" s="28"/>
      <c r="AC56" s="28"/>
      <c r="AD56" s="28"/>
      <c r="AE56" s="28"/>
      <c r="AF56" s="28"/>
      <c r="AG56" s="26"/>
      <c r="AH56" s="26"/>
    </row>
    <row r="57" spans="1:34" x14ac:dyDescent="0.2">
      <c r="A57" s="73"/>
      <c r="B57" s="108"/>
      <c r="C57" s="103" t="s">
        <v>10</v>
      </c>
      <c r="D57" s="121">
        <v>3305286</v>
      </c>
      <c r="E57" s="36">
        <f t="shared" si="7"/>
        <v>5.1428946778153564E-4</v>
      </c>
      <c r="F57" s="99">
        <v>18.923168778270906</v>
      </c>
      <c r="G57" s="6"/>
      <c r="H57" s="28"/>
      <c r="I57" s="28"/>
      <c r="J57" s="28"/>
      <c r="K57" s="186"/>
      <c r="L57" s="28"/>
      <c r="M57" s="186"/>
      <c r="N57" s="28"/>
      <c r="O57" s="28"/>
      <c r="P57" s="28"/>
      <c r="Q57" s="28"/>
      <c r="R57" s="28"/>
      <c r="S57" s="28"/>
      <c r="T57" s="28"/>
      <c r="U57" s="28"/>
      <c r="V57" s="28"/>
      <c r="W57" s="28"/>
      <c r="X57" s="28"/>
      <c r="Y57" s="28"/>
      <c r="Z57" s="28"/>
      <c r="AA57" s="28"/>
      <c r="AB57" s="28"/>
      <c r="AC57" s="28"/>
      <c r="AD57" s="28"/>
      <c r="AE57" s="28"/>
      <c r="AF57" s="28"/>
      <c r="AG57" s="26"/>
      <c r="AH57" s="26"/>
    </row>
    <row r="58" spans="1:34" ht="13.5" thickBot="1" x14ac:dyDescent="0.25">
      <c r="A58" s="73"/>
      <c r="B58" s="110"/>
      <c r="C58" s="104" t="s">
        <v>11</v>
      </c>
      <c r="D58" s="136">
        <v>3292502</v>
      </c>
      <c r="E58" s="114">
        <f t="shared" si="7"/>
        <v>-3.8677439713235102E-3</v>
      </c>
      <c r="F58" s="274">
        <v>18.836122827464781</v>
      </c>
      <c r="G58" s="6"/>
      <c r="H58" s="28"/>
      <c r="I58" s="28"/>
      <c r="J58" s="28"/>
      <c r="K58" s="186"/>
      <c r="L58" s="28"/>
      <c r="M58" s="186"/>
      <c r="N58" s="28"/>
      <c r="O58" s="28"/>
      <c r="P58" s="28"/>
      <c r="Q58" s="28"/>
      <c r="R58" s="28"/>
      <c r="S58" s="28"/>
      <c r="T58" s="28"/>
      <c r="U58" s="28"/>
      <c r="V58" s="28"/>
      <c r="W58" s="28"/>
      <c r="X58" s="28"/>
      <c r="Y58" s="28"/>
      <c r="Z58" s="28"/>
      <c r="AA58" s="28"/>
      <c r="AB58" s="28"/>
      <c r="AC58" s="28"/>
      <c r="AD58" s="28"/>
      <c r="AE58" s="28"/>
      <c r="AF58" s="28"/>
      <c r="AG58" s="26"/>
      <c r="AH58" s="26"/>
    </row>
    <row r="59" spans="1:34" x14ac:dyDescent="0.2">
      <c r="A59" s="73"/>
      <c r="B59" s="111">
        <v>2013</v>
      </c>
      <c r="C59" s="112" t="s">
        <v>2</v>
      </c>
      <c r="D59" s="132">
        <v>3278246</v>
      </c>
      <c r="E59" s="115">
        <f t="shared" si="7"/>
        <v>-4.3298379165752979E-3</v>
      </c>
      <c r="F59" s="273">
        <v>18.740789750963554</v>
      </c>
      <c r="G59" s="6"/>
      <c r="H59" s="28"/>
      <c r="I59" s="28"/>
      <c r="J59" s="28"/>
      <c r="K59" s="186"/>
      <c r="L59" s="28"/>
      <c r="M59" s="186"/>
      <c r="N59" s="28"/>
      <c r="O59" s="28"/>
      <c r="P59" s="28"/>
      <c r="Q59" s="28"/>
      <c r="R59" s="28"/>
      <c r="S59" s="28"/>
      <c r="T59" s="28"/>
      <c r="U59" s="28"/>
      <c r="V59" s="28"/>
      <c r="W59" s="28"/>
      <c r="X59" s="28"/>
      <c r="Y59" s="28"/>
      <c r="Z59" s="28"/>
      <c r="AA59" s="28"/>
      <c r="AB59" s="28"/>
      <c r="AC59" s="28"/>
      <c r="AD59" s="28"/>
      <c r="AE59" s="28"/>
      <c r="AF59" s="28"/>
      <c r="AG59" s="26"/>
      <c r="AH59" s="26"/>
    </row>
    <row r="60" spans="1:34" x14ac:dyDescent="0.2">
      <c r="A60" s="73"/>
      <c r="B60" s="108"/>
      <c r="C60" s="103" t="s">
        <v>1</v>
      </c>
      <c r="D60" s="121">
        <v>3269476</v>
      </c>
      <c r="E60" s="36">
        <f t="shared" si="7"/>
        <v>-2.6752110732385548E-3</v>
      </c>
      <c r="F60" s="99">
        <v>18.676935486266519</v>
      </c>
      <c r="G60" s="6"/>
      <c r="H60" s="28"/>
      <c r="I60" s="28"/>
      <c r="J60" s="28"/>
      <c r="K60" s="186"/>
      <c r="L60" s="28"/>
      <c r="M60" s="186"/>
      <c r="N60" s="28"/>
      <c r="O60" s="28"/>
      <c r="P60" s="28"/>
      <c r="Q60" s="28"/>
      <c r="R60" s="28"/>
      <c r="S60" s="28"/>
      <c r="T60" s="28"/>
      <c r="U60" s="28"/>
      <c r="V60" s="28"/>
      <c r="W60" s="28"/>
      <c r="X60" s="28"/>
      <c r="Y60" s="28"/>
      <c r="Z60" s="28"/>
      <c r="AA60" s="28"/>
      <c r="AB60" s="28"/>
      <c r="AC60" s="28"/>
      <c r="AD60" s="28"/>
      <c r="AE60" s="28"/>
      <c r="AF60" s="28"/>
      <c r="AG60" s="26"/>
      <c r="AH60" s="26"/>
    </row>
    <row r="61" spans="1:34" x14ac:dyDescent="0.2">
      <c r="A61" s="73"/>
      <c r="B61" s="108"/>
      <c r="C61" s="103" t="s">
        <v>3</v>
      </c>
      <c r="D61" s="121">
        <v>3270854</v>
      </c>
      <c r="E61" s="36">
        <f t="shared" si="7"/>
        <v>4.2147426682440857E-4</v>
      </c>
      <c r="F61" s="99">
        <v>18.671102987845174</v>
      </c>
      <c r="G61" s="6"/>
      <c r="H61" s="28"/>
      <c r="I61" s="28"/>
      <c r="J61" s="28"/>
      <c r="K61" s="186"/>
      <c r="L61" s="28"/>
      <c r="M61" s="186"/>
      <c r="N61" s="28"/>
      <c r="O61" s="28"/>
      <c r="P61" s="28"/>
      <c r="Q61" s="28"/>
      <c r="R61" s="28"/>
      <c r="S61" s="28"/>
      <c r="T61" s="28"/>
      <c r="U61" s="28"/>
      <c r="V61" s="28"/>
      <c r="W61" s="28"/>
      <c r="X61" s="28"/>
      <c r="Y61" s="28"/>
      <c r="Z61" s="28"/>
      <c r="AA61" s="28"/>
      <c r="AB61" s="28"/>
      <c r="AC61" s="28"/>
      <c r="AD61" s="28"/>
      <c r="AE61" s="28"/>
      <c r="AF61" s="28"/>
      <c r="AG61" s="26"/>
      <c r="AH61" s="26"/>
    </row>
    <row r="62" spans="1:34" x14ac:dyDescent="0.2">
      <c r="A62" s="73"/>
      <c r="B62" s="107"/>
      <c r="C62" s="103" t="s">
        <v>4</v>
      </c>
      <c r="D62" s="121">
        <v>3278427</v>
      </c>
      <c r="E62" s="36">
        <f t="shared" ref="E62:E73" si="8">(D62-D61)/D61</f>
        <v>2.3152974727701082E-3</v>
      </c>
      <c r="F62" s="99">
        <v>18.700616204300708</v>
      </c>
      <c r="G62" s="6"/>
      <c r="H62" s="28"/>
      <c r="I62" s="28"/>
      <c r="J62" s="28"/>
      <c r="K62" s="186"/>
      <c r="L62" s="28"/>
      <c r="M62" s="186"/>
      <c r="N62" s="28"/>
      <c r="O62" s="28"/>
      <c r="P62" s="28"/>
      <c r="Q62" s="28"/>
      <c r="R62" s="28"/>
      <c r="S62" s="28"/>
      <c r="T62" s="28"/>
      <c r="U62" s="28"/>
      <c r="V62" s="28"/>
      <c r="W62" s="28"/>
      <c r="X62" s="28"/>
      <c r="Y62" s="28"/>
      <c r="Z62" s="28"/>
      <c r="AA62" s="28"/>
      <c r="AB62" s="28"/>
      <c r="AC62" s="28"/>
      <c r="AD62" s="28"/>
      <c r="AE62" s="28"/>
      <c r="AF62" s="28"/>
      <c r="AG62" s="26"/>
      <c r="AH62" s="26"/>
    </row>
    <row r="63" spans="1:34" x14ac:dyDescent="0.2">
      <c r="A63" s="73"/>
      <c r="B63" s="108"/>
      <c r="C63" s="103" t="s">
        <v>5</v>
      </c>
      <c r="D63" s="121">
        <v>3269775</v>
      </c>
      <c r="E63" s="36">
        <f t="shared" si="8"/>
        <v>-2.6390705054588678E-3</v>
      </c>
      <c r="F63" s="99">
        <v>18.637604253257138</v>
      </c>
      <c r="G63" s="6"/>
      <c r="H63" s="28"/>
      <c r="I63" s="28"/>
      <c r="J63" s="28"/>
      <c r="K63" s="186"/>
      <c r="L63" s="28"/>
      <c r="M63" s="186"/>
      <c r="N63" s="28"/>
      <c r="O63" s="28"/>
      <c r="P63" s="28"/>
      <c r="Q63" s="28"/>
      <c r="R63" s="28"/>
      <c r="S63" s="28"/>
      <c r="T63" s="28"/>
      <c r="U63" s="28"/>
      <c r="V63" s="28"/>
      <c r="W63" s="28"/>
      <c r="X63" s="28"/>
      <c r="Y63" s="28"/>
      <c r="Z63" s="28"/>
      <c r="AA63" s="28"/>
      <c r="AB63" s="28"/>
      <c r="AC63" s="28"/>
      <c r="AD63" s="28"/>
      <c r="AE63" s="28"/>
      <c r="AF63" s="28"/>
      <c r="AG63" s="26"/>
      <c r="AH63" s="26"/>
    </row>
    <row r="64" spans="1:34" x14ac:dyDescent="0.2">
      <c r="A64" s="73"/>
      <c r="B64" s="108"/>
      <c r="C64" s="103" t="s">
        <v>6</v>
      </c>
      <c r="D64" s="121">
        <v>3259748</v>
      </c>
      <c r="E64" s="36">
        <f t="shared" si="8"/>
        <v>-3.0665718589199561E-3</v>
      </c>
      <c r="F64" s="99">
        <v>18.566852814704703</v>
      </c>
      <c r="G64" s="6"/>
      <c r="H64" s="28"/>
      <c r="I64" s="28"/>
      <c r="J64" s="28"/>
      <c r="K64" s="186"/>
      <c r="L64" s="28"/>
      <c r="M64" s="186"/>
      <c r="N64" s="28"/>
      <c r="O64" s="28"/>
      <c r="P64" s="28"/>
      <c r="Q64" s="28"/>
      <c r="R64" s="28"/>
      <c r="S64" s="28"/>
      <c r="T64" s="28"/>
      <c r="U64" s="28"/>
      <c r="V64" s="28"/>
      <c r="W64" s="28"/>
      <c r="X64" s="28"/>
      <c r="Y64" s="28"/>
      <c r="Z64" s="28"/>
      <c r="AA64" s="28"/>
      <c r="AB64" s="28"/>
      <c r="AC64" s="28"/>
      <c r="AD64" s="28"/>
      <c r="AE64" s="28"/>
      <c r="AF64" s="28"/>
      <c r="AG64" s="26"/>
      <c r="AH64" s="26"/>
    </row>
    <row r="65" spans="1:34" x14ac:dyDescent="0.2">
      <c r="A65" s="73"/>
      <c r="B65" s="107"/>
      <c r="C65" s="103" t="s">
        <v>7</v>
      </c>
      <c r="D65" s="121">
        <v>3337157</v>
      </c>
      <c r="E65" s="36">
        <f t="shared" si="8"/>
        <v>2.3746927676617947E-2</v>
      </c>
      <c r="F65" s="99">
        <v>18.993857732121587</v>
      </c>
      <c r="G65" s="6"/>
      <c r="H65" s="28"/>
      <c r="I65" s="28"/>
      <c r="J65" s="28"/>
      <c r="K65" s="186"/>
      <c r="L65" s="28"/>
      <c r="M65" s="186"/>
      <c r="N65" s="28"/>
      <c r="O65" s="28"/>
      <c r="P65" s="28"/>
      <c r="Q65" s="28"/>
      <c r="R65" s="28"/>
      <c r="S65" s="28"/>
      <c r="T65" s="28"/>
      <c r="U65" s="28"/>
      <c r="V65" s="28"/>
      <c r="W65" s="28"/>
      <c r="X65" s="28"/>
      <c r="Y65" s="28"/>
      <c r="Z65" s="28"/>
      <c r="AA65" s="28"/>
      <c r="AB65" s="28"/>
      <c r="AC65" s="28"/>
      <c r="AD65" s="28"/>
      <c r="AE65" s="28"/>
      <c r="AF65" s="28"/>
      <c r="AG65" s="26"/>
      <c r="AH65" s="26"/>
    </row>
    <row r="66" spans="1:34" x14ac:dyDescent="0.2">
      <c r="A66" s="73"/>
      <c r="B66" s="108"/>
      <c r="C66" s="103" t="s">
        <v>8</v>
      </c>
      <c r="D66" s="121">
        <v>3340728</v>
      </c>
      <c r="E66" s="36">
        <f t="shared" si="8"/>
        <v>1.0700725198125231E-3</v>
      </c>
      <c r="F66" s="99">
        <v>19.000287207709452</v>
      </c>
      <c r="G66" s="6"/>
      <c r="H66" s="28"/>
      <c r="I66" s="28"/>
      <c r="J66" s="28"/>
      <c r="K66" s="186"/>
      <c r="L66" s="28"/>
      <c r="M66" s="186"/>
      <c r="N66" s="28"/>
      <c r="O66" s="28"/>
      <c r="P66" s="28"/>
      <c r="Q66" s="28"/>
      <c r="R66" s="28"/>
      <c r="S66" s="28"/>
      <c r="T66" s="28"/>
      <c r="U66" s="28"/>
      <c r="V66" s="28"/>
      <c r="W66" s="28"/>
      <c r="X66" s="28"/>
      <c r="Y66" s="28"/>
      <c r="Z66" s="28"/>
      <c r="AA66" s="28"/>
      <c r="AB66" s="28"/>
      <c r="AC66" s="28"/>
      <c r="AD66" s="28"/>
      <c r="AE66" s="28"/>
      <c r="AF66" s="28"/>
      <c r="AG66" s="26"/>
      <c r="AH66" s="26"/>
    </row>
    <row r="67" spans="1:34" x14ac:dyDescent="0.2">
      <c r="A67" s="73"/>
      <c r="B67" s="108"/>
      <c r="C67" s="103" t="s">
        <v>12</v>
      </c>
      <c r="D67" s="121">
        <v>3338047</v>
      </c>
      <c r="E67" s="36">
        <f t="shared" si="8"/>
        <v>-8.0251969031899632E-4</v>
      </c>
      <c r="F67" s="99">
        <v>18.971175202715688</v>
      </c>
      <c r="G67" s="6"/>
      <c r="H67" s="28"/>
      <c r="I67" s="28"/>
      <c r="J67" s="28"/>
      <c r="K67" s="186"/>
      <c r="L67" s="28"/>
      <c r="M67" s="186"/>
      <c r="N67" s="28"/>
      <c r="O67" s="28"/>
      <c r="P67" s="28"/>
      <c r="Q67" s="28"/>
      <c r="R67" s="28"/>
      <c r="S67" s="28"/>
      <c r="T67" s="28"/>
      <c r="U67" s="28"/>
      <c r="V67" s="28"/>
      <c r="W67" s="28"/>
      <c r="X67" s="28"/>
      <c r="Y67" s="28"/>
      <c r="Z67" s="28"/>
      <c r="AA67" s="28"/>
      <c r="AB67" s="28"/>
      <c r="AC67" s="28"/>
      <c r="AD67" s="28"/>
      <c r="AE67" s="28"/>
      <c r="AF67" s="28"/>
      <c r="AG67" s="26"/>
      <c r="AH67" s="26"/>
    </row>
    <row r="68" spans="1:34" x14ac:dyDescent="0.2">
      <c r="A68" s="73"/>
      <c r="B68" s="107"/>
      <c r="C68" s="103" t="s">
        <v>9</v>
      </c>
      <c r="D68" s="121">
        <v>3347593</v>
      </c>
      <c r="E68" s="36">
        <f t="shared" si="8"/>
        <v>2.8597560190135132E-3</v>
      </c>
      <c r="F68" s="99">
        <v>19.011544878853282</v>
      </c>
      <c r="G68" s="6"/>
      <c r="H68" s="28"/>
      <c r="I68" s="28"/>
      <c r="J68" s="28"/>
      <c r="K68" s="186"/>
      <c r="L68" s="28"/>
      <c r="M68" s="186"/>
      <c r="N68" s="28"/>
      <c r="O68" s="28"/>
      <c r="P68" s="28"/>
      <c r="Q68" s="28"/>
      <c r="R68" s="28"/>
      <c r="S68" s="28"/>
      <c r="T68" s="28"/>
      <c r="U68" s="28"/>
      <c r="V68" s="28"/>
      <c r="W68" s="28"/>
      <c r="X68" s="28"/>
      <c r="Y68" s="28"/>
      <c r="Z68" s="28"/>
      <c r="AA68" s="28"/>
      <c r="AB68" s="28"/>
      <c r="AC68" s="28"/>
      <c r="AD68" s="28"/>
      <c r="AE68" s="28"/>
      <c r="AF68" s="28"/>
      <c r="AG68" s="26"/>
      <c r="AH68" s="26"/>
    </row>
    <row r="69" spans="1:34" x14ac:dyDescent="0.2">
      <c r="A69" s="73"/>
      <c r="B69" s="108"/>
      <c r="C69" s="103" t="s">
        <v>10</v>
      </c>
      <c r="D69" s="121">
        <v>3354982</v>
      </c>
      <c r="E69" s="36">
        <f t="shared" si="8"/>
        <v>2.207257572829194E-3</v>
      </c>
      <c r="F69" s="99">
        <v>19.03961464672539</v>
      </c>
      <c r="G69" s="6"/>
      <c r="H69" s="28"/>
      <c r="I69" s="28"/>
      <c r="J69" s="28"/>
      <c r="K69" s="186"/>
      <c r="L69" s="28"/>
      <c r="M69" s="186"/>
      <c r="N69" s="28"/>
      <c r="O69" s="28"/>
      <c r="P69" s="28"/>
      <c r="Q69" s="28"/>
      <c r="R69" s="28"/>
      <c r="S69" s="28"/>
      <c r="T69" s="28"/>
      <c r="U69" s="28"/>
      <c r="V69" s="28"/>
      <c r="W69" s="28"/>
      <c r="X69" s="28"/>
      <c r="Y69" s="28"/>
      <c r="Z69" s="28"/>
      <c r="AA69" s="28"/>
      <c r="AB69" s="28"/>
      <c r="AC69" s="28"/>
      <c r="AD69" s="28"/>
      <c r="AE69" s="28"/>
      <c r="AF69" s="28"/>
      <c r="AG69" s="26"/>
      <c r="AH69" s="26"/>
    </row>
    <row r="70" spans="1:34" ht="13.5" thickBot="1" x14ac:dyDescent="0.25">
      <c r="A70" s="73"/>
      <c r="B70" s="110"/>
      <c r="C70" s="104" t="s">
        <v>11</v>
      </c>
      <c r="D70" s="136">
        <v>3347231</v>
      </c>
      <c r="E70" s="114">
        <f t="shared" si="8"/>
        <v>-2.3102955544917975E-3</v>
      </c>
      <c r="F70" s="274">
        <v>18.981786200048248</v>
      </c>
      <c r="G70" s="6"/>
      <c r="H70" s="28"/>
      <c r="I70" s="28"/>
      <c r="J70" s="28"/>
      <c r="K70" s="186"/>
      <c r="L70" s="28"/>
      <c r="M70" s="186"/>
      <c r="N70" s="28"/>
      <c r="O70" s="28"/>
      <c r="P70" s="28"/>
      <c r="Q70" s="28"/>
      <c r="R70" s="28"/>
      <c r="S70" s="28"/>
      <c r="T70" s="28"/>
      <c r="U70" s="28"/>
      <c r="V70" s="28"/>
      <c r="W70" s="28"/>
      <c r="X70" s="28"/>
      <c r="Y70" s="28"/>
      <c r="Z70" s="28"/>
      <c r="AA70" s="28"/>
      <c r="AB70" s="28"/>
      <c r="AC70" s="28"/>
      <c r="AD70" s="28"/>
      <c r="AE70" s="28"/>
      <c r="AF70" s="28"/>
      <c r="AG70" s="26"/>
      <c r="AH70" s="26"/>
    </row>
    <row r="71" spans="1:34" x14ac:dyDescent="0.2">
      <c r="A71" s="73"/>
      <c r="B71" s="111">
        <v>2014</v>
      </c>
      <c r="C71" s="112" t="s">
        <v>2</v>
      </c>
      <c r="D71" s="132">
        <v>3361316</v>
      </c>
      <c r="E71" s="115">
        <f t="shared" si="8"/>
        <v>4.2079557700081052E-3</v>
      </c>
      <c r="F71" s="273">
        <v>19.04778140487867</v>
      </c>
      <c r="G71" s="6"/>
      <c r="H71" s="28"/>
      <c r="I71" s="28"/>
      <c r="J71" s="28"/>
      <c r="K71" s="186"/>
      <c r="L71" s="28"/>
      <c r="M71" s="186"/>
      <c r="N71" s="28"/>
      <c r="O71" s="28"/>
      <c r="P71" s="28"/>
      <c r="Q71" s="28"/>
      <c r="R71" s="28"/>
      <c r="S71" s="28"/>
      <c r="T71" s="28"/>
      <c r="U71" s="28"/>
      <c r="V71" s="28"/>
      <c r="W71" s="28"/>
      <c r="X71" s="28"/>
      <c r="Y71" s="28"/>
      <c r="Z71" s="28"/>
      <c r="AA71" s="28"/>
      <c r="AB71" s="28"/>
      <c r="AC71" s="28"/>
      <c r="AD71" s="28"/>
      <c r="AE71" s="28"/>
      <c r="AF71" s="28"/>
      <c r="AG71" s="26"/>
      <c r="AH71" s="26"/>
    </row>
    <row r="72" spans="1:34" x14ac:dyDescent="0.2">
      <c r="A72" s="73"/>
      <c r="B72" s="108"/>
      <c r="C72" s="103" t="s">
        <v>1</v>
      </c>
      <c r="D72" s="121">
        <v>3364717</v>
      </c>
      <c r="E72" s="36">
        <f t="shared" si="8"/>
        <v>1.011806090233706E-3</v>
      </c>
      <c r="F72" s="99">
        <v>19.053180928538165</v>
      </c>
      <c r="G72" s="6"/>
      <c r="H72" s="28"/>
      <c r="I72" s="28"/>
      <c r="J72" s="28"/>
      <c r="K72" s="186"/>
      <c r="L72" s="28"/>
      <c r="M72" s="186"/>
      <c r="N72" s="28"/>
      <c r="O72" s="28"/>
      <c r="P72" s="28"/>
      <c r="Q72" s="28"/>
      <c r="R72" s="28"/>
      <c r="S72" s="28"/>
      <c r="T72" s="28"/>
      <c r="U72" s="28"/>
      <c r="V72" s="28"/>
      <c r="W72" s="28"/>
      <c r="X72" s="28"/>
      <c r="Y72" s="28"/>
      <c r="Z72" s="28"/>
      <c r="AA72" s="28"/>
      <c r="AB72" s="28"/>
      <c r="AC72" s="28"/>
      <c r="AD72" s="28"/>
      <c r="AE72" s="28"/>
      <c r="AF72" s="28"/>
      <c r="AG72" s="26"/>
      <c r="AH72" s="26"/>
    </row>
    <row r="73" spans="1:34" x14ac:dyDescent="0.2">
      <c r="A73" s="73"/>
      <c r="B73" s="108"/>
      <c r="C73" s="103" t="s">
        <v>3</v>
      </c>
      <c r="D73" s="121">
        <v>3380765</v>
      </c>
      <c r="E73" s="36">
        <f t="shared" si="8"/>
        <v>4.7694947301660136E-3</v>
      </c>
      <c r="F73" s="99">
        <v>19.130135938796382</v>
      </c>
      <c r="G73" s="6"/>
      <c r="H73" s="28"/>
      <c r="I73" s="28"/>
      <c r="J73" s="28"/>
      <c r="K73" s="186"/>
      <c r="L73" s="28"/>
      <c r="M73" s="186"/>
      <c r="N73" s="28"/>
      <c r="O73" s="28"/>
      <c r="P73" s="28"/>
      <c r="Q73" s="28"/>
      <c r="R73" s="28"/>
      <c r="S73" s="28"/>
      <c r="T73" s="28"/>
      <c r="U73" s="28"/>
      <c r="V73" s="28"/>
      <c r="W73" s="28"/>
      <c r="X73" s="28"/>
      <c r="Y73" s="28"/>
      <c r="Z73" s="28"/>
      <c r="AA73" s="28"/>
      <c r="AB73" s="28"/>
      <c r="AC73" s="28"/>
      <c r="AD73" s="28"/>
      <c r="AE73" s="28"/>
      <c r="AF73" s="28"/>
      <c r="AG73" s="26"/>
      <c r="AH73" s="26"/>
    </row>
    <row r="74" spans="1:34" x14ac:dyDescent="0.2">
      <c r="A74" s="73"/>
      <c r="B74" s="107"/>
      <c r="C74" s="103" t="s">
        <v>4</v>
      </c>
      <c r="D74" s="121">
        <v>3415711</v>
      </c>
      <c r="E74" s="36">
        <f t="shared" ref="E74:E85" si="9">(D74-D73)/D73</f>
        <v>1.03367137319512E-2</v>
      </c>
      <c r="F74" s="99">
        <v>19.313836199326854</v>
      </c>
      <c r="G74" s="6"/>
      <c r="H74" s="28"/>
      <c r="I74" s="28"/>
      <c r="J74" s="28"/>
      <c r="K74" s="186"/>
      <c r="L74" s="28"/>
      <c r="M74" s="186"/>
      <c r="N74" s="28"/>
      <c r="O74" s="28"/>
      <c r="P74" s="28"/>
      <c r="Q74" s="28"/>
      <c r="R74" s="28"/>
      <c r="S74" s="28"/>
      <c r="T74" s="28"/>
      <c r="U74" s="28"/>
      <c r="V74" s="28"/>
      <c r="W74" s="28"/>
      <c r="X74" s="28"/>
      <c r="Y74" s="28"/>
      <c r="Z74" s="28"/>
      <c r="AA74" s="28"/>
      <c r="AB74" s="28"/>
      <c r="AC74" s="28"/>
      <c r="AD74" s="28"/>
      <c r="AE74" s="28"/>
      <c r="AF74" s="28"/>
      <c r="AG74" s="26"/>
      <c r="AH74" s="26"/>
    </row>
    <row r="75" spans="1:34" x14ac:dyDescent="0.2">
      <c r="A75" s="73"/>
      <c r="B75" s="108"/>
      <c r="C75" s="103" t="s">
        <v>5</v>
      </c>
      <c r="D75" s="121">
        <v>3420993</v>
      </c>
      <c r="E75" s="36">
        <f t="shared" si="9"/>
        <v>1.5463837543632935E-3</v>
      </c>
      <c r="F75" s="99">
        <v>19.329659030040396</v>
      </c>
      <c r="G75" s="6"/>
      <c r="H75" s="28"/>
      <c r="I75" s="28"/>
      <c r="J75" s="28"/>
      <c r="K75" s="186"/>
      <c r="L75" s="28"/>
      <c r="M75" s="186"/>
      <c r="N75" s="28"/>
      <c r="O75" s="28"/>
      <c r="P75" s="28"/>
      <c r="Q75" s="28"/>
      <c r="R75" s="28"/>
      <c r="S75" s="28"/>
      <c r="T75" s="28"/>
      <c r="U75" s="28"/>
      <c r="V75" s="28"/>
      <c r="W75" s="28"/>
      <c r="X75" s="28"/>
      <c r="Y75" s="28"/>
      <c r="Z75" s="28"/>
      <c r="AA75" s="28"/>
      <c r="AB75" s="28"/>
      <c r="AC75" s="28"/>
      <c r="AD75" s="28"/>
      <c r="AE75" s="28"/>
      <c r="AF75" s="28"/>
      <c r="AG75" s="26"/>
      <c r="AH75" s="26"/>
    </row>
    <row r="76" spans="1:34" x14ac:dyDescent="0.2">
      <c r="A76" s="73"/>
      <c r="B76" s="108"/>
      <c r="C76" s="103" t="s">
        <v>6</v>
      </c>
      <c r="D76" s="121">
        <v>3405249</v>
      </c>
      <c r="E76" s="36">
        <f t="shared" si="9"/>
        <v>-4.6021725270995878E-3</v>
      </c>
      <c r="F76" s="99">
        <v>19.226741747672786</v>
      </c>
      <c r="G76" s="6"/>
      <c r="H76" s="28"/>
      <c r="I76" s="28"/>
      <c r="J76" s="28"/>
      <c r="K76" s="186"/>
      <c r="L76" s="28"/>
      <c r="M76" s="186"/>
      <c r="N76" s="28"/>
      <c r="O76" s="28"/>
      <c r="P76" s="28"/>
      <c r="Q76" s="28"/>
      <c r="R76" s="28"/>
      <c r="S76" s="28"/>
      <c r="T76" s="28"/>
      <c r="U76" s="28"/>
      <c r="V76" s="28"/>
      <c r="W76" s="28"/>
      <c r="X76" s="28"/>
      <c r="Y76" s="28"/>
      <c r="Z76" s="28"/>
      <c r="AA76" s="28"/>
      <c r="AB76" s="28"/>
      <c r="AC76" s="28"/>
      <c r="AD76" s="28"/>
      <c r="AE76" s="28"/>
      <c r="AF76" s="28"/>
      <c r="AG76" s="26"/>
      <c r="AH76" s="26"/>
    </row>
    <row r="77" spans="1:34" x14ac:dyDescent="0.2">
      <c r="A77" s="73"/>
      <c r="B77" s="107"/>
      <c r="C77" s="103" t="s">
        <v>7</v>
      </c>
      <c r="D77" s="121">
        <v>3410840</v>
      </c>
      <c r="E77" s="36">
        <f t="shared" si="9"/>
        <v>1.6418769963664919E-3</v>
      </c>
      <c r="F77" s="99">
        <v>19.124775628341919</v>
      </c>
      <c r="G77" s="6"/>
      <c r="H77" s="28"/>
      <c r="I77" s="28"/>
      <c r="J77" s="28"/>
      <c r="K77" s="186"/>
      <c r="L77" s="28"/>
      <c r="M77" s="186"/>
      <c r="N77" s="28"/>
      <c r="O77" s="28"/>
      <c r="P77" s="28"/>
      <c r="Q77" s="28"/>
      <c r="R77" s="28"/>
      <c r="S77" s="28"/>
      <c r="T77" s="28"/>
      <c r="U77" s="28"/>
      <c r="V77" s="28"/>
      <c r="W77" s="28"/>
      <c r="X77" s="28"/>
      <c r="Y77" s="28"/>
      <c r="Z77" s="28"/>
      <c r="AA77" s="28"/>
      <c r="AB77" s="28"/>
      <c r="AC77" s="28"/>
      <c r="AD77" s="28"/>
      <c r="AE77" s="28"/>
      <c r="AF77" s="28"/>
      <c r="AG77" s="26"/>
      <c r="AH77" s="26"/>
    </row>
    <row r="78" spans="1:34" x14ac:dyDescent="0.2">
      <c r="A78" s="73"/>
      <c r="B78" s="108"/>
      <c r="C78" s="103" t="s">
        <v>8</v>
      </c>
      <c r="D78" s="121">
        <v>3416304</v>
      </c>
      <c r="E78" s="36">
        <f t="shared" si="9"/>
        <v>1.601951425455313E-3</v>
      </c>
      <c r="F78" s="99">
        <v>19.138658305042227</v>
      </c>
      <c r="G78" s="6"/>
      <c r="H78" s="28"/>
      <c r="I78" s="28"/>
      <c r="J78" s="28"/>
      <c r="K78" s="186"/>
      <c r="L78" s="28"/>
      <c r="M78" s="186"/>
      <c r="N78" s="28"/>
      <c r="O78" s="28"/>
      <c r="P78" s="28"/>
      <c r="Q78" s="28"/>
      <c r="R78" s="28"/>
      <c r="S78" s="28"/>
      <c r="T78" s="28"/>
      <c r="U78" s="28"/>
      <c r="V78" s="28"/>
      <c r="W78" s="28"/>
      <c r="X78" s="28"/>
      <c r="Y78" s="28"/>
      <c r="Z78" s="28"/>
      <c r="AA78" s="28"/>
      <c r="AB78" s="28"/>
      <c r="AC78" s="28"/>
      <c r="AD78" s="28"/>
      <c r="AE78" s="28"/>
      <c r="AF78" s="28"/>
      <c r="AG78" s="26"/>
      <c r="AH78" s="26"/>
    </row>
    <row r="79" spans="1:34" x14ac:dyDescent="0.2">
      <c r="A79" s="73"/>
      <c r="B79" s="108"/>
      <c r="C79" s="103" t="s">
        <v>12</v>
      </c>
      <c r="D79" s="121">
        <v>3393260</v>
      </c>
      <c r="E79" s="36">
        <f t="shared" si="9"/>
        <v>-6.7453013549145513E-3</v>
      </c>
      <c r="F79" s="99">
        <v>18.9929501002112</v>
      </c>
      <c r="G79" s="6"/>
      <c r="H79" s="28"/>
      <c r="I79" s="28"/>
      <c r="J79" s="28"/>
      <c r="K79" s="186"/>
      <c r="L79" s="28"/>
      <c r="M79" s="186"/>
      <c r="N79" s="28"/>
      <c r="O79" s="28"/>
      <c r="P79" s="28"/>
      <c r="Q79" s="28"/>
      <c r="R79" s="28"/>
      <c r="S79" s="28"/>
      <c r="T79" s="28"/>
      <c r="U79" s="28"/>
      <c r="V79" s="28"/>
      <c r="W79" s="28"/>
      <c r="X79" s="28"/>
      <c r="Y79" s="28"/>
      <c r="Z79" s="28"/>
      <c r="AA79" s="28"/>
      <c r="AB79" s="28"/>
      <c r="AC79" s="28"/>
      <c r="AD79" s="28"/>
      <c r="AE79" s="28"/>
      <c r="AF79" s="28"/>
      <c r="AG79" s="26"/>
      <c r="AH79" s="26"/>
    </row>
    <row r="80" spans="1:34" x14ac:dyDescent="0.2">
      <c r="A80" s="73"/>
      <c r="B80" s="107"/>
      <c r="C80" s="103" t="s">
        <v>9</v>
      </c>
      <c r="D80" s="121">
        <v>3411839</v>
      </c>
      <c r="E80" s="36">
        <f t="shared" si="9"/>
        <v>5.4752656737178992E-3</v>
      </c>
      <c r="F80" s="99">
        <v>19.080267572556114</v>
      </c>
      <c r="G80" s="6"/>
      <c r="H80" s="28"/>
      <c r="I80" s="28"/>
      <c r="J80" s="28"/>
      <c r="K80" s="186"/>
      <c r="L80" s="28"/>
      <c r="M80" s="186"/>
      <c r="N80" s="28"/>
      <c r="O80" s="28"/>
      <c r="P80" s="28"/>
      <c r="Q80" s="28"/>
      <c r="R80" s="28"/>
      <c r="S80" s="28"/>
      <c r="T80" s="28"/>
      <c r="U80" s="28"/>
      <c r="V80" s="28"/>
      <c r="W80" s="28"/>
      <c r="X80" s="28"/>
      <c r="Y80" s="28"/>
      <c r="Z80" s="28"/>
      <c r="AA80" s="28"/>
      <c r="AB80" s="28"/>
      <c r="AC80" s="28"/>
      <c r="AD80" s="28"/>
      <c r="AE80" s="28"/>
      <c r="AF80" s="28"/>
      <c r="AG80" s="26"/>
      <c r="AH80" s="26"/>
    </row>
    <row r="81" spans="1:34" x14ac:dyDescent="0.2">
      <c r="A81" s="73"/>
      <c r="B81" s="108"/>
      <c r="C81" s="103" t="s">
        <v>10</v>
      </c>
      <c r="D81" s="121">
        <v>3419307</v>
      </c>
      <c r="E81" s="36">
        <f t="shared" si="9"/>
        <v>2.1888488876526707E-3</v>
      </c>
      <c r="F81" s="99">
        <v>19.105350077947602</v>
      </c>
      <c r="G81" s="6"/>
      <c r="H81" s="28"/>
      <c r="I81" s="28"/>
      <c r="J81" s="28"/>
      <c r="K81" s="186"/>
      <c r="L81" s="28"/>
      <c r="M81" s="186"/>
      <c r="N81" s="28"/>
      <c r="O81" s="28"/>
      <c r="P81" s="28"/>
      <c r="Q81" s="28"/>
      <c r="R81" s="28"/>
      <c r="S81" s="28"/>
      <c r="T81" s="28"/>
      <c r="U81" s="28"/>
      <c r="V81" s="28"/>
      <c r="W81" s="28"/>
      <c r="X81" s="28"/>
      <c r="Y81" s="28"/>
      <c r="Z81" s="28"/>
      <c r="AA81" s="28"/>
      <c r="AB81" s="28"/>
      <c r="AC81" s="28"/>
      <c r="AD81" s="28"/>
      <c r="AE81" s="28"/>
      <c r="AF81" s="28"/>
      <c r="AG81" s="26"/>
      <c r="AH81" s="26"/>
    </row>
    <row r="82" spans="1:34" ht="13.5" thickBot="1" x14ac:dyDescent="0.25">
      <c r="A82" s="73"/>
      <c r="B82" s="110"/>
      <c r="C82" s="104" t="s">
        <v>11</v>
      </c>
      <c r="D82" s="136">
        <v>3427749</v>
      </c>
      <c r="E82" s="114">
        <f t="shared" si="9"/>
        <v>2.4689213340597965E-3</v>
      </c>
      <c r="F82" s="274">
        <v>19.135826333121017</v>
      </c>
      <c r="G82" s="6"/>
      <c r="H82" s="28"/>
      <c r="I82" s="28"/>
      <c r="J82" s="28"/>
      <c r="K82" s="186"/>
      <c r="L82" s="28"/>
      <c r="M82" s="186"/>
      <c r="N82" s="28"/>
      <c r="O82" s="28"/>
      <c r="P82" s="28"/>
      <c r="Q82" s="28"/>
      <c r="R82" s="28"/>
      <c r="S82" s="28"/>
      <c r="T82" s="28"/>
      <c r="U82" s="28"/>
      <c r="V82" s="28"/>
      <c r="W82" s="28"/>
      <c r="X82" s="28"/>
      <c r="Y82" s="28"/>
      <c r="Z82" s="28"/>
      <c r="AA82" s="28"/>
      <c r="AB82" s="28"/>
      <c r="AC82" s="28"/>
      <c r="AD82" s="28"/>
      <c r="AE82" s="28"/>
      <c r="AF82" s="28"/>
      <c r="AG82" s="26"/>
      <c r="AH82" s="26"/>
    </row>
    <row r="83" spans="1:34" x14ac:dyDescent="0.2">
      <c r="A83" s="73"/>
      <c r="B83" s="111">
        <v>2015</v>
      </c>
      <c r="C83" s="112" t="s">
        <v>2</v>
      </c>
      <c r="D83" s="132">
        <v>3432618</v>
      </c>
      <c r="E83" s="115">
        <f t="shared" si="9"/>
        <v>1.4204657342179955E-3</v>
      </c>
      <c r="F83" s="273">
        <v>19.14632017099516</v>
      </c>
      <c r="G83" s="6"/>
      <c r="H83" s="28"/>
      <c r="I83" s="28"/>
      <c r="J83" s="28"/>
      <c r="K83" s="186"/>
      <c r="L83" s="28"/>
      <c r="M83" s="186"/>
      <c r="N83" s="28"/>
      <c r="O83" s="28"/>
      <c r="P83" s="28"/>
      <c r="Q83" s="28"/>
      <c r="R83" s="28"/>
      <c r="S83" s="28"/>
      <c r="T83" s="28"/>
      <c r="U83" s="28"/>
      <c r="V83" s="28"/>
      <c r="W83" s="28"/>
      <c r="X83" s="28"/>
      <c r="Y83" s="28"/>
      <c r="Z83" s="28"/>
      <c r="AA83" s="28"/>
      <c r="AB83" s="28"/>
      <c r="AC83" s="28"/>
      <c r="AD83" s="28"/>
      <c r="AE83" s="28"/>
      <c r="AF83" s="28"/>
      <c r="AG83" s="26"/>
      <c r="AH83" s="26"/>
    </row>
    <row r="84" spans="1:34" x14ac:dyDescent="0.2">
      <c r="A84" s="73"/>
      <c r="B84" s="108"/>
      <c r="C84" s="103" t="s">
        <v>1</v>
      </c>
      <c r="D84" s="121">
        <v>3426031</v>
      </c>
      <c r="E84" s="36">
        <f t="shared" si="9"/>
        <v>-1.918943500267143E-3</v>
      </c>
      <c r="F84" s="99">
        <v>19.092952523958481</v>
      </c>
      <c r="G84" s="6"/>
      <c r="H84" s="28"/>
      <c r="I84" s="28"/>
      <c r="J84" s="28"/>
      <c r="K84" s="186"/>
      <c r="L84" s="28"/>
      <c r="M84" s="186"/>
      <c r="N84" s="28"/>
      <c r="O84" s="28"/>
      <c r="P84" s="28"/>
      <c r="Q84" s="28"/>
      <c r="R84" s="28"/>
      <c r="S84" s="28"/>
      <c r="T84" s="28"/>
      <c r="U84" s="28"/>
      <c r="V84" s="28"/>
      <c r="W84" s="28"/>
      <c r="X84" s="28"/>
      <c r="Y84" s="28"/>
      <c r="Z84" s="28"/>
      <c r="AA84" s="28"/>
      <c r="AB84" s="28"/>
      <c r="AC84" s="28"/>
      <c r="AD84" s="28"/>
      <c r="AE84" s="28"/>
      <c r="AF84" s="28"/>
      <c r="AG84" s="26"/>
      <c r="AH84" s="26"/>
    </row>
    <row r="85" spans="1:34" x14ac:dyDescent="0.2">
      <c r="A85" s="73"/>
      <c r="B85" s="108"/>
      <c r="C85" s="103" t="s">
        <v>3</v>
      </c>
      <c r="D85" s="121">
        <v>3445827</v>
      </c>
      <c r="E85" s="36">
        <f t="shared" si="9"/>
        <v>5.7781146755531403E-3</v>
      </c>
      <c r="F85" s="99">
        <v>19.186579855933342</v>
      </c>
      <c r="G85" s="6"/>
      <c r="H85" s="28"/>
      <c r="I85" s="28"/>
      <c r="J85" s="28"/>
      <c r="K85" s="186"/>
      <c r="L85" s="28"/>
      <c r="M85" s="186"/>
      <c r="N85" s="28"/>
      <c r="O85" s="28"/>
      <c r="P85" s="28"/>
      <c r="Q85" s="28"/>
      <c r="R85" s="28"/>
      <c r="S85" s="28"/>
      <c r="T85" s="28"/>
      <c r="U85" s="28"/>
      <c r="V85" s="28"/>
      <c r="W85" s="28"/>
      <c r="X85" s="28"/>
      <c r="Y85" s="28"/>
      <c r="Z85" s="28"/>
      <c r="AA85" s="28"/>
      <c r="AB85" s="28"/>
      <c r="AC85" s="28"/>
      <c r="AD85" s="28"/>
      <c r="AE85" s="28"/>
      <c r="AF85" s="28"/>
      <c r="AG85" s="26"/>
      <c r="AH85" s="26"/>
    </row>
    <row r="86" spans="1:34" x14ac:dyDescent="0.2">
      <c r="A86" s="73"/>
      <c r="B86" s="107"/>
      <c r="C86" s="103" t="s">
        <v>4</v>
      </c>
      <c r="D86" s="121">
        <v>3445672</v>
      </c>
      <c r="E86" s="36">
        <f t="shared" ref="E86:E94" si="10">(D86-D85)/D85</f>
        <v>-4.498194482775833E-5</v>
      </c>
      <c r="F86" s="99">
        <v>19.169052618467298</v>
      </c>
      <c r="G86" s="6"/>
      <c r="H86" s="28"/>
      <c r="I86" s="28"/>
      <c r="J86" s="28"/>
      <c r="K86" s="186"/>
      <c r="L86" s="28"/>
      <c r="M86" s="186"/>
      <c r="N86" s="28"/>
      <c r="O86" s="28"/>
      <c r="P86" s="28"/>
      <c r="Q86" s="28"/>
      <c r="R86" s="28"/>
      <c r="S86" s="28"/>
      <c r="T86" s="28"/>
      <c r="U86" s="28"/>
      <c r="V86" s="28"/>
      <c r="W86" s="28"/>
      <c r="X86" s="28"/>
      <c r="Y86" s="28"/>
      <c r="Z86" s="28"/>
      <c r="AA86" s="28"/>
      <c r="AB86" s="28"/>
      <c r="AC86" s="28"/>
      <c r="AD86" s="28"/>
      <c r="AE86" s="28"/>
      <c r="AF86" s="28"/>
      <c r="AG86" s="26"/>
      <c r="AH86" s="26"/>
    </row>
    <row r="87" spans="1:34" x14ac:dyDescent="0.2">
      <c r="A87" s="73"/>
      <c r="B87" s="108"/>
      <c r="C87" s="103" t="s">
        <v>5</v>
      </c>
      <c r="D87" s="121">
        <v>3449728</v>
      </c>
      <c r="E87" s="36">
        <f t="shared" si="10"/>
        <v>1.1771288735549989E-3</v>
      </c>
      <c r="F87" s="99">
        <v>19.174962217135015</v>
      </c>
      <c r="G87" s="6"/>
      <c r="H87" s="28"/>
      <c r="I87" s="28"/>
      <c r="J87" s="28"/>
      <c r="K87" s="186"/>
      <c r="L87" s="28"/>
      <c r="M87" s="186"/>
      <c r="N87" s="28"/>
      <c r="O87" s="28"/>
      <c r="P87" s="28"/>
      <c r="Q87" s="28"/>
      <c r="R87" s="28"/>
      <c r="S87" s="28"/>
      <c r="T87" s="28"/>
      <c r="U87" s="28"/>
      <c r="V87" s="28"/>
      <c r="W87" s="28"/>
      <c r="X87" s="28"/>
      <c r="Y87" s="28"/>
      <c r="Z87" s="28"/>
      <c r="AA87" s="28"/>
      <c r="AB87" s="28"/>
      <c r="AC87" s="28"/>
      <c r="AD87" s="28"/>
      <c r="AE87" s="28"/>
      <c r="AF87" s="28"/>
      <c r="AG87" s="26"/>
      <c r="AH87" s="26"/>
    </row>
    <row r="88" spans="1:34" x14ac:dyDescent="0.2">
      <c r="A88" s="73"/>
      <c r="B88" s="108"/>
      <c r="C88" s="103" t="s">
        <v>6</v>
      </c>
      <c r="D88" s="121">
        <v>3448694</v>
      </c>
      <c r="E88" s="36">
        <f t="shared" si="10"/>
        <v>-2.9973377611220364E-4</v>
      </c>
      <c r="F88" s="99">
        <v>19.152593851732878</v>
      </c>
      <c r="G88" s="6"/>
      <c r="H88" s="28"/>
      <c r="I88" s="28"/>
      <c r="J88" s="28"/>
      <c r="K88" s="186"/>
      <c r="L88" s="28"/>
      <c r="M88" s="186"/>
      <c r="N88" s="28"/>
      <c r="O88" s="28"/>
      <c r="P88" s="28"/>
      <c r="Q88" s="28"/>
      <c r="R88" s="28"/>
      <c r="S88" s="28"/>
      <c r="T88" s="28"/>
      <c r="U88" s="28"/>
      <c r="V88" s="28"/>
      <c r="W88" s="28"/>
      <c r="X88" s="28"/>
      <c r="Y88" s="28"/>
      <c r="Z88" s="28"/>
      <c r="AA88" s="28"/>
      <c r="AB88" s="28"/>
      <c r="AC88" s="28"/>
      <c r="AD88" s="28"/>
      <c r="AE88" s="28"/>
      <c r="AF88" s="28"/>
      <c r="AG88" s="26"/>
      <c r="AH88" s="26"/>
    </row>
    <row r="89" spans="1:34" x14ac:dyDescent="0.2">
      <c r="A89" s="73"/>
      <c r="B89" s="107"/>
      <c r="C89" s="103" t="s">
        <v>7</v>
      </c>
      <c r="D89" s="121">
        <v>3448387</v>
      </c>
      <c r="E89" s="36">
        <f t="shared" si="10"/>
        <v>-8.9019205531137299E-5</v>
      </c>
      <c r="F89" s="99">
        <v>19.134464179830161</v>
      </c>
      <c r="G89" s="6"/>
      <c r="H89" s="28"/>
      <c r="I89" s="28"/>
      <c r="J89" s="28"/>
      <c r="K89" s="186"/>
      <c r="L89" s="28"/>
      <c r="M89" s="186"/>
      <c r="N89" s="28"/>
      <c r="O89" s="28"/>
      <c r="P89" s="28"/>
      <c r="Q89" s="28"/>
      <c r="R89" s="28"/>
      <c r="S89" s="28"/>
      <c r="T89" s="28"/>
      <c r="U89" s="28"/>
      <c r="V89" s="28"/>
      <c r="W89" s="28"/>
      <c r="X89" s="28"/>
      <c r="Y89" s="28"/>
      <c r="Z89" s="28"/>
      <c r="AA89" s="28"/>
      <c r="AB89" s="28"/>
      <c r="AC89" s="28"/>
      <c r="AD89" s="28"/>
      <c r="AE89" s="28"/>
      <c r="AF89" s="28"/>
      <c r="AG89" s="26"/>
      <c r="AH89" s="26"/>
    </row>
    <row r="90" spans="1:34" x14ac:dyDescent="0.2">
      <c r="A90" s="73"/>
      <c r="B90" s="108"/>
      <c r="C90" s="103" t="s">
        <v>8</v>
      </c>
      <c r="D90" s="121">
        <v>3442585</v>
      </c>
      <c r="E90" s="36">
        <f t="shared" si="10"/>
        <v>-1.6825257721943621E-3</v>
      </c>
      <c r="F90" s="99">
        <v>19.085900964277585</v>
      </c>
      <c r="G90" s="6"/>
      <c r="H90" s="28"/>
      <c r="I90" s="28"/>
      <c r="J90" s="28"/>
      <c r="K90" s="186"/>
      <c r="L90" s="28"/>
      <c r="M90" s="186"/>
      <c r="N90" s="28"/>
      <c r="O90" s="28"/>
      <c r="P90" s="28"/>
      <c r="Q90" s="28"/>
      <c r="R90" s="28"/>
      <c r="S90" s="28"/>
      <c r="T90" s="28"/>
      <c r="U90" s="28"/>
      <c r="V90" s="28"/>
      <c r="W90" s="28"/>
      <c r="X90" s="28"/>
      <c r="Y90" s="28"/>
      <c r="Z90" s="28"/>
      <c r="AA90" s="28"/>
      <c r="AB90" s="28"/>
      <c r="AC90" s="28"/>
      <c r="AD90" s="28"/>
      <c r="AE90" s="28"/>
      <c r="AF90" s="28"/>
      <c r="AG90" s="26"/>
      <c r="AH90" s="26"/>
    </row>
    <row r="91" spans="1:34" x14ac:dyDescent="0.2">
      <c r="A91" s="73"/>
      <c r="B91" s="108"/>
      <c r="C91" s="103" t="s">
        <v>12</v>
      </c>
      <c r="D91" s="121">
        <v>3445700</v>
      </c>
      <c r="E91" s="36">
        <f t="shared" si="10"/>
        <v>9.0484330815361136E-4</v>
      </c>
      <c r="F91" s="99">
        <v>19.086814971187597</v>
      </c>
      <c r="G91" s="6"/>
      <c r="H91" s="28"/>
      <c r="I91" s="28"/>
      <c r="J91" s="28"/>
      <c r="K91" s="186"/>
      <c r="L91" s="28"/>
      <c r="M91" s="186"/>
      <c r="N91" s="28"/>
      <c r="O91" s="28"/>
      <c r="P91" s="28"/>
      <c r="Q91" s="28"/>
      <c r="R91" s="28"/>
      <c r="S91" s="28"/>
      <c r="T91" s="28"/>
      <c r="U91" s="28"/>
      <c r="V91" s="28"/>
      <c r="W91" s="28"/>
      <c r="X91" s="28"/>
      <c r="Y91" s="28"/>
      <c r="Z91" s="28"/>
      <c r="AA91" s="28"/>
      <c r="AB91" s="28"/>
      <c r="AC91" s="28"/>
      <c r="AD91" s="28"/>
      <c r="AE91" s="28"/>
      <c r="AF91" s="28"/>
      <c r="AG91" s="26"/>
      <c r="AH91" s="26"/>
    </row>
    <row r="92" spans="1:34" x14ac:dyDescent="0.2">
      <c r="A92" s="73"/>
      <c r="B92" s="107"/>
      <c r="C92" s="103" t="s">
        <v>9</v>
      </c>
      <c r="D92" s="121">
        <v>3448233</v>
      </c>
      <c r="E92" s="36">
        <f t="shared" si="10"/>
        <v>7.3511913399309289E-4</v>
      </c>
      <c r="F92" s="99">
        <v>19.084506291318139</v>
      </c>
      <c r="G92" s="6"/>
      <c r="H92" s="28"/>
      <c r="I92" s="28"/>
      <c r="J92" s="28"/>
      <c r="K92" s="186"/>
      <c r="L92" s="28"/>
      <c r="M92" s="186"/>
      <c r="N92" s="28"/>
      <c r="O92" s="28"/>
      <c r="P92" s="28"/>
      <c r="Q92" s="28"/>
      <c r="R92" s="28"/>
      <c r="S92" s="28"/>
      <c r="T92" s="28"/>
      <c r="U92" s="28"/>
      <c r="V92" s="28"/>
      <c r="W92" s="28"/>
      <c r="X92" s="28"/>
      <c r="Y92" s="28"/>
      <c r="Z92" s="28"/>
      <c r="AA92" s="28"/>
      <c r="AB92" s="28"/>
      <c r="AC92" s="28"/>
      <c r="AD92" s="28"/>
      <c r="AE92" s="28"/>
      <c r="AF92" s="28"/>
      <c r="AG92" s="26"/>
      <c r="AH92" s="26"/>
    </row>
    <row r="93" spans="1:34" x14ac:dyDescent="0.2">
      <c r="A93" s="73"/>
      <c r="B93" s="108"/>
      <c r="C93" s="103" t="s">
        <v>10</v>
      </c>
      <c r="D93" s="121">
        <v>3449488</v>
      </c>
      <c r="E93" s="36">
        <f t="shared" si="10"/>
        <v>3.6395452395473278E-4</v>
      </c>
      <c r="F93" s="99">
        <v>19.075134415904042</v>
      </c>
      <c r="G93" s="6"/>
      <c r="H93" s="28"/>
      <c r="I93" s="28"/>
      <c r="J93" s="28"/>
      <c r="K93" s="186"/>
      <c r="L93" s="28"/>
      <c r="M93" s="186"/>
      <c r="N93" s="28"/>
      <c r="O93" s="28"/>
      <c r="P93" s="28"/>
      <c r="Q93" s="28"/>
      <c r="R93" s="28"/>
      <c r="S93" s="28"/>
      <c r="T93" s="28"/>
      <c r="U93" s="28"/>
      <c r="V93" s="28"/>
      <c r="W93" s="28"/>
      <c r="X93" s="28"/>
      <c r="Y93" s="28"/>
      <c r="Z93" s="28"/>
      <c r="AA93" s="28"/>
      <c r="AB93" s="28"/>
      <c r="AC93" s="28"/>
      <c r="AD93" s="28"/>
      <c r="AE93" s="28"/>
      <c r="AF93" s="28"/>
      <c r="AG93" s="26"/>
      <c r="AH93" s="26"/>
    </row>
    <row r="94" spans="1:34" ht="13.5" thickBot="1" x14ac:dyDescent="0.25">
      <c r="A94" s="73"/>
      <c r="B94" s="110"/>
      <c r="C94" s="104" t="s">
        <v>11</v>
      </c>
      <c r="D94" s="136">
        <v>3445880</v>
      </c>
      <c r="E94" s="114">
        <f t="shared" si="10"/>
        <v>-1.0459523268380698E-3</v>
      </c>
      <c r="F94" s="274">
        <v>19.038909875607104</v>
      </c>
      <c r="G94" s="6"/>
      <c r="H94" s="28"/>
      <c r="I94" s="28"/>
      <c r="J94" s="28"/>
      <c r="K94" s="186"/>
      <c r="L94" s="28"/>
      <c r="M94" s="186"/>
      <c r="N94" s="28"/>
      <c r="O94" s="28"/>
      <c r="P94" s="28"/>
      <c r="Q94" s="28"/>
      <c r="R94" s="28"/>
      <c r="S94" s="28"/>
      <c r="T94" s="28"/>
      <c r="U94" s="28"/>
      <c r="V94" s="28"/>
      <c r="W94" s="28"/>
      <c r="X94" s="28"/>
      <c r="Y94" s="28"/>
      <c r="Z94" s="28"/>
      <c r="AA94" s="28"/>
      <c r="AB94" s="28"/>
      <c r="AC94" s="28"/>
      <c r="AD94" s="28"/>
      <c r="AE94" s="28"/>
      <c r="AF94" s="28"/>
      <c r="AG94" s="26"/>
      <c r="AH94" s="26"/>
    </row>
    <row r="95" spans="1:34" ht="13.5" thickBot="1" x14ac:dyDescent="0.25">
      <c r="A95" s="73"/>
      <c r="B95" s="222"/>
      <c r="C95" s="191"/>
      <c r="D95" s="38"/>
      <c r="E95" s="36"/>
      <c r="F95" s="190"/>
      <c r="G95" s="6"/>
      <c r="H95" s="28"/>
      <c r="I95" s="28"/>
      <c r="J95" s="28"/>
      <c r="K95" s="186"/>
      <c r="L95" s="28"/>
      <c r="M95" s="186"/>
      <c r="N95" s="28"/>
      <c r="O95" s="28"/>
      <c r="P95" s="28"/>
      <c r="Q95" s="28"/>
      <c r="R95" s="28"/>
      <c r="S95" s="28"/>
      <c r="T95" s="28"/>
      <c r="U95" s="28"/>
      <c r="V95" s="28"/>
      <c r="W95" s="28"/>
      <c r="X95" s="28"/>
      <c r="Y95" s="28"/>
      <c r="Z95" s="28"/>
      <c r="AA95" s="28"/>
      <c r="AB95" s="28"/>
      <c r="AC95" s="28"/>
      <c r="AD95" s="28"/>
      <c r="AE95" s="28"/>
      <c r="AF95" s="28"/>
      <c r="AG95" s="26"/>
      <c r="AH95" s="26"/>
    </row>
    <row r="96" spans="1:34" ht="13.5" thickBot="1" x14ac:dyDescent="0.25">
      <c r="A96" s="73"/>
      <c r="B96" s="193" t="s">
        <v>501</v>
      </c>
      <c r="C96" s="194"/>
      <c r="D96" s="268">
        <f>+D94/D91-1</f>
        <v>5.2239022549915859E-5</v>
      </c>
      <c r="E96" s="268"/>
      <c r="F96" s="269">
        <f>+F94/F91-1</f>
        <v>-2.5098527780987867E-3</v>
      </c>
      <c r="G96" s="6"/>
      <c r="H96" s="28"/>
      <c r="I96" s="28"/>
      <c r="J96" s="28"/>
      <c r="K96" s="186"/>
      <c r="L96" s="28"/>
      <c r="M96" s="186"/>
      <c r="N96" s="28"/>
      <c r="O96" s="28"/>
      <c r="P96" s="28"/>
      <c r="Q96" s="28"/>
      <c r="R96" s="28"/>
      <c r="S96" s="28"/>
      <c r="T96" s="28"/>
      <c r="U96" s="28"/>
      <c r="V96" s="28"/>
      <c r="W96" s="28"/>
      <c r="X96" s="28"/>
      <c r="Y96" s="28"/>
      <c r="Z96" s="28"/>
      <c r="AA96" s="28"/>
      <c r="AB96" s="28"/>
      <c r="AC96" s="28"/>
      <c r="AD96" s="28"/>
      <c r="AE96" s="28"/>
      <c r="AF96" s="28"/>
      <c r="AG96" s="26"/>
      <c r="AH96" s="26"/>
    </row>
    <row r="97" spans="1:34" ht="13.5" thickBot="1" x14ac:dyDescent="0.25">
      <c r="A97" s="6"/>
      <c r="B97" s="193" t="s">
        <v>502</v>
      </c>
      <c r="C97" s="194"/>
      <c r="D97" s="268">
        <f>+D94/D82-1</f>
        <v>5.2894771466638346E-3</v>
      </c>
      <c r="E97" s="268"/>
      <c r="F97" s="269">
        <f>+F94/F82-1</f>
        <v>-5.0646601733715935E-3</v>
      </c>
      <c r="G97" s="6"/>
      <c r="H97" s="28"/>
      <c r="I97" s="28"/>
      <c r="J97" s="28"/>
      <c r="K97" s="186"/>
      <c r="L97" s="28"/>
      <c r="M97" s="186"/>
      <c r="N97" s="28"/>
      <c r="O97" s="28"/>
      <c r="P97" s="28"/>
      <c r="Q97" s="28"/>
      <c r="R97" s="28"/>
      <c r="S97" s="28"/>
      <c r="T97" s="28"/>
      <c r="U97" s="28"/>
      <c r="V97" s="28"/>
      <c r="W97" s="28"/>
      <c r="X97" s="28"/>
      <c r="Y97" s="28"/>
      <c r="Z97" s="28"/>
      <c r="AA97" s="28"/>
      <c r="AB97" s="28"/>
      <c r="AC97" s="28"/>
      <c r="AD97" s="28"/>
      <c r="AE97" s="28"/>
      <c r="AF97" s="28"/>
      <c r="AG97" s="26"/>
      <c r="AH97" s="26"/>
    </row>
    <row r="98" spans="1:34" x14ac:dyDescent="0.2">
      <c r="A98" s="73"/>
      <c r="B98" s="222"/>
      <c r="C98" s="191"/>
      <c r="D98" s="38"/>
      <c r="E98" s="36"/>
      <c r="F98" s="190"/>
      <c r="G98" s="228"/>
      <c r="H98" s="28"/>
      <c r="I98" s="28"/>
      <c r="J98" s="28"/>
      <c r="K98" s="186"/>
      <c r="L98" s="28"/>
      <c r="M98" s="186"/>
      <c r="N98" s="28"/>
      <c r="O98" s="28"/>
      <c r="P98" s="28"/>
      <c r="Q98" s="28"/>
      <c r="R98" s="28"/>
      <c r="S98" s="28"/>
      <c r="T98" s="28"/>
      <c r="U98" s="28"/>
      <c r="V98" s="28"/>
      <c r="W98" s="28"/>
      <c r="X98" s="28"/>
      <c r="Y98" s="28"/>
      <c r="Z98" s="28"/>
      <c r="AA98" s="28"/>
      <c r="AB98" s="28"/>
      <c r="AC98" s="28"/>
      <c r="AD98" s="28"/>
      <c r="AE98" s="28"/>
      <c r="AF98" s="28"/>
      <c r="AG98" s="26"/>
      <c r="AH98" s="26"/>
    </row>
    <row r="99" spans="1:34" x14ac:dyDescent="0.2">
      <c r="A99" s="26"/>
      <c r="B99" s="76" t="s">
        <v>62</v>
      </c>
      <c r="C99" s="28"/>
      <c r="D99" s="28"/>
      <c r="E99" s="28"/>
      <c r="F99" s="28"/>
      <c r="G99" s="28"/>
      <c r="H99" s="28"/>
      <c r="I99" s="28"/>
      <c r="J99" s="28"/>
      <c r="K99" s="28"/>
      <c r="L99" s="28"/>
      <c r="M99" s="28"/>
      <c r="N99" s="26"/>
      <c r="O99" s="26"/>
      <c r="P99" s="26"/>
      <c r="Q99" s="26"/>
      <c r="R99" s="26"/>
      <c r="S99" s="26"/>
      <c r="T99" s="26"/>
      <c r="U99" s="26"/>
      <c r="V99" s="26"/>
      <c r="W99" s="26"/>
      <c r="X99" s="26"/>
      <c r="Y99" s="26"/>
      <c r="Z99" s="26"/>
      <c r="AA99" s="26"/>
      <c r="AB99" s="26"/>
      <c r="AC99" s="26"/>
      <c r="AD99" s="26"/>
      <c r="AE99" s="26"/>
      <c r="AF99" s="7"/>
      <c r="AG99" s="26"/>
      <c r="AH99" s="26"/>
    </row>
    <row r="100" spans="1:34" x14ac:dyDescent="0.2">
      <c r="A100" s="26"/>
      <c r="B100" s="28"/>
      <c r="C100" s="28"/>
      <c r="D100" s="74"/>
      <c r="E100" s="28"/>
      <c r="F100" s="28"/>
      <c r="G100" s="28"/>
      <c r="H100" s="28"/>
      <c r="I100" s="28"/>
      <c r="J100" s="28"/>
      <c r="K100" s="28"/>
      <c r="L100" s="28"/>
      <c r="M100" s="28"/>
      <c r="N100" s="26"/>
      <c r="O100" s="26"/>
      <c r="P100" s="26"/>
      <c r="Q100" s="26"/>
      <c r="R100" s="26"/>
      <c r="S100" s="26"/>
      <c r="T100" s="26"/>
      <c r="U100" s="26"/>
      <c r="V100" s="26"/>
      <c r="W100" s="26"/>
      <c r="X100" s="26"/>
      <c r="Y100" s="26"/>
      <c r="Z100" s="26"/>
      <c r="AA100" s="26"/>
      <c r="AB100" s="26"/>
      <c r="AC100" s="26"/>
      <c r="AD100" s="26"/>
      <c r="AE100" s="26"/>
      <c r="AF100" s="26"/>
      <c r="AG100" s="26"/>
      <c r="AH100" s="26"/>
    </row>
    <row r="101" spans="1:34" x14ac:dyDescent="0.2">
      <c r="A101" s="26"/>
      <c r="B101" s="28"/>
      <c r="C101" s="28"/>
      <c r="D101" s="74"/>
      <c r="E101" s="28"/>
      <c r="F101" s="28"/>
      <c r="G101" s="28"/>
      <c r="H101" s="18"/>
      <c r="I101" s="18"/>
      <c r="J101" s="18"/>
      <c r="K101" s="18"/>
      <c r="L101" s="17"/>
      <c r="M101" s="18"/>
      <c r="N101" s="12"/>
      <c r="O101" s="12"/>
      <c r="P101" s="26"/>
      <c r="Q101" s="26"/>
      <c r="R101" s="26"/>
      <c r="S101" s="26"/>
      <c r="T101" s="26"/>
      <c r="U101" s="26"/>
      <c r="V101" s="26"/>
      <c r="W101" s="26"/>
      <c r="X101" s="26"/>
      <c r="Y101" s="26"/>
      <c r="Z101" s="26"/>
      <c r="AA101" s="26"/>
      <c r="AB101" s="26"/>
      <c r="AC101" s="26"/>
      <c r="AD101" s="26"/>
      <c r="AE101" s="26"/>
      <c r="AF101" s="26"/>
      <c r="AG101" s="26"/>
      <c r="AH101" s="26"/>
    </row>
    <row r="102" spans="1:34" x14ac:dyDescent="0.2">
      <c r="A102" s="26"/>
      <c r="B102" s="28"/>
      <c r="C102" s="28"/>
      <c r="D102" s="74"/>
      <c r="E102" s="28"/>
      <c r="F102" s="28"/>
      <c r="G102" s="28"/>
      <c r="H102" s="18"/>
      <c r="I102" s="18"/>
      <c r="J102" s="18"/>
      <c r="K102" s="18"/>
      <c r="L102" s="17"/>
      <c r="M102" s="18"/>
      <c r="N102" s="12"/>
      <c r="O102" s="12"/>
      <c r="P102" s="26"/>
      <c r="Q102" s="26"/>
      <c r="R102" s="26"/>
      <c r="S102" s="26"/>
      <c r="T102" s="26"/>
      <c r="U102" s="26"/>
      <c r="V102" s="26"/>
      <c r="W102" s="26"/>
      <c r="X102" s="26"/>
      <c r="Y102" s="26"/>
      <c r="Z102" s="26"/>
      <c r="AA102" s="26"/>
      <c r="AB102" s="26"/>
      <c r="AC102" s="26"/>
      <c r="AD102" s="26"/>
      <c r="AE102" s="26"/>
      <c r="AF102" s="26"/>
      <c r="AG102" s="26"/>
      <c r="AH102" s="26"/>
    </row>
    <row r="103" spans="1:34" x14ac:dyDescent="0.2">
      <c r="A103" s="26"/>
      <c r="B103" s="28"/>
      <c r="C103" s="28"/>
      <c r="D103" s="74"/>
      <c r="E103" s="28"/>
      <c r="F103" s="28"/>
      <c r="G103" s="28"/>
      <c r="H103" s="18"/>
      <c r="I103" s="18"/>
      <c r="J103" s="18"/>
      <c r="K103" s="18"/>
      <c r="L103" s="17"/>
      <c r="M103" s="18"/>
      <c r="N103" s="12"/>
      <c r="O103" s="12"/>
      <c r="P103" s="26"/>
      <c r="Q103" s="26"/>
      <c r="R103" s="26"/>
      <c r="S103" s="26"/>
      <c r="T103" s="26"/>
      <c r="U103" s="26"/>
      <c r="V103" s="26"/>
      <c r="W103" s="26"/>
      <c r="X103" s="26"/>
      <c r="Y103" s="26"/>
      <c r="Z103" s="26"/>
      <c r="AA103" s="26"/>
      <c r="AB103" s="26"/>
      <c r="AC103" s="26"/>
      <c r="AD103" s="26"/>
      <c r="AE103" s="26"/>
      <c r="AF103" s="26"/>
      <c r="AG103" s="26"/>
      <c r="AH103" s="26"/>
    </row>
    <row r="104" spans="1:34" x14ac:dyDescent="0.2">
      <c r="A104" s="26"/>
      <c r="B104" s="28"/>
      <c r="C104" s="28"/>
      <c r="D104" s="74"/>
      <c r="E104" s="28"/>
      <c r="F104" s="28"/>
      <c r="G104" s="28"/>
      <c r="H104" s="18"/>
      <c r="I104" s="18"/>
      <c r="J104" s="18"/>
      <c r="K104" s="18"/>
      <c r="L104" s="17"/>
      <c r="M104" s="18"/>
      <c r="N104" s="12"/>
      <c r="O104" s="12"/>
      <c r="P104" s="26"/>
      <c r="Q104" s="26"/>
      <c r="R104" s="26"/>
      <c r="S104" s="26"/>
      <c r="T104" s="26"/>
      <c r="U104" s="26"/>
      <c r="V104" s="26"/>
      <c r="W104" s="26"/>
      <c r="X104" s="26"/>
      <c r="Y104" s="26"/>
      <c r="Z104" s="26"/>
      <c r="AA104" s="26"/>
      <c r="AB104" s="26"/>
      <c r="AC104" s="26"/>
      <c r="AD104" s="26"/>
      <c r="AE104" s="26"/>
      <c r="AF104" s="26"/>
      <c r="AG104" s="26"/>
      <c r="AH104" s="26"/>
    </row>
    <row r="105" spans="1:34" x14ac:dyDescent="0.2">
      <c r="A105" s="26"/>
      <c r="B105" s="28"/>
      <c r="C105" s="28"/>
      <c r="D105" s="74"/>
      <c r="E105" s="28"/>
      <c r="F105" s="28"/>
      <c r="G105" s="28"/>
      <c r="H105" s="18"/>
      <c r="I105" s="18"/>
      <c r="J105" s="18"/>
      <c r="K105" s="18"/>
      <c r="L105" s="17"/>
      <c r="M105" s="18"/>
      <c r="N105" s="12"/>
      <c r="O105" s="12"/>
      <c r="P105" s="26"/>
      <c r="Q105" s="26"/>
      <c r="R105" s="26"/>
      <c r="S105" s="26"/>
      <c r="T105" s="26"/>
      <c r="U105" s="26"/>
      <c r="V105" s="26"/>
      <c r="W105" s="26"/>
      <c r="X105" s="26"/>
      <c r="Y105" s="26"/>
      <c r="Z105" s="26"/>
      <c r="AA105" s="26"/>
      <c r="AB105" s="26"/>
      <c r="AC105" s="26"/>
      <c r="AD105" s="26"/>
      <c r="AE105" s="26"/>
      <c r="AF105" s="26"/>
      <c r="AG105" s="26"/>
      <c r="AH105" s="26"/>
    </row>
    <row r="106" spans="1:34" x14ac:dyDescent="0.2">
      <c r="A106" s="26"/>
      <c r="B106" s="28"/>
      <c r="C106" s="28"/>
      <c r="D106" s="74"/>
      <c r="E106" s="28"/>
      <c r="F106" s="28"/>
      <c r="G106" s="28"/>
      <c r="H106" s="18"/>
      <c r="I106" s="18"/>
      <c r="J106" s="18"/>
      <c r="K106" s="18"/>
      <c r="L106" s="17"/>
      <c r="M106" s="18"/>
      <c r="N106" s="12"/>
      <c r="O106" s="12"/>
      <c r="P106" s="26"/>
      <c r="Q106" s="26"/>
      <c r="R106" s="26"/>
      <c r="S106" s="26"/>
      <c r="T106" s="26"/>
      <c r="U106" s="26"/>
      <c r="V106" s="26"/>
      <c r="W106" s="26"/>
      <c r="X106" s="26"/>
      <c r="Y106" s="26"/>
      <c r="Z106" s="26"/>
      <c r="AA106" s="26"/>
      <c r="AB106" s="26"/>
      <c r="AC106" s="26"/>
      <c r="AD106" s="26"/>
      <c r="AE106" s="26"/>
      <c r="AF106" s="26"/>
      <c r="AG106" s="26"/>
      <c r="AH106" s="26"/>
    </row>
    <row r="107" spans="1:34" x14ac:dyDescent="0.2">
      <c r="A107" s="26"/>
      <c r="B107" s="28"/>
      <c r="C107" s="28"/>
      <c r="D107" s="74"/>
      <c r="E107" s="28"/>
      <c r="F107" s="28"/>
      <c r="G107" s="28"/>
      <c r="H107" s="18"/>
      <c r="I107" s="18"/>
      <c r="J107" s="18"/>
      <c r="K107" s="18"/>
      <c r="L107" s="17"/>
      <c r="M107" s="18"/>
      <c r="N107" s="12"/>
      <c r="O107" s="12"/>
      <c r="P107" s="26"/>
      <c r="Q107" s="26"/>
      <c r="R107" s="26"/>
      <c r="S107" s="26"/>
      <c r="T107" s="26"/>
      <c r="U107" s="26"/>
      <c r="V107" s="26"/>
      <c r="W107" s="26"/>
      <c r="X107" s="26"/>
      <c r="Y107" s="26"/>
      <c r="Z107" s="26"/>
      <c r="AA107" s="26"/>
      <c r="AB107" s="26"/>
      <c r="AC107" s="26"/>
      <c r="AD107" s="26"/>
      <c r="AE107" s="26"/>
      <c r="AF107" s="26"/>
      <c r="AG107" s="26"/>
      <c r="AH107" s="26"/>
    </row>
    <row r="108" spans="1:34" x14ac:dyDescent="0.2">
      <c r="A108" s="26"/>
      <c r="B108" s="28"/>
      <c r="C108" s="28"/>
      <c r="D108" s="74"/>
      <c r="E108" s="28"/>
      <c r="F108" s="28"/>
      <c r="G108" s="28"/>
      <c r="H108" s="18"/>
      <c r="I108" s="18"/>
      <c r="J108" s="18"/>
      <c r="K108" s="18"/>
      <c r="L108" s="17"/>
      <c r="M108" s="18"/>
      <c r="N108" s="12"/>
      <c r="O108" s="12"/>
      <c r="P108" s="26"/>
      <c r="Q108" s="26"/>
      <c r="R108" s="26"/>
      <c r="S108" s="26"/>
      <c r="T108" s="26"/>
      <c r="U108" s="26"/>
      <c r="V108" s="26"/>
      <c r="W108" s="26"/>
      <c r="X108" s="26"/>
      <c r="Y108" s="26"/>
      <c r="Z108" s="26"/>
      <c r="AA108" s="26"/>
      <c r="AB108" s="26"/>
      <c r="AC108" s="26"/>
      <c r="AD108" s="26"/>
      <c r="AE108" s="26"/>
      <c r="AF108" s="26"/>
      <c r="AG108" s="26"/>
      <c r="AH108" s="26"/>
    </row>
    <row r="109" spans="1:34" x14ac:dyDescent="0.2">
      <c r="A109" s="26"/>
      <c r="B109" s="28"/>
      <c r="C109" s="28"/>
      <c r="D109" s="74"/>
      <c r="E109" s="28"/>
      <c r="F109" s="28"/>
      <c r="G109" s="28"/>
      <c r="H109" s="18"/>
      <c r="I109" s="18"/>
      <c r="J109" s="18"/>
      <c r="K109" s="18"/>
      <c r="L109" s="17"/>
      <c r="M109" s="18"/>
      <c r="N109" s="12"/>
      <c r="O109" s="12"/>
      <c r="P109" s="26"/>
      <c r="Q109" s="26"/>
      <c r="R109" s="26"/>
      <c r="S109" s="26"/>
      <c r="T109" s="26"/>
      <c r="U109" s="26"/>
      <c r="V109" s="26"/>
      <c r="W109" s="26"/>
      <c r="X109" s="26"/>
      <c r="Y109" s="26"/>
      <c r="Z109" s="26"/>
      <c r="AA109" s="26"/>
      <c r="AB109" s="26"/>
      <c r="AC109" s="26"/>
      <c r="AD109" s="26"/>
      <c r="AE109" s="26"/>
      <c r="AF109" s="26"/>
      <c r="AG109" s="26"/>
      <c r="AH109" s="26"/>
    </row>
    <row r="110" spans="1:34" x14ac:dyDescent="0.2">
      <c r="A110" s="26"/>
      <c r="B110" s="28"/>
      <c r="C110" s="28"/>
      <c r="D110" s="74"/>
      <c r="E110" s="28"/>
      <c r="F110" s="28"/>
      <c r="G110" s="28"/>
      <c r="H110" s="18"/>
      <c r="I110" s="18"/>
      <c r="J110" s="18"/>
      <c r="K110" s="18"/>
      <c r="L110" s="17"/>
      <c r="M110" s="18"/>
      <c r="N110" s="12"/>
      <c r="O110" s="12"/>
      <c r="P110" s="26"/>
      <c r="Q110" s="26"/>
      <c r="R110" s="26"/>
      <c r="S110" s="26"/>
      <c r="T110" s="26"/>
      <c r="U110" s="26"/>
      <c r="V110" s="26"/>
      <c r="W110" s="26"/>
      <c r="X110" s="26"/>
      <c r="Y110" s="26"/>
      <c r="Z110" s="26"/>
      <c r="AA110" s="26"/>
      <c r="AB110" s="26"/>
      <c r="AC110" s="26"/>
      <c r="AD110" s="26"/>
      <c r="AE110" s="26"/>
      <c r="AF110" s="26"/>
      <c r="AG110" s="26"/>
      <c r="AH110" s="26"/>
    </row>
    <row r="111" spans="1:34" x14ac:dyDescent="0.2">
      <c r="A111" s="26"/>
      <c r="B111" s="28"/>
      <c r="C111" s="28"/>
      <c r="D111" s="74"/>
      <c r="E111" s="28"/>
      <c r="F111" s="28"/>
      <c r="G111" s="28"/>
      <c r="H111" s="18"/>
      <c r="I111" s="18"/>
      <c r="J111" s="18"/>
      <c r="K111" s="18"/>
      <c r="L111" s="17"/>
      <c r="M111" s="18"/>
      <c r="N111" s="12"/>
      <c r="O111" s="12"/>
      <c r="P111" s="26"/>
      <c r="Q111" s="26"/>
      <c r="R111" s="26"/>
      <c r="S111" s="26"/>
      <c r="T111" s="26"/>
      <c r="U111" s="26"/>
      <c r="V111" s="26"/>
      <c r="W111" s="26"/>
      <c r="X111" s="26"/>
      <c r="Y111" s="26"/>
      <c r="Z111" s="26"/>
      <c r="AA111" s="26"/>
      <c r="AB111" s="26"/>
      <c r="AC111" s="26"/>
      <c r="AD111" s="26"/>
      <c r="AE111" s="26"/>
      <c r="AF111" s="26"/>
      <c r="AG111" s="26"/>
      <c r="AH111" s="26"/>
    </row>
    <row r="112" spans="1:34" x14ac:dyDescent="0.2">
      <c r="A112" s="26"/>
      <c r="B112" s="28"/>
      <c r="C112" s="28"/>
      <c r="D112" s="74"/>
      <c r="E112" s="28"/>
      <c r="F112" s="28"/>
      <c r="G112" s="28"/>
      <c r="H112" s="18"/>
      <c r="I112" s="18"/>
      <c r="J112" s="18"/>
      <c r="K112" s="18"/>
      <c r="L112" s="17"/>
      <c r="M112" s="18"/>
      <c r="N112" s="12"/>
      <c r="O112" s="12"/>
      <c r="P112" s="26"/>
      <c r="Q112" s="26"/>
      <c r="R112" s="26"/>
      <c r="S112" s="26"/>
      <c r="T112" s="26"/>
      <c r="U112" s="26"/>
      <c r="V112" s="26"/>
      <c r="W112" s="26"/>
      <c r="X112" s="26"/>
      <c r="Y112" s="26"/>
      <c r="Z112" s="26"/>
      <c r="AA112" s="26"/>
      <c r="AB112" s="26"/>
      <c r="AC112" s="26"/>
      <c r="AD112" s="26"/>
      <c r="AE112" s="26"/>
      <c r="AF112" s="26"/>
      <c r="AG112" s="26"/>
      <c r="AH112" s="26"/>
    </row>
    <row r="113" spans="1:34" x14ac:dyDescent="0.2">
      <c r="A113" s="26"/>
      <c r="B113" s="28"/>
      <c r="C113" s="28"/>
      <c r="D113" s="74"/>
      <c r="E113" s="28"/>
      <c r="F113" s="28"/>
      <c r="G113" s="28"/>
      <c r="H113" s="18"/>
      <c r="I113" s="18"/>
      <c r="J113" s="18"/>
      <c r="K113" s="18"/>
      <c r="L113" s="17"/>
      <c r="M113" s="18"/>
      <c r="N113" s="12"/>
      <c r="O113" s="12"/>
      <c r="P113" s="26"/>
      <c r="Q113" s="26"/>
      <c r="R113" s="26"/>
      <c r="S113" s="26"/>
      <c r="T113" s="26"/>
      <c r="U113" s="26"/>
      <c r="V113" s="26"/>
      <c r="W113" s="26"/>
      <c r="X113" s="26"/>
      <c r="Y113" s="26"/>
      <c r="Z113" s="26"/>
      <c r="AA113" s="26"/>
      <c r="AB113" s="26"/>
      <c r="AC113" s="26"/>
      <c r="AD113" s="26"/>
      <c r="AE113" s="26"/>
      <c r="AF113" s="26"/>
      <c r="AG113" s="26"/>
      <c r="AH113" s="26"/>
    </row>
    <row r="114" spans="1:34" x14ac:dyDescent="0.2">
      <c r="A114" s="26"/>
      <c r="B114" s="28"/>
      <c r="C114" s="28"/>
      <c r="D114" s="74"/>
      <c r="E114" s="28"/>
      <c r="F114" s="28"/>
      <c r="G114" s="28"/>
      <c r="H114" s="18"/>
      <c r="I114" s="18"/>
      <c r="J114" s="18"/>
      <c r="K114" s="18"/>
      <c r="L114" s="17"/>
      <c r="M114" s="18"/>
      <c r="N114" s="12"/>
      <c r="O114" s="12"/>
      <c r="P114" s="26"/>
      <c r="Q114" s="26"/>
      <c r="R114" s="26"/>
      <c r="S114" s="26"/>
      <c r="T114" s="26"/>
      <c r="U114" s="26"/>
      <c r="V114" s="26"/>
      <c r="W114" s="26"/>
      <c r="X114" s="26"/>
      <c r="Y114" s="26"/>
      <c r="Z114" s="26"/>
      <c r="AA114" s="26"/>
      <c r="AB114" s="26"/>
      <c r="AC114" s="26"/>
      <c r="AD114" s="26"/>
      <c r="AE114" s="26"/>
      <c r="AF114" s="26"/>
      <c r="AG114" s="26"/>
      <c r="AH114" s="26"/>
    </row>
    <row r="115" spans="1:34" x14ac:dyDescent="0.2">
      <c r="A115" s="26"/>
      <c r="B115" s="28"/>
      <c r="C115" s="28"/>
      <c r="D115" s="74"/>
      <c r="E115" s="28"/>
      <c r="F115" s="28"/>
      <c r="G115" s="28"/>
      <c r="H115" s="18"/>
      <c r="I115" s="18"/>
      <c r="J115" s="18"/>
      <c r="K115" s="18"/>
      <c r="L115" s="17"/>
      <c r="M115" s="18"/>
      <c r="N115" s="12"/>
      <c r="O115" s="12"/>
      <c r="P115" s="26"/>
      <c r="Q115" s="26"/>
      <c r="R115" s="26"/>
      <c r="S115" s="26"/>
      <c r="T115" s="26"/>
      <c r="U115" s="26"/>
      <c r="V115" s="26"/>
      <c r="W115" s="26"/>
      <c r="X115" s="26"/>
      <c r="Y115" s="26"/>
      <c r="Z115" s="26"/>
      <c r="AA115" s="26"/>
      <c r="AB115" s="26"/>
      <c r="AC115" s="26"/>
      <c r="AD115" s="26"/>
      <c r="AE115" s="26"/>
      <c r="AF115" s="26"/>
      <c r="AG115" s="26"/>
      <c r="AH115" s="26"/>
    </row>
    <row r="116" spans="1:34" x14ac:dyDescent="0.2">
      <c r="A116" s="26"/>
      <c r="B116" s="28"/>
      <c r="C116" s="28"/>
      <c r="D116" s="74"/>
      <c r="E116" s="28"/>
      <c r="F116" s="28"/>
      <c r="G116" s="28"/>
      <c r="H116" s="18"/>
      <c r="I116" s="18"/>
      <c r="J116" s="18"/>
      <c r="K116" s="18"/>
      <c r="L116" s="17"/>
      <c r="M116" s="18"/>
      <c r="N116" s="12"/>
      <c r="O116" s="12"/>
      <c r="P116" s="26"/>
      <c r="Q116" s="26"/>
      <c r="R116" s="26"/>
      <c r="S116" s="26"/>
      <c r="T116" s="26"/>
      <c r="U116" s="26"/>
      <c r="V116" s="26"/>
      <c r="W116" s="26"/>
      <c r="X116" s="26"/>
      <c r="Y116" s="26"/>
      <c r="Z116" s="26"/>
      <c r="AA116" s="26"/>
      <c r="AB116" s="26"/>
      <c r="AC116" s="26"/>
      <c r="AD116" s="26"/>
      <c r="AE116" s="26"/>
      <c r="AF116" s="26"/>
      <c r="AG116" s="26"/>
      <c r="AH116" s="26"/>
    </row>
    <row r="117" spans="1:34" x14ac:dyDescent="0.2">
      <c r="A117" s="26"/>
      <c r="B117" s="28"/>
      <c r="C117" s="28"/>
      <c r="D117" s="74"/>
      <c r="E117" s="28"/>
      <c r="F117" s="28"/>
      <c r="G117" s="28"/>
      <c r="H117" s="18"/>
      <c r="I117" s="18"/>
      <c r="J117" s="18"/>
      <c r="K117" s="18"/>
      <c r="L117" s="17"/>
      <c r="M117" s="18"/>
      <c r="N117" s="12"/>
      <c r="O117" s="12"/>
      <c r="P117" s="26"/>
      <c r="Q117" s="26"/>
      <c r="R117" s="26"/>
      <c r="S117" s="26"/>
      <c r="T117" s="26"/>
      <c r="U117" s="26"/>
      <c r="V117" s="26"/>
      <c r="W117" s="26"/>
      <c r="X117" s="26"/>
      <c r="Y117" s="26"/>
      <c r="Z117" s="26"/>
      <c r="AA117" s="26"/>
      <c r="AB117" s="26"/>
      <c r="AC117" s="26"/>
      <c r="AD117" s="26"/>
      <c r="AE117" s="26"/>
      <c r="AF117" s="26"/>
      <c r="AG117" s="26"/>
      <c r="AH117" s="26"/>
    </row>
    <row r="118" spans="1:34" x14ac:dyDescent="0.2">
      <c r="A118" s="26"/>
      <c r="B118" s="75"/>
      <c r="C118" s="75"/>
      <c r="D118" s="75"/>
      <c r="E118" s="75"/>
      <c r="F118" s="75"/>
      <c r="G118" s="75"/>
      <c r="H118" s="28"/>
      <c r="I118" s="28"/>
      <c r="J118" s="28"/>
      <c r="K118" s="28"/>
      <c r="L118" s="28"/>
      <c r="M118" s="28"/>
      <c r="N118" s="26"/>
      <c r="O118" s="26"/>
      <c r="P118" s="26"/>
      <c r="Q118" s="26"/>
      <c r="R118" s="26"/>
      <c r="S118" s="26"/>
      <c r="T118" s="26"/>
      <c r="U118" s="26"/>
      <c r="V118" s="26"/>
      <c r="W118" s="26"/>
      <c r="X118" s="26"/>
      <c r="Y118" s="26"/>
      <c r="Z118" s="26"/>
      <c r="AA118" s="26"/>
      <c r="AB118" s="26"/>
      <c r="AC118" s="26"/>
      <c r="AD118" s="26"/>
      <c r="AE118" s="26"/>
      <c r="AF118" s="26"/>
      <c r="AG118" s="26"/>
      <c r="AH118" s="26"/>
    </row>
    <row r="119" spans="1:34" hidden="1" x14ac:dyDescent="0.2">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row>
    <row r="120" spans="1:34" hidden="1" x14ac:dyDescent="0.2"/>
    <row r="121" spans="1:34" hidden="1" x14ac:dyDescent="0.2"/>
    <row r="122" spans="1:34" hidden="1" x14ac:dyDescent="0.2"/>
    <row r="123" spans="1:34" hidden="1" x14ac:dyDescent="0.2"/>
    <row r="124" spans="1:34" hidden="1" x14ac:dyDescent="0.2"/>
    <row r="125" spans="1:34" hidden="1" x14ac:dyDescent="0.2"/>
    <row r="126" spans="1:34" hidden="1" x14ac:dyDescent="0.2"/>
    <row r="127" spans="1:34" x14ac:dyDescent="0.2"/>
    <row r="128" spans="1:34"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sheetData>
  <phoneticPr fontId="0" type="noConversion"/>
  <hyperlinks>
    <hyperlink ref="B4" location="Índice!A1" display="&lt;&lt; VOLVER"/>
    <hyperlink ref="B99" location="Índice!A1" display="&lt;&lt; VOLVER"/>
  </hyperlinks>
  <pageMargins left="0.75" right="0.75" top="1" bottom="1" header="0" footer="0"/>
  <pageSetup paperSize="9" scale="70" orientation="portrait" r:id="rId1"/>
  <headerFooter alignWithMargins="0"/>
  <ignoredErrors>
    <ignoredError sqref="E7:E13 E14:E16"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L251"/>
  <sheetViews>
    <sheetView showGridLines="0" topLeftCell="A67" zoomScaleNormal="100" zoomScaleSheetLayoutView="100" workbookViewId="0">
      <selection activeCell="J102" sqref="J102"/>
    </sheetView>
  </sheetViews>
  <sheetFormatPr baseColWidth="10" defaultColWidth="0" defaultRowHeight="12.75" zeroHeight="1" x14ac:dyDescent="0.2"/>
  <cols>
    <col min="1" max="1" width="19.7109375" style="30" customWidth="1"/>
    <col min="2" max="2" width="13" style="30" customWidth="1"/>
    <col min="3" max="3" width="6.85546875" style="30" customWidth="1"/>
    <col min="4" max="4" width="14.42578125" style="30" bestFit="1" customWidth="1"/>
    <col min="5" max="5" width="14.7109375" style="32" bestFit="1" customWidth="1"/>
    <col min="6" max="6" width="14" style="30" bestFit="1" customWidth="1"/>
    <col min="7" max="7" width="14.85546875" style="30" bestFit="1" customWidth="1"/>
    <col min="8" max="8" width="14.7109375" style="32" bestFit="1" customWidth="1"/>
    <col min="9" max="9" width="14" style="30" bestFit="1" customWidth="1"/>
    <col min="10" max="10" width="15.7109375" style="30" customWidth="1"/>
    <col min="11" max="11" width="6.28515625" style="30" customWidth="1"/>
    <col min="12" max="12" width="3.5703125" style="30" customWidth="1"/>
    <col min="13" max="13" width="11.140625" style="30" customWidth="1"/>
    <col min="14" max="14" width="11.42578125" style="30" customWidth="1"/>
    <col min="15" max="33" width="11.42578125" style="30" hidden="1" customWidth="1"/>
    <col min="34" max="34" width="13.28515625" style="30" hidden="1" customWidth="1"/>
    <col min="35" max="35" width="5.5703125" style="30" hidden="1" customWidth="1"/>
    <col min="36" max="38" width="11.42578125" style="30" hidden="1" customWidth="1"/>
    <col min="39" max="39" width="13.28515625" style="30" hidden="1" customWidth="1"/>
    <col min="40" max="40" width="5.5703125" style="30" hidden="1" customWidth="1"/>
    <col min="41" max="43" width="11.42578125" style="30" hidden="1" customWidth="1"/>
    <col min="44" max="44" width="13.28515625" style="30" hidden="1" customWidth="1"/>
    <col min="45" max="45" width="5.5703125" style="30" hidden="1" customWidth="1"/>
    <col min="46" max="48" width="11.42578125" style="30" hidden="1" customWidth="1"/>
    <col min="49" max="49" width="13.28515625" style="30" hidden="1" customWidth="1"/>
    <col min="50" max="50" width="5.5703125" style="30" hidden="1" customWidth="1"/>
    <col min="51" max="53" width="11.42578125" style="30" hidden="1" customWidth="1"/>
    <col min="54" max="54" width="13.28515625" style="30" hidden="1" customWidth="1"/>
    <col min="55" max="55" width="5.5703125" style="30" hidden="1" customWidth="1"/>
    <col min="56" max="58" width="11.42578125" style="30" hidden="1" customWidth="1"/>
    <col min="59" max="59" width="13.28515625" style="30" hidden="1" customWidth="1"/>
    <col min="60" max="60" width="5.5703125" style="30" hidden="1" customWidth="1"/>
    <col min="61" max="62" width="11.42578125" style="30" hidden="1" customWidth="1"/>
    <col min="63" max="63" width="13.28515625" style="30" hidden="1" customWidth="1"/>
    <col min="64" max="64" width="5.5703125" style="30" hidden="1" customWidth="1"/>
    <col min="65" max="16384" width="11.42578125" style="30" hidden="1"/>
  </cols>
  <sheetData>
    <row r="1" spans="1:36" ht="33.75" customHeight="1" x14ac:dyDescent="0.2">
      <c r="A1" s="29"/>
      <c r="B1" s="29"/>
      <c r="C1" s="29"/>
      <c r="D1" s="29"/>
      <c r="E1" s="77"/>
      <c r="F1" s="29"/>
      <c r="G1" s="29"/>
      <c r="H1" s="77"/>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row>
    <row r="2" spans="1:36" s="1" customFormat="1" ht="15" x14ac:dyDescent="0.25">
      <c r="A2" s="6"/>
      <c r="B2" s="96" t="s">
        <v>476</v>
      </c>
      <c r="C2" s="6"/>
      <c r="D2" s="6"/>
      <c r="E2" s="78"/>
      <c r="F2" s="6"/>
      <c r="G2" s="69"/>
      <c r="H2" s="78"/>
      <c r="I2" s="6"/>
      <c r="J2" s="6"/>
      <c r="K2" s="6"/>
      <c r="L2" s="6"/>
      <c r="M2" s="6"/>
      <c r="N2" s="6"/>
      <c r="O2" s="6"/>
      <c r="P2" s="6"/>
      <c r="Q2" s="6"/>
      <c r="R2" s="6"/>
      <c r="S2" s="6"/>
      <c r="T2" s="6"/>
      <c r="U2" s="6"/>
      <c r="V2" s="6"/>
      <c r="W2" s="6"/>
      <c r="X2" s="6"/>
      <c r="Y2" s="6"/>
      <c r="Z2" s="6"/>
      <c r="AA2" s="6"/>
      <c r="AB2" s="6"/>
      <c r="AC2" s="6"/>
      <c r="AD2" s="6"/>
      <c r="AE2" s="6"/>
      <c r="AF2" s="6"/>
      <c r="AG2" s="6"/>
      <c r="AH2" s="6"/>
      <c r="AI2" s="6"/>
      <c r="AJ2" s="6"/>
    </row>
    <row r="3" spans="1:36" s="1" customFormat="1" ht="12" x14ac:dyDescent="0.2">
      <c r="A3" s="6"/>
      <c r="B3" s="68"/>
      <c r="C3" s="6"/>
      <c r="D3" s="6"/>
      <c r="E3" s="78"/>
      <c r="F3" s="6"/>
      <c r="G3" s="69"/>
      <c r="H3" s="78"/>
      <c r="I3" s="6"/>
      <c r="J3" s="6"/>
      <c r="K3" s="6"/>
      <c r="L3" s="6"/>
      <c r="M3" s="6"/>
      <c r="N3" s="6"/>
      <c r="O3" s="6"/>
      <c r="P3" s="6"/>
      <c r="Q3" s="6"/>
      <c r="R3" s="6"/>
      <c r="S3" s="6"/>
      <c r="T3" s="6"/>
      <c r="U3" s="6"/>
      <c r="V3" s="6"/>
      <c r="W3" s="6"/>
      <c r="X3" s="6"/>
      <c r="Y3" s="6"/>
      <c r="Z3" s="6"/>
      <c r="AA3" s="6"/>
      <c r="AB3" s="6"/>
      <c r="AC3" s="6"/>
      <c r="AD3" s="6"/>
      <c r="AE3" s="6"/>
      <c r="AF3" s="6"/>
      <c r="AG3" s="6"/>
      <c r="AH3" s="6"/>
      <c r="AI3" s="6"/>
      <c r="AJ3" s="6"/>
    </row>
    <row r="4" spans="1:36" ht="28.5" customHeight="1" thickBot="1" x14ac:dyDescent="0.25">
      <c r="A4" s="29"/>
      <c r="B4" s="76" t="s">
        <v>62</v>
      </c>
      <c r="C4" s="29"/>
      <c r="D4" s="29"/>
      <c r="E4" s="77"/>
      <c r="F4" s="29"/>
      <c r="G4" s="29"/>
      <c r="H4" s="77"/>
      <c r="I4" s="29"/>
      <c r="J4" s="29"/>
      <c r="K4" s="29"/>
      <c r="L4" s="29"/>
      <c r="M4" s="29"/>
      <c r="N4" s="29"/>
      <c r="O4" s="29"/>
      <c r="P4" s="29"/>
      <c r="Q4" s="29"/>
      <c r="R4" s="29"/>
      <c r="S4" s="29"/>
      <c r="T4" s="29"/>
      <c r="U4" s="29"/>
      <c r="V4" s="29"/>
      <c r="W4" s="29"/>
      <c r="X4" s="29"/>
      <c r="Y4" s="29"/>
      <c r="Z4" s="29"/>
      <c r="AA4" s="29"/>
      <c r="AB4" s="29"/>
      <c r="AC4" s="7"/>
      <c r="AD4" s="29"/>
      <c r="AE4" s="29"/>
      <c r="AF4" s="29"/>
      <c r="AG4" s="29"/>
      <c r="AH4" s="29"/>
      <c r="AI4" s="29"/>
      <c r="AJ4" s="29"/>
    </row>
    <row r="5" spans="1:36" ht="36.75" thickBot="1" x14ac:dyDescent="0.25">
      <c r="A5" s="29"/>
      <c r="B5" s="56" t="s">
        <v>14</v>
      </c>
      <c r="C5" s="56" t="s">
        <v>15</v>
      </c>
      <c r="D5" s="33" t="s">
        <v>66</v>
      </c>
      <c r="E5" s="13" t="s">
        <v>20</v>
      </c>
      <c r="F5" s="105" t="s">
        <v>21</v>
      </c>
      <c r="G5" s="33" t="s">
        <v>67</v>
      </c>
      <c r="H5" s="13" t="s">
        <v>68</v>
      </c>
      <c r="I5" s="105" t="s">
        <v>21</v>
      </c>
      <c r="J5" s="35" t="s">
        <v>72</v>
      </c>
      <c r="K5" s="10"/>
      <c r="L5" s="10"/>
      <c r="M5" s="10"/>
      <c r="N5" s="10"/>
      <c r="O5" s="10"/>
      <c r="P5" s="10"/>
      <c r="Q5" s="10"/>
      <c r="R5" s="10"/>
      <c r="S5" s="10"/>
      <c r="T5" s="10"/>
      <c r="U5" s="10"/>
      <c r="V5" s="10"/>
      <c r="W5" s="10"/>
      <c r="X5" s="10"/>
      <c r="Y5" s="10"/>
      <c r="Z5" s="10"/>
      <c r="AA5" s="10"/>
      <c r="AB5" s="10"/>
      <c r="AC5" s="10"/>
      <c r="AD5" s="10"/>
      <c r="AE5" s="10"/>
      <c r="AF5" s="10"/>
      <c r="AG5" s="10"/>
      <c r="AH5" s="10"/>
      <c r="AI5" s="29"/>
      <c r="AJ5" s="29"/>
    </row>
    <row r="6" spans="1:36" x14ac:dyDescent="0.2">
      <c r="A6" s="29"/>
      <c r="B6" s="116">
        <v>2000</v>
      </c>
      <c r="C6" s="103" t="s">
        <v>11</v>
      </c>
      <c r="D6" s="121">
        <v>3231410.4588000001</v>
      </c>
      <c r="E6" s="54"/>
      <c r="F6" s="98">
        <v>20.868361381709146</v>
      </c>
      <c r="G6" s="121">
        <v>71087.541200000007</v>
      </c>
      <c r="H6" s="36"/>
      <c r="I6" s="125">
        <v>0.45908141921705481</v>
      </c>
      <c r="J6" s="127">
        <v>3302498</v>
      </c>
      <c r="K6" s="11"/>
      <c r="L6" s="11"/>
      <c r="M6" s="11"/>
      <c r="N6" s="11"/>
      <c r="O6" s="11"/>
      <c r="P6" s="11"/>
      <c r="Q6" s="11"/>
      <c r="R6" s="11"/>
      <c r="S6" s="11"/>
      <c r="T6" s="11"/>
      <c r="U6" s="11"/>
      <c r="V6" s="11"/>
      <c r="W6" s="11"/>
      <c r="X6" s="11"/>
      <c r="Y6" s="11"/>
      <c r="Z6" s="11"/>
      <c r="AA6" s="11"/>
      <c r="AB6" s="11"/>
      <c r="AC6" s="11"/>
      <c r="AD6" s="11"/>
      <c r="AE6" s="11"/>
      <c r="AF6" s="11"/>
      <c r="AG6" s="11"/>
      <c r="AH6" s="11"/>
      <c r="AI6" s="29"/>
      <c r="AJ6" s="29"/>
    </row>
    <row r="7" spans="1:36" x14ac:dyDescent="0.2">
      <c r="A7" s="29"/>
      <c r="B7" s="116">
        <v>2001</v>
      </c>
      <c r="C7" s="103" t="s">
        <v>11</v>
      </c>
      <c r="D7" s="121">
        <v>3398597</v>
      </c>
      <c r="E7" s="36">
        <f t="shared" ref="E7:E16" si="0">(D7-D6)/D6</f>
        <v>5.1737946426677527E-2</v>
      </c>
      <c r="F7" s="98">
        <v>21.704300643338364</v>
      </c>
      <c r="G7" s="121">
        <v>79895</v>
      </c>
      <c r="H7" s="36">
        <f t="shared" ref="H7:H16" si="1">(G7-G6)/G6</f>
        <v>0.12389595492156356</v>
      </c>
      <c r="I7" s="125">
        <v>0.51022969181092037</v>
      </c>
      <c r="J7" s="127">
        <v>3478492</v>
      </c>
      <c r="K7" s="249"/>
      <c r="L7" s="11"/>
      <c r="M7" s="11"/>
      <c r="N7" s="11"/>
      <c r="O7" s="11"/>
      <c r="P7" s="11"/>
      <c r="Q7" s="11"/>
      <c r="R7" s="11"/>
      <c r="S7" s="11"/>
      <c r="T7" s="11"/>
      <c r="U7" s="11"/>
      <c r="V7" s="11"/>
      <c r="W7" s="11"/>
      <c r="X7" s="11"/>
      <c r="Y7" s="11"/>
      <c r="Z7" s="11"/>
      <c r="AA7" s="11"/>
      <c r="AB7" s="11"/>
      <c r="AC7" s="11"/>
      <c r="AD7" s="11"/>
      <c r="AE7" s="11"/>
      <c r="AF7" s="11"/>
      <c r="AG7" s="11"/>
      <c r="AH7" s="11"/>
      <c r="AI7" s="29"/>
      <c r="AJ7" s="29"/>
    </row>
    <row r="8" spans="1:36" x14ac:dyDescent="0.2">
      <c r="A8" s="29"/>
      <c r="B8" s="116">
        <v>2002</v>
      </c>
      <c r="C8" s="103" t="s">
        <v>11</v>
      </c>
      <c r="D8" s="121">
        <v>3391560</v>
      </c>
      <c r="E8" s="36">
        <f t="shared" si="0"/>
        <v>-2.070560292967951E-3</v>
      </c>
      <c r="F8" s="98">
        <v>21.421460392884676</v>
      </c>
      <c r="G8" s="121">
        <v>75453</v>
      </c>
      <c r="H8" s="36">
        <f t="shared" si="1"/>
        <v>-5.5597972338694533E-2</v>
      </c>
      <c r="I8" s="125">
        <v>0.47656932238389638</v>
      </c>
      <c r="J8" s="127">
        <v>3467013</v>
      </c>
      <c r="K8" s="249"/>
      <c r="L8" s="11"/>
      <c r="M8" s="11"/>
      <c r="N8" s="11"/>
      <c r="O8" s="11"/>
      <c r="P8" s="11"/>
      <c r="Q8" s="11"/>
      <c r="R8" s="11"/>
      <c r="S8" s="11"/>
      <c r="T8" s="11"/>
      <c r="U8" s="11"/>
      <c r="V8" s="11"/>
      <c r="W8" s="11"/>
      <c r="X8" s="11"/>
      <c r="Y8" s="11"/>
      <c r="Z8" s="11"/>
      <c r="AA8" s="11"/>
      <c r="AB8" s="11"/>
      <c r="AC8" s="11"/>
      <c r="AD8" s="11"/>
      <c r="AE8" s="11"/>
      <c r="AF8" s="11"/>
      <c r="AG8" s="11"/>
      <c r="AH8" s="11"/>
      <c r="AI8" s="29"/>
      <c r="AJ8" s="29"/>
    </row>
    <row r="9" spans="1:36" x14ac:dyDescent="0.2">
      <c r="A9" s="29"/>
      <c r="B9" s="116">
        <v>2003</v>
      </c>
      <c r="C9" s="103" t="s">
        <v>11</v>
      </c>
      <c r="D9" s="121">
        <v>3183335</v>
      </c>
      <c r="E9" s="36">
        <f t="shared" si="0"/>
        <v>-6.1395051244854872E-2</v>
      </c>
      <c r="F9" s="98">
        <v>19.887850077259571</v>
      </c>
      <c r="G9" s="121">
        <v>68728</v>
      </c>
      <c r="H9" s="36">
        <f t="shared" si="1"/>
        <v>-8.9128331544140058E-2</v>
      </c>
      <c r="I9" s="125">
        <v>0.42937741711440858</v>
      </c>
      <c r="J9" s="127">
        <v>3252063</v>
      </c>
      <c r="K9" s="249"/>
      <c r="L9" s="11"/>
      <c r="M9" s="11"/>
      <c r="N9" s="11"/>
      <c r="O9" s="11"/>
      <c r="P9" s="11"/>
      <c r="Q9" s="11"/>
      <c r="R9" s="11"/>
      <c r="S9" s="11"/>
      <c r="T9" s="11"/>
      <c r="U9" s="11"/>
      <c r="V9" s="11"/>
      <c r="W9" s="11"/>
      <c r="X9" s="11"/>
      <c r="Y9" s="11"/>
      <c r="Z9" s="11"/>
      <c r="AA9" s="11"/>
      <c r="AB9" s="11"/>
      <c r="AC9" s="11"/>
      <c r="AD9" s="11"/>
      <c r="AE9" s="11"/>
      <c r="AF9" s="11"/>
      <c r="AG9" s="11"/>
      <c r="AH9" s="11"/>
      <c r="AI9" s="29"/>
      <c r="AJ9" s="29"/>
    </row>
    <row r="10" spans="1:36" x14ac:dyDescent="0.2">
      <c r="A10" s="29"/>
      <c r="B10" s="116">
        <v>2004</v>
      </c>
      <c r="C10" s="103" t="s">
        <v>11</v>
      </c>
      <c r="D10" s="121">
        <v>3282719</v>
      </c>
      <c r="E10" s="36">
        <f t="shared" si="0"/>
        <v>3.1220088366445881E-2</v>
      </c>
      <c r="F10" s="98">
        <v>20.288332826854138</v>
      </c>
      <c r="G10" s="121">
        <v>62383</v>
      </c>
      <c r="H10" s="36">
        <f t="shared" si="1"/>
        <v>-9.2320451635432427E-2</v>
      </c>
      <c r="I10" s="125">
        <v>0.38554840263136803</v>
      </c>
      <c r="J10" s="127">
        <v>3345102</v>
      </c>
      <c r="K10" s="249"/>
      <c r="L10" s="11"/>
      <c r="M10" s="11"/>
      <c r="N10" s="11"/>
      <c r="O10" s="11"/>
      <c r="P10" s="11"/>
      <c r="Q10" s="11"/>
      <c r="R10" s="11"/>
      <c r="S10" s="11"/>
      <c r="T10" s="11"/>
      <c r="U10" s="11"/>
      <c r="V10" s="11"/>
      <c r="W10" s="11"/>
      <c r="X10" s="11"/>
      <c r="Y10" s="11"/>
      <c r="Z10" s="11"/>
      <c r="AA10" s="11"/>
      <c r="AB10" s="11"/>
      <c r="AC10" s="11"/>
      <c r="AD10" s="11"/>
      <c r="AE10" s="11"/>
      <c r="AF10" s="11"/>
      <c r="AG10" s="11"/>
      <c r="AH10" s="11"/>
      <c r="AI10" s="29"/>
      <c r="AJ10" s="29"/>
    </row>
    <row r="11" spans="1:36" x14ac:dyDescent="0.2">
      <c r="A11" s="29"/>
      <c r="B11" s="116">
        <v>2005</v>
      </c>
      <c r="C11" s="103" t="s">
        <v>11</v>
      </c>
      <c r="D11" s="121">
        <v>3406829</v>
      </c>
      <c r="E11" s="36">
        <f t="shared" si="0"/>
        <v>3.7807073953024919E-2</v>
      </c>
      <c r="F11" s="98">
        <v>20.836901380729604</v>
      </c>
      <c r="G11" s="121">
        <v>53816</v>
      </c>
      <c r="H11" s="36">
        <f t="shared" si="1"/>
        <v>-0.13732908003783081</v>
      </c>
      <c r="I11" s="125">
        <v>0.32915026985661572</v>
      </c>
      <c r="J11" s="127">
        <v>3460645</v>
      </c>
      <c r="K11" s="249"/>
      <c r="L11" s="11"/>
      <c r="M11" s="11"/>
      <c r="N11" s="11"/>
      <c r="O11" s="11"/>
      <c r="P11" s="11"/>
      <c r="Q11" s="11"/>
      <c r="R11" s="11"/>
      <c r="S11" s="11"/>
      <c r="T11" s="11"/>
      <c r="U11" s="11"/>
      <c r="V11" s="11"/>
      <c r="W11" s="11"/>
      <c r="X11" s="11"/>
      <c r="Y11" s="11"/>
      <c r="Z11" s="11"/>
      <c r="AA11" s="11"/>
      <c r="AB11" s="11"/>
      <c r="AC11" s="11"/>
      <c r="AD11" s="11"/>
      <c r="AE11" s="11"/>
      <c r="AF11" s="11"/>
      <c r="AG11" s="11"/>
      <c r="AH11" s="11"/>
      <c r="AI11" s="29"/>
      <c r="AJ11" s="29"/>
    </row>
    <row r="12" spans="1:36" x14ac:dyDescent="0.2">
      <c r="A12" s="29"/>
      <c r="B12" s="116">
        <v>2006</v>
      </c>
      <c r="C12" s="103" t="s">
        <v>11</v>
      </c>
      <c r="D12" s="121">
        <v>3332524</v>
      </c>
      <c r="E12" s="36">
        <f t="shared" si="0"/>
        <v>-2.1810604524030996E-2</v>
      </c>
      <c r="F12" s="98">
        <v>20.178311411135901</v>
      </c>
      <c r="G12" s="121">
        <v>51073</v>
      </c>
      <c r="H12" s="36">
        <f t="shared" si="1"/>
        <v>-5.0969971755611715E-2</v>
      </c>
      <c r="I12" s="125">
        <v>0.30924515433375538</v>
      </c>
      <c r="J12" s="127">
        <v>3383597</v>
      </c>
      <c r="K12" s="249"/>
      <c r="L12" s="11"/>
      <c r="M12" s="11"/>
      <c r="N12" s="11"/>
      <c r="O12" s="11"/>
      <c r="P12" s="11"/>
      <c r="Q12" s="11"/>
      <c r="R12" s="11"/>
      <c r="S12" s="11"/>
      <c r="T12" s="11"/>
      <c r="U12" s="11"/>
      <c r="V12" s="11"/>
      <c r="W12" s="11"/>
      <c r="X12" s="11"/>
      <c r="Y12" s="11"/>
      <c r="Z12" s="11"/>
      <c r="AA12" s="11"/>
      <c r="AB12" s="11"/>
      <c r="AC12" s="11"/>
      <c r="AD12" s="11"/>
      <c r="AE12" s="11"/>
      <c r="AF12" s="11"/>
      <c r="AG12" s="11"/>
      <c r="AH12" s="11"/>
      <c r="AI12" s="29"/>
      <c r="AJ12" s="29"/>
    </row>
    <row r="13" spans="1:36" x14ac:dyDescent="0.2">
      <c r="A13" s="29"/>
      <c r="B13" s="116">
        <v>2007</v>
      </c>
      <c r="C13" s="103" t="s">
        <v>11</v>
      </c>
      <c r="D13" s="122">
        <v>3412866</v>
      </c>
      <c r="E13" s="36">
        <f t="shared" si="0"/>
        <v>2.4108453532517695E-2</v>
      </c>
      <c r="F13" s="99">
        <v>20.459876714361293</v>
      </c>
      <c r="G13" s="122">
        <v>46745</v>
      </c>
      <c r="H13" s="36">
        <f t="shared" si="1"/>
        <v>-8.4741448514870865E-2</v>
      </c>
      <c r="I13" s="125">
        <v>0.28023278294923348</v>
      </c>
      <c r="J13" s="128">
        <v>3459611</v>
      </c>
      <c r="K13" s="249"/>
      <c r="L13" s="12"/>
      <c r="M13" s="12"/>
      <c r="N13" s="12"/>
      <c r="O13" s="12"/>
      <c r="P13" s="12"/>
      <c r="Q13" s="12"/>
      <c r="R13" s="12"/>
      <c r="S13" s="12"/>
      <c r="T13" s="12"/>
      <c r="U13" s="12"/>
      <c r="V13" s="12"/>
      <c r="W13" s="12"/>
      <c r="X13" s="12"/>
      <c r="Y13" s="12"/>
      <c r="Z13" s="12"/>
      <c r="AA13" s="12"/>
      <c r="AB13" s="12"/>
      <c r="AC13" s="12"/>
      <c r="AD13" s="12"/>
      <c r="AE13" s="12"/>
      <c r="AF13" s="12"/>
      <c r="AG13" s="12"/>
      <c r="AH13" s="12"/>
      <c r="AI13" s="29"/>
      <c r="AJ13" s="29"/>
    </row>
    <row r="14" spans="1:36" x14ac:dyDescent="0.2">
      <c r="A14" s="29"/>
      <c r="B14" s="116">
        <v>2008</v>
      </c>
      <c r="C14" s="103" t="s">
        <v>11</v>
      </c>
      <c r="D14" s="122">
        <v>3483488</v>
      </c>
      <c r="E14" s="36">
        <f t="shared" si="0"/>
        <v>2.0692872207698748E-2</v>
      </c>
      <c r="F14" s="99">
        <v>20.678210848669107</v>
      </c>
      <c r="G14" s="122">
        <v>41302</v>
      </c>
      <c r="H14" s="36">
        <f t="shared" si="1"/>
        <v>-0.11644026099048027</v>
      </c>
      <c r="I14" s="125">
        <v>0.24517135252704517</v>
      </c>
      <c r="J14" s="128">
        <v>3524790</v>
      </c>
      <c r="K14" s="249"/>
      <c r="L14" s="12"/>
      <c r="M14" s="12"/>
      <c r="N14" s="12"/>
      <c r="O14" s="12"/>
      <c r="P14" s="12"/>
      <c r="Q14" s="12"/>
      <c r="R14" s="12"/>
      <c r="S14" s="12"/>
      <c r="T14" s="12"/>
      <c r="U14" s="12"/>
      <c r="V14" s="12"/>
      <c r="W14" s="12"/>
      <c r="X14" s="12"/>
      <c r="Y14" s="12"/>
      <c r="Z14" s="12"/>
      <c r="AA14" s="12"/>
      <c r="AB14" s="12"/>
      <c r="AC14" s="12"/>
      <c r="AD14" s="12"/>
      <c r="AE14" s="12"/>
      <c r="AF14" s="12"/>
      <c r="AG14" s="12"/>
      <c r="AH14" s="12"/>
      <c r="AI14" s="29"/>
      <c r="AJ14" s="29"/>
    </row>
    <row r="15" spans="1:36" x14ac:dyDescent="0.2">
      <c r="A15" s="29"/>
      <c r="B15" s="116">
        <v>2009</v>
      </c>
      <c r="C15" s="103" t="s">
        <v>11</v>
      </c>
      <c r="D15" s="122">
        <v>3518724</v>
      </c>
      <c r="E15" s="36">
        <f t="shared" si="0"/>
        <v>1.0115148954151701E-2</v>
      </c>
      <c r="F15" s="99">
        <v>20.684291684674012</v>
      </c>
      <c r="G15" s="122">
        <v>36587</v>
      </c>
      <c r="H15" s="36">
        <f t="shared" si="1"/>
        <v>-0.11415912062369861</v>
      </c>
      <c r="I15" s="125">
        <v>0.21507119622544085</v>
      </c>
      <c r="J15" s="128">
        <v>3555311</v>
      </c>
      <c r="K15" s="249"/>
      <c r="L15" s="12"/>
      <c r="M15" s="12"/>
      <c r="N15" s="12"/>
      <c r="O15" s="12"/>
      <c r="P15" s="12"/>
      <c r="Q15" s="12"/>
      <c r="R15" s="12"/>
      <c r="S15" s="12"/>
      <c r="T15" s="12"/>
      <c r="U15" s="12"/>
      <c r="V15" s="12"/>
      <c r="W15" s="12"/>
      <c r="X15" s="12"/>
      <c r="Y15" s="12"/>
      <c r="Z15" s="12"/>
      <c r="AA15" s="12"/>
      <c r="AB15" s="12"/>
      <c r="AC15" s="12"/>
      <c r="AD15" s="12"/>
      <c r="AE15" s="12"/>
      <c r="AF15" s="12"/>
      <c r="AG15" s="12"/>
      <c r="AH15" s="12"/>
      <c r="AI15" s="29"/>
      <c r="AJ15" s="29"/>
    </row>
    <row r="16" spans="1:36" x14ac:dyDescent="0.2">
      <c r="A16" s="29"/>
      <c r="B16" s="116">
        <v>2010</v>
      </c>
      <c r="C16" s="103" t="s">
        <v>11</v>
      </c>
      <c r="D16" s="122">
        <f>+D34</f>
        <v>3435500</v>
      </c>
      <c r="E16" s="36">
        <f t="shared" si="0"/>
        <v>-2.3651755579579416E-2</v>
      </c>
      <c r="F16" s="99">
        <f>+F34</f>
        <v>20.007148530001611</v>
      </c>
      <c r="G16" s="122">
        <f>+G34</f>
        <v>23867</v>
      </c>
      <c r="H16" s="36">
        <f t="shared" si="1"/>
        <v>-0.34766447098696257</v>
      </c>
      <c r="I16" s="125">
        <f>+I34</f>
        <v>0.1389930472902193</v>
      </c>
      <c r="J16" s="128">
        <f>+J34</f>
        <v>3459367</v>
      </c>
      <c r="K16" s="249"/>
      <c r="L16" s="12"/>
      <c r="M16" s="12"/>
      <c r="N16" s="12"/>
      <c r="O16" s="12"/>
      <c r="P16" s="12"/>
      <c r="Q16" s="12"/>
      <c r="R16" s="12"/>
      <c r="S16" s="12"/>
      <c r="T16" s="12"/>
      <c r="U16" s="12"/>
      <c r="V16" s="12"/>
      <c r="W16" s="12"/>
      <c r="X16" s="12"/>
      <c r="Y16" s="12"/>
      <c r="Z16" s="12"/>
      <c r="AA16" s="12"/>
      <c r="AB16" s="12"/>
      <c r="AC16" s="12"/>
      <c r="AD16" s="12"/>
      <c r="AE16" s="12"/>
      <c r="AF16" s="12"/>
      <c r="AG16" s="12"/>
      <c r="AH16" s="12"/>
      <c r="AI16" s="29"/>
      <c r="AJ16" s="29"/>
    </row>
    <row r="17" spans="1:36" x14ac:dyDescent="0.2">
      <c r="A17" s="29"/>
      <c r="B17" s="116">
        <v>2011</v>
      </c>
      <c r="C17" s="103" t="s">
        <v>11</v>
      </c>
      <c r="D17" s="122">
        <f>+D46</f>
        <v>3347888</v>
      </c>
      <c r="E17" s="36">
        <f>(D17-D16)/D16</f>
        <v>-2.5501964779508078E-2</v>
      </c>
      <c r="F17" s="99">
        <f>+F46</f>
        <v>19.323426571408437</v>
      </c>
      <c r="G17" s="122">
        <f>+G46</f>
        <v>22216</v>
      </c>
      <c r="H17" s="36">
        <f>(G17-G16)/G16</f>
        <v>-6.9175011522185442E-2</v>
      </c>
      <c r="I17" s="125">
        <f>+I46</f>
        <v>0.12822688354879549</v>
      </c>
      <c r="J17" s="128">
        <f>+J46</f>
        <v>3370104</v>
      </c>
      <c r="K17" s="249"/>
      <c r="L17" s="12"/>
      <c r="M17" s="12"/>
      <c r="N17" s="12"/>
      <c r="O17" s="12"/>
      <c r="P17" s="12"/>
      <c r="Q17" s="12"/>
      <c r="R17" s="12"/>
      <c r="S17" s="12"/>
      <c r="T17" s="12"/>
      <c r="U17" s="12"/>
      <c r="V17" s="12"/>
      <c r="W17" s="12"/>
      <c r="X17" s="12"/>
      <c r="Y17" s="12"/>
      <c r="Z17" s="12"/>
      <c r="AA17" s="12"/>
      <c r="AB17" s="12"/>
      <c r="AC17" s="12"/>
      <c r="AD17" s="12"/>
      <c r="AE17" s="12"/>
      <c r="AF17" s="12"/>
      <c r="AG17" s="12"/>
      <c r="AH17" s="12"/>
      <c r="AI17" s="29"/>
      <c r="AJ17" s="29"/>
    </row>
    <row r="18" spans="1:36" x14ac:dyDescent="0.2">
      <c r="A18" s="29"/>
      <c r="B18" s="116">
        <v>2012</v>
      </c>
      <c r="C18" s="103" t="s">
        <v>11</v>
      </c>
      <c r="D18" s="122">
        <f>+D58</f>
        <v>3271390</v>
      </c>
      <c r="E18" s="36">
        <f>(D18-D17)/D17</f>
        <v>-2.2849629378282665E-2</v>
      </c>
      <c r="F18" s="99">
        <f>+F58</f>
        <v>18.715342878011921</v>
      </c>
      <c r="G18" s="122">
        <f>+G58</f>
        <v>21112</v>
      </c>
      <c r="H18" s="36">
        <f>(G18-G17)/G17</f>
        <v>-4.9693914296002881E-2</v>
      </c>
      <c r="I18" s="125">
        <f>+I58</f>
        <v>0.12077994945285878</v>
      </c>
      <c r="J18" s="128">
        <f>+J58</f>
        <v>3292502</v>
      </c>
      <c r="K18" s="249"/>
      <c r="L18" s="12"/>
      <c r="M18" s="12"/>
      <c r="N18" s="12"/>
      <c r="O18" s="12"/>
      <c r="P18" s="12"/>
      <c r="Q18" s="12"/>
      <c r="R18" s="12"/>
      <c r="S18" s="12"/>
      <c r="T18" s="12"/>
      <c r="U18" s="12"/>
      <c r="V18" s="12"/>
      <c r="W18" s="12"/>
      <c r="X18" s="12"/>
      <c r="Y18" s="12"/>
      <c r="Z18" s="12"/>
      <c r="AA18" s="12"/>
      <c r="AB18" s="12"/>
      <c r="AC18" s="12"/>
      <c r="AD18" s="12"/>
      <c r="AE18" s="12"/>
      <c r="AF18" s="12"/>
      <c r="AG18" s="12"/>
      <c r="AH18" s="12"/>
      <c r="AI18" s="29"/>
      <c r="AJ18" s="29"/>
    </row>
    <row r="19" spans="1:36" x14ac:dyDescent="0.2">
      <c r="A19" s="29"/>
      <c r="B19" s="116">
        <v>2013</v>
      </c>
      <c r="C19" s="103" t="s">
        <v>11</v>
      </c>
      <c r="D19" s="122">
        <f>+D70</f>
        <v>3327269</v>
      </c>
      <c r="E19" s="36">
        <f>(D19-D18)/D18</f>
        <v>1.7081118423667004E-2</v>
      </c>
      <c r="F19" s="99">
        <f>+F70</f>
        <v>18.868583849769657</v>
      </c>
      <c r="G19" s="122">
        <f>+G70</f>
        <v>19962</v>
      </c>
      <c r="H19" s="36">
        <f>(G19-G18)/G18</f>
        <v>-5.4471390678287233E-2</v>
      </c>
      <c r="I19" s="125">
        <f>+I70</f>
        <v>0.11320235027859241</v>
      </c>
      <c r="J19" s="128">
        <f>+J70</f>
        <v>3347231</v>
      </c>
      <c r="K19" s="249"/>
      <c r="L19" s="12"/>
      <c r="M19" s="12"/>
      <c r="N19" s="12"/>
      <c r="O19" s="12"/>
      <c r="P19" s="12"/>
      <c r="Q19" s="12"/>
      <c r="R19" s="12"/>
      <c r="S19" s="12"/>
      <c r="T19" s="12"/>
      <c r="U19" s="12"/>
      <c r="V19" s="12"/>
      <c r="W19" s="12"/>
      <c r="X19" s="12"/>
      <c r="Y19" s="12"/>
      <c r="Z19" s="12"/>
      <c r="AA19" s="12"/>
      <c r="AB19" s="12"/>
      <c r="AC19" s="12"/>
      <c r="AD19" s="12"/>
      <c r="AE19" s="12"/>
      <c r="AF19" s="12"/>
      <c r="AG19" s="12"/>
      <c r="AH19" s="12"/>
      <c r="AI19" s="29"/>
      <c r="AJ19" s="29"/>
    </row>
    <row r="20" spans="1:36" x14ac:dyDescent="0.2">
      <c r="A20" s="29"/>
      <c r="B20" s="116">
        <v>2014</v>
      </c>
      <c r="C20" s="103" t="s">
        <v>11</v>
      </c>
      <c r="D20" s="122">
        <f>+D82</f>
        <v>3408789</v>
      </c>
      <c r="E20" s="36">
        <f>(D20-D19)/D19</f>
        <v>2.4500573894085508E-2</v>
      </c>
      <c r="F20" s="99">
        <f t="shared" ref="F20:G20" si="2">+F82</f>
        <v>19.029979823567377</v>
      </c>
      <c r="G20" s="122">
        <f t="shared" si="2"/>
        <v>18960</v>
      </c>
      <c r="H20" s="36">
        <f>(G20-G19)/G19</f>
        <v>-5.0195371205290051E-2</v>
      </c>
      <c r="I20" s="125">
        <f t="shared" ref="I20:J20" si="3">+I82</f>
        <v>0.1058465095536384</v>
      </c>
      <c r="J20" s="128">
        <f t="shared" si="3"/>
        <v>3427749</v>
      </c>
      <c r="K20" s="249"/>
      <c r="L20" s="12"/>
      <c r="M20" s="12"/>
      <c r="N20" s="12"/>
      <c r="O20" s="12"/>
      <c r="P20" s="12"/>
      <c r="Q20" s="12"/>
      <c r="R20" s="12"/>
      <c r="S20" s="12"/>
      <c r="T20" s="12"/>
      <c r="U20" s="12"/>
      <c r="V20" s="12"/>
      <c r="W20" s="12"/>
      <c r="X20" s="12"/>
      <c r="Y20" s="12"/>
      <c r="Z20" s="12"/>
      <c r="AA20" s="12"/>
      <c r="AB20" s="12"/>
      <c r="AC20" s="12"/>
      <c r="AD20" s="12"/>
      <c r="AE20" s="12"/>
      <c r="AF20" s="12"/>
      <c r="AG20" s="12"/>
      <c r="AH20" s="12"/>
      <c r="AI20" s="29"/>
      <c r="AJ20" s="29"/>
    </row>
    <row r="21" spans="1:36" ht="13.5" thickBot="1" x14ac:dyDescent="0.25">
      <c r="A21" s="29"/>
      <c r="B21" s="117">
        <v>2015</v>
      </c>
      <c r="C21" s="103" t="s">
        <v>11</v>
      </c>
      <c r="D21" s="123">
        <f>+D94</f>
        <v>3426867</v>
      </c>
      <c r="E21" s="101">
        <f>(D21-D20)/D20</f>
        <v>5.3033496646463013E-3</v>
      </c>
      <c r="F21" s="102">
        <f t="shared" ref="F21:G21" si="4">+F94</f>
        <v>18.933860717347116</v>
      </c>
      <c r="G21" s="123">
        <f t="shared" si="4"/>
        <v>19013</v>
      </c>
      <c r="H21" s="101">
        <f>(G21-G20)/G20</f>
        <v>2.7953586497890294E-3</v>
      </c>
      <c r="I21" s="126">
        <f>+I94</f>
        <v>0.10504915825998522</v>
      </c>
      <c r="J21" s="129">
        <f>+J94</f>
        <v>3445880</v>
      </c>
      <c r="K21" s="249"/>
      <c r="L21" s="12"/>
      <c r="M21" s="12"/>
      <c r="N21" s="12"/>
      <c r="O21" s="12"/>
      <c r="P21" s="12"/>
      <c r="Q21" s="12"/>
      <c r="R21" s="12"/>
      <c r="S21" s="12"/>
      <c r="T21" s="12"/>
      <c r="U21" s="12"/>
      <c r="V21" s="12"/>
      <c r="W21" s="12"/>
      <c r="X21" s="12"/>
      <c r="Y21" s="12"/>
      <c r="Z21" s="12"/>
      <c r="AA21" s="12"/>
      <c r="AB21" s="12"/>
      <c r="AC21" s="12"/>
      <c r="AD21" s="12"/>
      <c r="AE21" s="12"/>
      <c r="AF21" s="12"/>
      <c r="AG21" s="12"/>
      <c r="AH21" s="12"/>
      <c r="AI21" s="29"/>
      <c r="AJ21" s="29"/>
    </row>
    <row r="22" spans="1:36" ht="45.75" customHeight="1" thickBot="1" x14ac:dyDescent="0.25">
      <c r="A22" s="29"/>
      <c r="B22" s="56" t="s">
        <v>14</v>
      </c>
      <c r="C22" s="56" t="s">
        <v>15</v>
      </c>
      <c r="D22" s="33" t="s">
        <v>66</v>
      </c>
      <c r="E22" s="13" t="s">
        <v>19</v>
      </c>
      <c r="F22" s="105" t="s">
        <v>21</v>
      </c>
      <c r="G22" s="33" t="s">
        <v>67</v>
      </c>
      <c r="H22" s="13" t="s">
        <v>69</v>
      </c>
      <c r="I22" s="105" t="s">
        <v>21</v>
      </c>
      <c r="J22" s="35" t="s">
        <v>72</v>
      </c>
      <c r="K22" s="249"/>
      <c r="L22" s="10"/>
      <c r="M22" s="10"/>
      <c r="N22" s="10"/>
      <c r="O22" s="10"/>
      <c r="P22" s="10"/>
      <c r="Q22" s="10"/>
      <c r="R22" s="10"/>
      <c r="S22" s="10"/>
      <c r="T22" s="10"/>
      <c r="U22" s="10"/>
      <c r="V22" s="10"/>
      <c r="W22" s="10"/>
      <c r="X22" s="10"/>
      <c r="Y22" s="10"/>
      <c r="Z22" s="10"/>
      <c r="AA22" s="10"/>
      <c r="AB22" s="10"/>
      <c r="AC22" s="10"/>
      <c r="AD22" s="10"/>
      <c r="AE22" s="10"/>
      <c r="AF22" s="10"/>
      <c r="AG22" s="10"/>
      <c r="AH22" s="10"/>
      <c r="AI22" s="29"/>
      <c r="AJ22" s="29"/>
    </row>
    <row r="23" spans="1:36" x14ac:dyDescent="0.2">
      <c r="A23" s="79"/>
      <c r="B23" s="118">
        <v>2010</v>
      </c>
      <c r="C23" s="103" t="s">
        <v>2</v>
      </c>
      <c r="D23" s="132">
        <v>3514155</v>
      </c>
      <c r="E23" s="115">
        <f>+D23/D15-1</f>
        <v>-1.298482063384343E-3</v>
      </c>
      <c r="F23" s="133">
        <v>20.640711949807805</v>
      </c>
      <c r="G23" s="132">
        <v>36161</v>
      </c>
      <c r="H23" s="115">
        <f>+G23/G15-1</f>
        <v>-1.1643479924563382E-2</v>
      </c>
      <c r="I23" s="134">
        <v>0.21239495264636876</v>
      </c>
      <c r="J23" s="127">
        <f t="shared" ref="J23:J34" si="5">D23+G23</f>
        <v>3550316</v>
      </c>
      <c r="K23" s="290"/>
      <c r="L23" s="11"/>
      <c r="M23" s="11"/>
      <c r="N23" s="11"/>
      <c r="O23" s="11"/>
      <c r="P23" s="11"/>
      <c r="Q23" s="11"/>
      <c r="R23" s="11"/>
      <c r="S23" s="11"/>
      <c r="T23" s="11"/>
      <c r="U23" s="11"/>
      <c r="V23" s="11"/>
      <c r="W23" s="11"/>
      <c r="X23" s="11"/>
      <c r="Y23" s="11"/>
      <c r="Z23" s="11"/>
      <c r="AA23" s="11"/>
      <c r="AB23" s="11"/>
      <c r="AC23" s="11"/>
      <c r="AD23" s="11"/>
      <c r="AE23" s="11"/>
      <c r="AF23" s="11"/>
      <c r="AG23" s="11"/>
      <c r="AH23" s="15"/>
      <c r="AI23" s="29"/>
      <c r="AJ23" s="29"/>
    </row>
    <row r="24" spans="1:36" x14ac:dyDescent="0.2">
      <c r="A24" s="79"/>
      <c r="B24" s="119"/>
      <c r="C24" s="103" t="s">
        <v>1</v>
      </c>
      <c r="D24" s="121">
        <v>3507143</v>
      </c>
      <c r="E24" s="36">
        <f t="shared" ref="E24:E34" si="6">(D24-D23)/D23</f>
        <v>-1.9953587704583321E-3</v>
      </c>
      <c r="F24" s="98">
        <v>20.582862715908028</v>
      </c>
      <c r="G24" s="121">
        <v>35810</v>
      </c>
      <c r="H24" s="36">
        <f t="shared" ref="H24:H34" si="7">(G24-G23)/G23</f>
        <v>-9.706589972622439E-3</v>
      </c>
      <c r="I24" s="125">
        <v>0.21016317665309528</v>
      </c>
      <c r="J24" s="127">
        <f t="shared" si="5"/>
        <v>3542953</v>
      </c>
      <c r="K24" s="290"/>
      <c r="L24" s="11"/>
      <c r="M24" s="11"/>
      <c r="N24" s="11"/>
      <c r="O24" s="11"/>
      <c r="P24" s="11"/>
      <c r="Q24" s="11"/>
      <c r="R24" s="11"/>
      <c r="S24" s="11"/>
      <c r="T24" s="11"/>
      <c r="U24" s="11"/>
      <c r="V24" s="11"/>
      <c r="W24" s="11"/>
      <c r="X24" s="11"/>
      <c r="Y24" s="11"/>
      <c r="Z24" s="11"/>
      <c r="AA24" s="11"/>
      <c r="AB24" s="11"/>
      <c r="AC24" s="11"/>
      <c r="AD24" s="11"/>
      <c r="AE24" s="11"/>
      <c r="AF24" s="11"/>
      <c r="AG24" s="11"/>
      <c r="AH24" s="15"/>
      <c r="AI24" s="29"/>
      <c r="AJ24" s="29"/>
    </row>
    <row r="25" spans="1:36" x14ac:dyDescent="0.2">
      <c r="A25" s="79"/>
      <c r="B25" s="119"/>
      <c r="C25" s="103" t="s">
        <v>3</v>
      </c>
      <c r="D25" s="121">
        <v>3486835</v>
      </c>
      <c r="E25" s="36">
        <f t="shared" si="6"/>
        <v>-5.7904681959076087E-3</v>
      </c>
      <c r="F25" s="98">
        <v>20.4471379674495</v>
      </c>
      <c r="G25" s="121">
        <v>35469</v>
      </c>
      <c r="H25" s="36">
        <f t="shared" si="7"/>
        <v>-9.5224797542585865E-3</v>
      </c>
      <c r="I25" s="125">
        <v>0.20799364941772877</v>
      </c>
      <c r="J25" s="127">
        <f t="shared" si="5"/>
        <v>3522304</v>
      </c>
      <c r="K25" s="290"/>
      <c r="L25" s="11"/>
      <c r="M25" s="11"/>
      <c r="N25" s="11"/>
      <c r="O25" s="11"/>
      <c r="P25" s="11"/>
      <c r="Q25" s="11"/>
      <c r="R25" s="11"/>
      <c r="S25" s="11"/>
      <c r="T25" s="11"/>
      <c r="U25" s="11"/>
      <c r="V25" s="11"/>
      <c r="W25" s="11"/>
      <c r="X25" s="11"/>
      <c r="Y25" s="11"/>
      <c r="Z25" s="11"/>
      <c r="AA25" s="11"/>
      <c r="AB25" s="11"/>
      <c r="AC25" s="11"/>
      <c r="AD25" s="11"/>
      <c r="AE25" s="11"/>
      <c r="AF25" s="11"/>
      <c r="AG25" s="11"/>
      <c r="AH25" s="15"/>
      <c r="AI25" s="29"/>
      <c r="AJ25" s="29"/>
    </row>
    <row r="26" spans="1:36" x14ac:dyDescent="0.2">
      <c r="A26" s="79"/>
      <c r="B26" s="119"/>
      <c r="C26" s="103" t="s">
        <v>4</v>
      </c>
      <c r="D26" s="121">
        <v>3487035</v>
      </c>
      <c r="E26" s="36">
        <f t="shared" si="6"/>
        <v>5.7358607447728384E-5</v>
      </c>
      <c r="F26" s="98">
        <v>20.43179621986852</v>
      </c>
      <c r="G26" s="121">
        <v>33433</v>
      </c>
      <c r="H26" s="36">
        <f t="shared" si="7"/>
        <v>-5.7402238574529869E-2</v>
      </c>
      <c r="I26" s="125">
        <v>0.19589600993935083</v>
      </c>
      <c r="J26" s="127">
        <f t="shared" si="5"/>
        <v>3520468</v>
      </c>
      <c r="K26" s="290"/>
      <c r="L26" s="11"/>
      <c r="M26" s="11"/>
      <c r="N26" s="11"/>
      <c r="O26" s="11"/>
      <c r="P26" s="11"/>
      <c r="Q26" s="11"/>
      <c r="R26" s="11"/>
      <c r="S26" s="11"/>
      <c r="T26" s="11"/>
      <c r="U26" s="11"/>
      <c r="V26" s="11"/>
      <c r="W26" s="11"/>
      <c r="X26" s="11"/>
      <c r="Y26" s="11"/>
      <c r="Z26" s="11"/>
      <c r="AA26" s="11"/>
      <c r="AB26" s="11"/>
      <c r="AC26" s="11"/>
      <c r="AD26" s="11"/>
      <c r="AE26" s="11"/>
      <c r="AF26" s="11"/>
      <c r="AG26" s="11"/>
      <c r="AH26" s="15"/>
      <c r="AI26" s="29"/>
      <c r="AJ26" s="29"/>
    </row>
    <row r="27" spans="1:36" x14ac:dyDescent="0.2">
      <c r="A27" s="79"/>
      <c r="B27" s="119"/>
      <c r="C27" s="103" t="s">
        <v>5</v>
      </c>
      <c r="D27" s="121">
        <v>3491236</v>
      </c>
      <c r="E27" s="36">
        <f t="shared" si="6"/>
        <v>1.2047484467463045E-3</v>
      </c>
      <c r="F27" s="98">
        <v>20.439903617527619</v>
      </c>
      <c r="G27" s="121">
        <v>26062</v>
      </c>
      <c r="H27" s="36">
        <f t="shared" si="7"/>
        <v>-0.2204707923309305</v>
      </c>
      <c r="I27" s="125">
        <v>0.15258343122034856</v>
      </c>
      <c r="J27" s="127">
        <f t="shared" si="5"/>
        <v>3517298</v>
      </c>
      <c r="K27" s="290"/>
      <c r="L27" s="11"/>
      <c r="M27" s="11"/>
      <c r="N27" s="11"/>
      <c r="O27" s="11"/>
      <c r="P27" s="11"/>
      <c r="Q27" s="11"/>
      <c r="R27" s="11"/>
      <c r="S27" s="11"/>
      <c r="T27" s="11"/>
      <c r="U27" s="11"/>
      <c r="V27" s="11"/>
      <c r="W27" s="11"/>
      <c r="X27" s="11"/>
      <c r="Y27" s="11"/>
      <c r="Z27" s="11"/>
      <c r="AA27" s="11"/>
      <c r="AB27" s="11"/>
      <c r="AC27" s="11"/>
      <c r="AD27" s="11"/>
      <c r="AE27" s="11"/>
      <c r="AF27" s="11"/>
      <c r="AG27" s="11"/>
      <c r="AH27" s="15"/>
      <c r="AI27" s="29"/>
      <c r="AJ27" s="29"/>
    </row>
    <row r="28" spans="1:36" x14ac:dyDescent="0.2">
      <c r="A28" s="79"/>
      <c r="B28" s="119"/>
      <c r="C28" s="103" t="s">
        <v>6</v>
      </c>
      <c r="D28" s="121">
        <v>3461366</v>
      </c>
      <c r="E28" s="36">
        <f t="shared" si="6"/>
        <v>-8.555709210147925E-3</v>
      </c>
      <c r="F28" s="98">
        <v>20.248685597956026</v>
      </c>
      <c r="G28" s="121">
        <v>25713</v>
      </c>
      <c r="H28" s="36">
        <f t="shared" si="7"/>
        <v>-1.3391144194612846E-2</v>
      </c>
      <c r="I28" s="125">
        <v>0.15041878055664826</v>
      </c>
      <c r="J28" s="127">
        <f t="shared" si="5"/>
        <v>3487079</v>
      </c>
      <c r="K28" s="290"/>
      <c r="L28" s="11"/>
      <c r="M28" s="11"/>
      <c r="N28" s="11"/>
      <c r="O28" s="11"/>
      <c r="P28" s="11"/>
      <c r="Q28" s="11"/>
      <c r="R28" s="11"/>
      <c r="S28" s="11"/>
      <c r="T28" s="11"/>
      <c r="U28" s="11"/>
      <c r="V28" s="11"/>
      <c r="W28" s="11"/>
      <c r="X28" s="11"/>
      <c r="Y28" s="11"/>
      <c r="Z28" s="11"/>
      <c r="AA28" s="11"/>
      <c r="AB28" s="11"/>
      <c r="AC28" s="11"/>
      <c r="AD28" s="11"/>
      <c r="AE28" s="11"/>
      <c r="AF28" s="11"/>
      <c r="AG28" s="11"/>
      <c r="AH28" s="15"/>
      <c r="AI28" s="29"/>
      <c r="AJ28" s="29"/>
    </row>
    <row r="29" spans="1:36" x14ac:dyDescent="0.2">
      <c r="A29" s="79"/>
      <c r="B29" s="119"/>
      <c r="C29" s="103" t="s">
        <v>7</v>
      </c>
      <c r="D29" s="121">
        <v>3464918</v>
      </c>
      <c r="E29" s="36">
        <f t="shared" si="6"/>
        <v>1.0261844601235465E-3</v>
      </c>
      <c r="F29" s="98">
        <v>20.254241562877247</v>
      </c>
      <c r="G29" s="121">
        <v>25283</v>
      </c>
      <c r="H29" s="36">
        <f t="shared" si="7"/>
        <v>-1.672305837514098E-2</v>
      </c>
      <c r="I29" s="125">
        <v>0.1477922390758527</v>
      </c>
      <c r="J29" s="127">
        <f t="shared" si="5"/>
        <v>3490201</v>
      </c>
      <c r="K29" s="290"/>
      <c r="L29" s="11"/>
      <c r="M29" s="11"/>
      <c r="N29" s="11"/>
      <c r="O29" s="11"/>
      <c r="P29" s="11"/>
      <c r="Q29" s="11"/>
      <c r="R29" s="11"/>
      <c r="S29" s="11"/>
      <c r="T29" s="11"/>
      <c r="U29" s="11"/>
      <c r="V29" s="11"/>
      <c r="W29" s="11"/>
      <c r="X29" s="11"/>
      <c r="Y29" s="11"/>
      <c r="Z29" s="11"/>
      <c r="AA29" s="11"/>
      <c r="AB29" s="11"/>
      <c r="AC29" s="11"/>
      <c r="AD29" s="11"/>
      <c r="AE29" s="11"/>
      <c r="AF29" s="11"/>
      <c r="AG29" s="11"/>
      <c r="AH29" s="15"/>
      <c r="AI29" s="29"/>
      <c r="AJ29" s="29"/>
    </row>
    <row r="30" spans="1:36" x14ac:dyDescent="0.2">
      <c r="A30" s="79"/>
      <c r="B30" s="119"/>
      <c r="C30" s="103" t="s">
        <v>8</v>
      </c>
      <c r="D30" s="121">
        <v>3462957</v>
      </c>
      <c r="E30" s="36">
        <f t="shared" si="6"/>
        <v>-5.6595855948106128E-4</v>
      </c>
      <c r="F30" s="98">
        <v>20.227587031033188</v>
      </c>
      <c r="G30" s="121">
        <v>24611</v>
      </c>
      <c r="H30" s="36">
        <f t="shared" si="7"/>
        <v>-2.6579124312779336E-2</v>
      </c>
      <c r="I30" s="125">
        <v>0.14375608603305148</v>
      </c>
      <c r="J30" s="127">
        <f t="shared" si="5"/>
        <v>3487568</v>
      </c>
      <c r="K30" s="290"/>
      <c r="L30" s="11"/>
      <c r="M30" s="11"/>
      <c r="N30" s="11"/>
      <c r="O30" s="11"/>
      <c r="P30" s="11"/>
      <c r="Q30" s="11"/>
      <c r="R30" s="11"/>
      <c r="S30" s="11"/>
      <c r="T30" s="11"/>
      <c r="U30" s="11"/>
      <c r="V30" s="11"/>
      <c r="W30" s="11"/>
      <c r="X30" s="11"/>
      <c r="Y30" s="11"/>
      <c r="Z30" s="11"/>
      <c r="AA30" s="11"/>
      <c r="AB30" s="11"/>
      <c r="AC30" s="11"/>
      <c r="AD30" s="11"/>
      <c r="AE30" s="11"/>
      <c r="AF30" s="11"/>
      <c r="AG30" s="11"/>
      <c r="AH30" s="15"/>
      <c r="AI30" s="29"/>
      <c r="AJ30" s="29"/>
    </row>
    <row r="31" spans="1:36" x14ac:dyDescent="0.2">
      <c r="A31" s="79"/>
      <c r="B31" s="119"/>
      <c r="C31" s="103" t="s">
        <v>12</v>
      </c>
      <c r="D31" s="121">
        <v>3452320</v>
      </c>
      <c r="E31" s="36">
        <f t="shared" si="6"/>
        <v>-3.0716523479789094E-3</v>
      </c>
      <c r="F31" s="98">
        <v>20.150332822495994</v>
      </c>
      <c r="G31" s="121">
        <v>24514</v>
      </c>
      <c r="H31" s="36">
        <f t="shared" si="7"/>
        <v>-3.9413270488805816E-3</v>
      </c>
      <c r="I31" s="125">
        <v>0.14308211834669635</v>
      </c>
      <c r="J31" s="127">
        <f t="shared" si="5"/>
        <v>3476834</v>
      </c>
      <c r="K31" s="290"/>
      <c r="L31" s="11"/>
      <c r="M31" s="11"/>
      <c r="N31" s="11"/>
      <c r="O31" s="11"/>
      <c r="P31" s="11"/>
      <c r="Q31" s="11"/>
      <c r="R31" s="11"/>
      <c r="S31" s="11"/>
      <c r="T31" s="11"/>
      <c r="U31" s="11"/>
      <c r="V31" s="11"/>
      <c r="W31" s="11"/>
      <c r="X31" s="11"/>
      <c r="Y31" s="11"/>
      <c r="Z31" s="11"/>
      <c r="AA31" s="11"/>
      <c r="AB31" s="11"/>
      <c r="AC31" s="11"/>
      <c r="AD31" s="11"/>
      <c r="AE31" s="11"/>
      <c r="AF31" s="11"/>
      <c r="AG31" s="11"/>
      <c r="AH31" s="15"/>
      <c r="AI31" s="29"/>
      <c r="AJ31" s="29"/>
    </row>
    <row r="32" spans="1:36" x14ac:dyDescent="0.2">
      <c r="A32" s="79"/>
      <c r="B32" s="119"/>
      <c r="C32" s="103" t="s">
        <v>9</v>
      </c>
      <c r="D32" s="121">
        <v>3437218</v>
      </c>
      <c r="E32" s="36">
        <f t="shared" si="6"/>
        <v>-4.3744496454558093E-3</v>
      </c>
      <c r="F32" s="98">
        <v>20.047152827731001</v>
      </c>
      <c r="G32" s="121">
        <v>24377</v>
      </c>
      <c r="H32" s="36">
        <f t="shared" si="7"/>
        <v>-5.5886432242800033E-3</v>
      </c>
      <c r="I32" s="125">
        <v>0.14217586562202297</v>
      </c>
      <c r="J32" s="127">
        <f t="shared" si="5"/>
        <v>3461595</v>
      </c>
      <c r="K32" s="290"/>
      <c r="L32" s="11"/>
      <c r="M32" s="11"/>
      <c r="N32" s="11"/>
      <c r="O32" s="11"/>
      <c r="P32" s="11"/>
      <c r="Q32" s="11"/>
      <c r="R32" s="11"/>
      <c r="S32" s="11"/>
      <c r="T32" s="11"/>
      <c r="U32" s="11"/>
      <c r="V32" s="11"/>
      <c r="W32" s="11"/>
      <c r="X32" s="11"/>
      <c r="Y32" s="11"/>
      <c r="Z32" s="11"/>
      <c r="AA32" s="11"/>
      <c r="AB32" s="11"/>
      <c r="AC32" s="11"/>
      <c r="AD32" s="11"/>
      <c r="AE32" s="11"/>
      <c r="AF32" s="11"/>
      <c r="AG32" s="11"/>
      <c r="AH32" s="15"/>
      <c r="AI32" s="29"/>
      <c r="AJ32" s="29"/>
    </row>
    <row r="33" spans="1:36" x14ac:dyDescent="0.2">
      <c r="A33" s="79"/>
      <c r="B33" s="119"/>
      <c r="C33" s="103" t="s">
        <v>10</v>
      </c>
      <c r="D33" s="121">
        <v>3439647</v>
      </c>
      <c r="E33" s="36">
        <f t="shared" si="6"/>
        <v>7.0667615496020325E-4</v>
      </c>
      <c r="F33" s="98">
        <v>20.046298199618327</v>
      </c>
      <c r="G33" s="121">
        <v>24013</v>
      </c>
      <c r="H33" s="36">
        <f t="shared" si="7"/>
        <v>-1.4932108134717152E-2</v>
      </c>
      <c r="I33" s="125">
        <v>0.139948011719643</v>
      </c>
      <c r="J33" s="127">
        <f t="shared" si="5"/>
        <v>3463660</v>
      </c>
      <c r="K33" s="290"/>
      <c r="L33" s="11"/>
      <c r="M33" s="11"/>
      <c r="N33" s="11"/>
      <c r="O33" s="11"/>
      <c r="P33" s="11"/>
      <c r="Q33" s="11"/>
      <c r="R33" s="11"/>
      <c r="S33" s="11"/>
      <c r="T33" s="11"/>
      <c r="U33" s="11"/>
      <c r="V33" s="11"/>
      <c r="W33" s="11"/>
      <c r="X33" s="11"/>
      <c r="Y33" s="11"/>
      <c r="Z33" s="11"/>
      <c r="AA33" s="11"/>
      <c r="AB33" s="11"/>
      <c r="AC33" s="11"/>
      <c r="AD33" s="11"/>
      <c r="AE33" s="11"/>
      <c r="AF33" s="11"/>
      <c r="AG33" s="11"/>
      <c r="AH33" s="15"/>
      <c r="AI33" s="29"/>
      <c r="AJ33" s="29"/>
    </row>
    <row r="34" spans="1:36" ht="13.5" thickBot="1" x14ac:dyDescent="0.25">
      <c r="A34" s="79"/>
      <c r="B34" s="120"/>
      <c r="C34" s="104" t="s">
        <v>11</v>
      </c>
      <c r="D34" s="136">
        <v>3435500</v>
      </c>
      <c r="E34" s="114">
        <f t="shared" si="6"/>
        <v>-1.2056469748203812E-3</v>
      </c>
      <c r="F34" s="137">
        <v>20.007148530001611</v>
      </c>
      <c r="G34" s="136">
        <v>23867</v>
      </c>
      <c r="H34" s="114">
        <f t="shared" si="7"/>
        <v>-6.0800399783450627E-3</v>
      </c>
      <c r="I34" s="138">
        <v>0.1389930472902193</v>
      </c>
      <c r="J34" s="130">
        <f t="shared" si="5"/>
        <v>3459367</v>
      </c>
      <c r="K34" s="290"/>
      <c r="L34" s="11"/>
      <c r="M34" s="11"/>
      <c r="N34" s="11"/>
      <c r="O34" s="11"/>
      <c r="P34" s="11"/>
      <c r="Q34" s="11"/>
      <c r="R34" s="11"/>
      <c r="S34" s="11"/>
      <c r="T34" s="11"/>
      <c r="U34" s="11"/>
      <c r="V34" s="11"/>
      <c r="W34" s="11"/>
      <c r="X34" s="11"/>
      <c r="Y34" s="11"/>
      <c r="Z34" s="11"/>
      <c r="AA34" s="11"/>
      <c r="AB34" s="11"/>
      <c r="AC34" s="11"/>
      <c r="AD34" s="11"/>
      <c r="AE34" s="11"/>
      <c r="AF34" s="11"/>
      <c r="AG34" s="11"/>
      <c r="AH34" s="15"/>
      <c r="AI34" s="29"/>
      <c r="AJ34" s="29"/>
    </row>
    <row r="35" spans="1:36" x14ac:dyDescent="0.2">
      <c r="A35" s="79"/>
      <c r="B35" s="118">
        <v>2011</v>
      </c>
      <c r="C35" s="103" t="s">
        <v>2</v>
      </c>
      <c r="D35" s="121">
        <v>3418351</v>
      </c>
      <c r="E35" s="36">
        <f t="shared" ref="E35:E43" si="8">(D35-D34)/D34</f>
        <v>-4.9917042642992288E-3</v>
      </c>
      <c r="F35" s="98">
        <v>19.892394920191379</v>
      </c>
      <c r="G35" s="121">
        <v>23752</v>
      </c>
      <c r="H35" s="36">
        <f t="shared" ref="H35:H43" si="9">(G35-G34)/G34</f>
        <v>-4.8183684585410818E-3</v>
      </c>
      <c r="I35" s="125">
        <v>0.1382199089983403</v>
      </c>
      <c r="J35" s="127">
        <f t="shared" ref="J35:J40" si="10">D35+G35</f>
        <v>3442103</v>
      </c>
      <c r="K35" s="290"/>
      <c r="L35" s="11"/>
      <c r="M35" s="11"/>
      <c r="N35" s="11"/>
      <c r="O35" s="11"/>
      <c r="P35" s="11"/>
      <c r="Q35" s="11"/>
      <c r="R35" s="11"/>
      <c r="S35" s="11"/>
      <c r="T35" s="11"/>
      <c r="U35" s="11"/>
      <c r="V35" s="11"/>
      <c r="W35" s="11"/>
      <c r="X35" s="11"/>
      <c r="Y35" s="11"/>
      <c r="Z35" s="11"/>
      <c r="AA35" s="11"/>
      <c r="AB35" s="11"/>
      <c r="AC35" s="11"/>
      <c r="AD35" s="11"/>
      <c r="AE35" s="11"/>
      <c r="AF35" s="11"/>
      <c r="AG35" s="11"/>
      <c r="AH35" s="15"/>
      <c r="AI35" s="29"/>
      <c r="AJ35" s="29"/>
    </row>
    <row r="36" spans="1:36" x14ac:dyDescent="0.2">
      <c r="A36" s="79"/>
      <c r="B36" s="119"/>
      <c r="C36" s="103" t="s">
        <v>1</v>
      </c>
      <c r="D36" s="121">
        <v>3408350</v>
      </c>
      <c r="E36" s="36">
        <f t="shared" si="8"/>
        <v>-2.9256796625039385E-3</v>
      </c>
      <c r="F36" s="98">
        <v>19.819378023470087</v>
      </c>
      <c r="G36" s="121">
        <v>23451</v>
      </c>
      <c r="H36" s="36">
        <f t="shared" si="9"/>
        <v>-1.2672617042775345E-2</v>
      </c>
      <c r="I36" s="125">
        <v>0.13636634560077371</v>
      </c>
      <c r="J36" s="127">
        <f t="shared" si="10"/>
        <v>3431801</v>
      </c>
      <c r="K36" s="290"/>
      <c r="L36" s="11"/>
      <c r="M36" s="11"/>
      <c r="N36" s="11"/>
      <c r="O36" s="11"/>
      <c r="P36" s="11"/>
      <c r="Q36" s="11"/>
      <c r="R36" s="11"/>
      <c r="S36" s="11"/>
      <c r="T36" s="11"/>
      <c r="U36" s="11"/>
      <c r="V36" s="11"/>
      <c r="W36" s="11"/>
      <c r="X36" s="11"/>
      <c r="Y36" s="11"/>
      <c r="Z36" s="11"/>
      <c r="AA36" s="11"/>
      <c r="AB36" s="11"/>
      <c r="AC36" s="11"/>
      <c r="AD36" s="11"/>
      <c r="AE36" s="11"/>
      <c r="AF36" s="11"/>
      <c r="AG36" s="11"/>
      <c r="AH36" s="15"/>
      <c r="AI36" s="29"/>
      <c r="AJ36" s="29"/>
    </row>
    <row r="37" spans="1:36" x14ac:dyDescent="0.2">
      <c r="A37" s="79"/>
      <c r="B37" s="119"/>
      <c r="C37" s="103" t="s">
        <v>3</v>
      </c>
      <c r="D37" s="121">
        <v>3415944</v>
      </c>
      <c r="E37" s="36">
        <f t="shared" si="8"/>
        <v>2.2280575645106872E-3</v>
      </c>
      <c r="F37" s="98">
        <v>19.848707775499925</v>
      </c>
      <c r="G37" s="121">
        <v>22879</v>
      </c>
      <c r="H37" s="36">
        <f t="shared" si="9"/>
        <v>-2.4391283953775957E-2</v>
      </c>
      <c r="I37" s="125">
        <v>0.13294087525898049</v>
      </c>
      <c r="J37" s="127">
        <f t="shared" si="10"/>
        <v>3438823</v>
      </c>
      <c r="K37" s="290"/>
      <c r="L37" s="11"/>
      <c r="M37" s="11"/>
      <c r="N37" s="11"/>
      <c r="O37" s="11"/>
      <c r="P37" s="11"/>
      <c r="Q37" s="11"/>
      <c r="R37" s="11"/>
      <c r="S37" s="11"/>
      <c r="T37" s="11"/>
      <c r="U37" s="11"/>
      <c r="V37" s="11"/>
      <c r="W37" s="11"/>
      <c r="X37" s="11"/>
      <c r="Y37" s="11"/>
      <c r="Z37" s="11"/>
      <c r="AA37" s="11"/>
      <c r="AB37" s="11"/>
      <c r="AC37" s="11"/>
      <c r="AD37" s="11"/>
      <c r="AE37" s="11"/>
      <c r="AF37" s="11"/>
      <c r="AG37" s="11"/>
      <c r="AH37" s="15"/>
      <c r="AI37" s="29"/>
      <c r="AJ37" s="29"/>
    </row>
    <row r="38" spans="1:36" x14ac:dyDescent="0.2">
      <c r="A38" s="79"/>
      <c r="B38" s="118"/>
      <c r="C38" s="103" t="s">
        <v>4</v>
      </c>
      <c r="D38" s="121">
        <v>3415434</v>
      </c>
      <c r="E38" s="36">
        <f t="shared" si="8"/>
        <v>-1.4929987142646366E-4</v>
      </c>
      <c r="F38" s="98">
        <v>19.830939737909695</v>
      </c>
      <c r="G38" s="121">
        <v>22763</v>
      </c>
      <c r="H38" s="36">
        <f t="shared" si="9"/>
        <v>-5.0701516674679838E-3</v>
      </c>
      <c r="I38" s="125">
        <v>0.13216817577328047</v>
      </c>
      <c r="J38" s="127">
        <f t="shared" si="10"/>
        <v>3438197</v>
      </c>
      <c r="K38" s="290"/>
      <c r="L38" s="11"/>
      <c r="M38" s="11"/>
      <c r="N38" s="11"/>
      <c r="O38" s="11"/>
      <c r="P38" s="11"/>
      <c r="Q38" s="11"/>
      <c r="R38" s="11"/>
      <c r="S38" s="11"/>
      <c r="T38" s="11"/>
      <c r="U38" s="11"/>
      <c r="V38" s="11"/>
      <c r="W38" s="11"/>
      <c r="X38" s="11"/>
      <c r="Y38" s="11"/>
      <c r="Z38" s="11"/>
      <c r="AA38" s="11"/>
      <c r="AB38" s="11"/>
      <c r="AC38" s="11"/>
      <c r="AD38" s="11"/>
      <c r="AE38" s="11"/>
      <c r="AF38" s="11"/>
      <c r="AG38" s="11"/>
      <c r="AH38" s="15"/>
      <c r="AI38" s="29"/>
      <c r="AJ38" s="29"/>
    </row>
    <row r="39" spans="1:36" x14ac:dyDescent="0.2">
      <c r="A39" s="79"/>
      <c r="B39" s="119"/>
      <c r="C39" s="103" t="s">
        <v>5</v>
      </c>
      <c r="D39" s="121">
        <v>3412944</v>
      </c>
      <c r="E39" s="36">
        <f t="shared" si="8"/>
        <v>-7.2904351247894119E-4</v>
      </c>
      <c r="F39" s="98">
        <v>19.801710340599488</v>
      </c>
      <c r="G39" s="121">
        <v>22345</v>
      </c>
      <c r="H39" s="36">
        <f t="shared" si="9"/>
        <v>-1.8363133154680841E-2</v>
      </c>
      <c r="I39" s="125">
        <v>0.12964444115130383</v>
      </c>
      <c r="J39" s="127">
        <f t="shared" si="10"/>
        <v>3435289</v>
      </c>
      <c r="K39" s="290"/>
      <c r="L39" s="11"/>
      <c r="M39" s="11"/>
      <c r="N39" s="11"/>
      <c r="O39" s="11"/>
      <c r="P39" s="11"/>
      <c r="Q39" s="11"/>
      <c r="R39" s="11"/>
      <c r="S39" s="11"/>
      <c r="T39" s="11"/>
      <c r="U39" s="11"/>
      <c r="V39" s="11"/>
      <c r="W39" s="11"/>
      <c r="X39" s="11"/>
      <c r="Y39" s="11"/>
      <c r="Z39" s="11"/>
      <c r="AA39" s="11"/>
      <c r="AB39" s="11"/>
      <c r="AC39" s="11"/>
      <c r="AD39" s="11"/>
      <c r="AE39" s="11"/>
      <c r="AF39" s="11"/>
      <c r="AG39" s="11"/>
      <c r="AH39" s="15"/>
      <c r="AI39" s="29"/>
      <c r="AJ39" s="29"/>
    </row>
    <row r="40" spans="1:36" x14ac:dyDescent="0.2">
      <c r="A40" s="79"/>
      <c r="B40" s="119"/>
      <c r="C40" s="103" t="s">
        <v>6</v>
      </c>
      <c r="D40" s="121">
        <v>3410673</v>
      </c>
      <c r="E40" s="36">
        <f t="shared" si="8"/>
        <v>-6.6540792934194056E-4</v>
      </c>
      <c r="F40" s="98">
        <v>19.773794167012095</v>
      </c>
      <c r="G40" s="121">
        <v>22145</v>
      </c>
      <c r="H40" s="36">
        <f t="shared" si="9"/>
        <v>-8.9505482210785418E-3</v>
      </c>
      <c r="I40" s="125">
        <v>0.12838834793851034</v>
      </c>
      <c r="J40" s="127">
        <f t="shared" si="10"/>
        <v>3432818</v>
      </c>
      <c r="K40" s="290"/>
      <c r="L40" s="11"/>
      <c r="M40" s="11"/>
      <c r="N40" s="11"/>
      <c r="O40" s="11"/>
      <c r="P40" s="11"/>
      <c r="Q40" s="11"/>
      <c r="R40" s="11"/>
      <c r="S40" s="11"/>
      <c r="T40" s="11"/>
      <c r="U40" s="11"/>
      <c r="V40" s="11"/>
      <c r="W40" s="11"/>
      <c r="X40" s="11"/>
      <c r="Y40" s="11"/>
      <c r="Z40" s="11"/>
      <c r="AA40" s="11"/>
      <c r="AB40" s="11"/>
      <c r="AC40" s="11"/>
      <c r="AD40" s="11"/>
      <c r="AE40" s="11"/>
      <c r="AF40" s="11"/>
      <c r="AG40" s="11"/>
      <c r="AH40" s="15"/>
      <c r="AI40" s="29"/>
      <c r="AJ40" s="29"/>
    </row>
    <row r="41" spans="1:36" x14ac:dyDescent="0.2">
      <c r="A41" s="79"/>
      <c r="B41" s="118"/>
      <c r="C41" s="103" t="s">
        <v>7</v>
      </c>
      <c r="D41" s="121">
        <v>3400716</v>
      </c>
      <c r="E41" s="36">
        <f t="shared" si="8"/>
        <v>-2.9193651810067982E-3</v>
      </c>
      <c r="F41" s="98">
        <v>19.701391716478636</v>
      </c>
      <c r="G41" s="121">
        <v>22168</v>
      </c>
      <c r="H41" s="36">
        <f t="shared" si="9"/>
        <v>1.0386091668548206E-3</v>
      </c>
      <c r="I41" s="125">
        <v>0.12842602898063185</v>
      </c>
      <c r="J41" s="127">
        <f t="shared" ref="J41:J46" si="11">D41+G41</f>
        <v>3422884</v>
      </c>
      <c r="K41" s="290"/>
      <c r="L41" s="11"/>
      <c r="M41" s="11"/>
      <c r="N41" s="11"/>
      <c r="O41" s="11"/>
      <c r="P41" s="11"/>
      <c r="Q41" s="11"/>
      <c r="R41" s="11"/>
      <c r="S41" s="11"/>
      <c r="T41" s="11"/>
      <c r="U41" s="11"/>
      <c r="V41" s="11"/>
      <c r="W41" s="11"/>
      <c r="X41" s="11"/>
      <c r="Y41" s="11"/>
      <c r="Z41" s="11"/>
      <c r="AA41" s="11"/>
      <c r="AB41" s="11"/>
      <c r="AC41" s="11"/>
      <c r="AD41" s="11"/>
      <c r="AE41" s="11"/>
      <c r="AF41" s="11"/>
      <c r="AG41" s="11"/>
      <c r="AH41" s="15"/>
      <c r="AI41" s="29"/>
      <c r="AJ41" s="29"/>
    </row>
    <row r="42" spans="1:36" x14ac:dyDescent="0.2">
      <c r="A42" s="79"/>
      <c r="B42" s="119"/>
      <c r="C42" s="103" t="s">
        <v>8</v>
      </c>
      <c r="D42" s="121">
        <v>3390416</v>
      </c>
      <c r="E42" s="36">
        <f t="shared" si="8"/>
        <v>-3.0287739405466378E-3</v>
      </c>
      <c r="F42" s="98">
        <v>19.627111344043222</v>
      </c>
      <c r="G42" s="121">
        <v>22124</v>
      </c>
      <c r="H42" s="36">
        <f t="shared" si="9"/>
        <v>-1.9848430169613859E-3</v>
      </c>
      <c r="I42" s="125">
        <v>0.12807579110516593</v>
      </c>
      <c r="J42" s="127">
        <f t="shared" si="11"/>
        <v>3412540</v>
      </c>
      <c r="K42" s="290"/>
      <c r="L42" s="11"/>
      <c r="M42" s="11"/>
      <c r="N42" s="11"/>
      <c r="O42" s="11"/>
      <c r="P42" s="11"/>
      <c r="Q42" s="11"/>
      <c r="R42" s="11"/>
      <c r="S42" s="11"/>
      <c r="T42" s="11"/>
      <c r="U42" s="11"/>
      <c r="V42" s="11"/>
      <c r="W42" s="11"/>
      <c r="X42" s="11"/>
      <c r="Y42" s="11"/>
      <c r="Z42" s="11"/>
      <c r="AA42" s="11"/>
      <c r="AB42" s="11"/>
      <c r="AC42" s="11"/>
      <c r="AD42" s="11"/>
      <c r="AE42" s="11"/>
      <c r="AF42" s="11"/>
      <c r="AG42" s="11"/>
      <c r="AH42" s="15"/>
      <c r="AI42" s="29"/>
      <c r="AJ42" s="29"/>
    </row>
    <row r="43" spans="1:36" x14ac:dyDescent="0.2">
      <c r="A43" s="79"/>
      <c r="B43" s="119"/>
      <c r="C43" s="103" t="s">
        <v>12</v>
      </c>
      <c r="D43" s="121">
        <v>3378944</v>
      </c>
      <c r="E43" s="36">
        <f t="shared" si="8"/>
        <v>-3.3836555750090844E-3</v>
      </c>
      <c r="F43" s="98">
        <v>19.54616172446395</v>
      </c>
      <c r="G43" s="121">
        <v>22040</v>
      </c>
      <c r="H43" s="36">
        <f t="shared" si="9"/>
        <v>-3.7967817754474779E-3</v>
      </c>
      <c r="I43" s="125">
        <v>0.12749468603421232</v>
      </c>
      <c r="J43" s="127">
        <f t="shared" si="11"/>
        <v>3400984</v>
      </c>
      <c r="K43" s="290"/>
      <c r="L43" s="11"/>
      <c r="M43" s="11"/>
      <c r="N43" s="11"/>
      <c r="O43" s="11"/>
      <c r="P43" s="11"/>
      <c r="Q43" s="11"/>
      <c r="R43" s="11"/>
      <c r="S43" s="11"/>
      <c r="T43" s="11"/>
      <c r="U43" s="11"/>
      <c r="V43" s="11"/>
      <c r="W43" s="11"/>
      <c r="X43" s="11"/>
      <c r="Y43" s="11"/>
      <c r="Z43" s="11"/>
      <c r="AA43" s="11"/>
      <c r="AB43" s="11"/>
      <c r="AC43" s="11"/>
      <c r="AD43" s="11"/>
      <c r="AE43" s="11"/>
      <c r="AF43" s="11"/>
      <c r="AG43" s="11"/>
      <c r="AH43" s="15"/>
      <c r="AI43" s="29"/>
      <c r="AJ43" s="29"/>
    </row>
    <row r="44" spans="1:36" x14ac:dyDescent="0.2">
      <c r="A44" s="79"/>
      <c r="B44" s="118"/>
      <c r="C44" s="103" t="s">
        <v>9</v>
      </c>
      <c r="D44" s="121">
        <v>3376268</v>
      </c>
      <c r="E44" s="36">
        <f t="shared" ref="E44:E49" si="12">(D44-D43)/D43</f>
        <v>-7.9196340631866049E-4</v>
      </c>
      <c r="F44" s="98">
        <v>19.516176736089893</v>
      </c>
      <c r="G44" s="121">
        <v>21990</v>
      </c>
      <c r="H44" s="36">
        <f t="shared" ref="H44:H49" si="13">(G44-G43)/G43</f>
        <v>-2.2686025408348459E-3</v>
      </c>
      <c r="I44" s="125">
        <v>0.12711097769093471</v>
      </c>
      <c r="J44" s="127">
        <f t="shared" si="11"/>
        <v>3398258</v>
      </c>
      <c r="K44" s="290"/>
      <c r="L44" s="11"/>
      <c r="M44" s="11"/>
      <c r="N44" s="11"/>
      <c r="O44" s="11"/>
      <c r="P44" s="11"/>
      <c r="Q44" s="11"/>
      <c r="R44" s="11"/>
      <c r="S44" s="11"/>
      <c r="T44" s="11"/>
      <c r="U44" s="11"/>
      <c r="V44" s="11"/>
      <c r="W44" s="11"/>
      <c r="X44" s="11"/>
      <c r="Y44" s="11"/>
      <c r="Z44" s="11"/>
      <c r="AA44" s="11"/>
      <c r="AB44" s="11"/>
      <c r="AC44" s="11"/>
      <c r="AD44" s="11"/>
      <c r="AE44" s="11"/>
      <c r="AF44" s="11"/>
      <c r="AG44" s="11"/>
      <c r="AH44" s="15"/>
      <c r="AI44" s="29"/>
      <c r="AJ44" s="29"/>
    </row>
    <row r="45" spans="1:36" x14ac:dyDescent="0.2">
      <c r="A45" s="79"/>
      <c r="B45" s="119"/>
      <c r="C45" s="103" t="s">
        <v>10</v>
      </c>
      <c r="D45" s="121">
        <v>3358820</v>
      </c>
      <c r="E45" s="36">
        <f t="shared" si="12"/>
        <v>-5.1678362025763354E-3</v>
      </c>
      <c r="F45" s="98">
        <v>19.400911566321994</v>
      </c>
      <c r="G45" s="121">
        <v>22260</v>
      </c>
      <c r="H45" s="36">
        <f t="shared" si="13"/>
        <v>1.227830832196453E-2</v>
      </c>
      <c r="I45" s="125">
        <v>0.12857619386163224</v>
      </c>
      <c r="J45" s="127">
        <f t="shared" si="11"/>
        <v>3381080</v>
      </c>
      <c r="K45" s="290"/>
      <c r="L45" s="11"/>
      <c r="M45" s="11"/>
      <c r="N45" s="11"/>
      <c r="O45" s="11"/>
      <c r="P45" s="11"/>
      <c r="Q45" s="11"/>
      <c r="R45" s="11"/>
      <c r="S45" s="11"/>
      <c r="T45" s="11"/>
      <c r="U45" s="11"/>
      <c r="V45" s="11"/>
      <c r="W45" s="11"/>
      <c r="X45" s="11"/>
      <c r="Y45" s="11"/>
      <c r="Z45" s="11"/>
      <c r="AA45" s="11"/>
      <c r="AB45" s="11"/>
      <c r="AC45" s="11"/>
      <c r="AD45" s="11"/>
      <c r="AE45" s="11"/>
      <c r="AF45" s="11"/>
      <c r="AG45" s="11"/>
      <c r="AH45" s="15"/>
      <c r="AI45" s="29"/>
      <c r="AJ45" s="29"/>
    </row>
    <row r="46" spans="1:36" ht="13.5" thickBot="1" x14ac:dyDescent="0.25">
      <c r="A46" s="79"/>
      <c r="B46" s="120"/>
      <c r="C46" s="104" t="s">
        <v>11</v>
      </c>
      <c r="D46" s="136">
        <v>3347888</v>
      </c>
      <c r="E46" s="114">
        <f t="shared" si="12"/>
        <v>-3.2547144532901434E-3</v>
      </c>
      <c r="F46" s="137">
        <v>19.323426571408437</v>
      </c>
      <c r="G46" s="136">
        <v>22216</v>
      </c>
      <c r="H46" s="114">
        <f t="shared" si="13"/>
        <v>-1.976639712488769E-3</v>
      </c>
      <c r="I46" s="138">
        <v>0.12822688354879549</v>
      </c>
      <c r="J46" s="130">
        <f t="shared" si="11"/>
        <v>3370104</v>
      </c>
      <c r="K46" s="290"/>
      <c r="L46" s="11"/>
      <c r="M46" s="11"/>
      <c r="N46" s="11"/>
      <c r="O46" s="11"/>
      <c r="P46" s="11"/>
      <c r="Q46" s="11"/>
      <c r="R46" s="11"/>
      <c r="S46" s="11"/>
      <c r="T46" s="11"/>
      <c r="U46" s="11"/>
      <c r="V46" s="11"/>
      <c r="W46" s="11"/>
      <c r="X46" s="11"/>
      <c r="Y46" s="11"/>
      <c r="Z46" s="11"/>
      <c r="AA46" s="11"/>
      <c r="AB46" s="11"/>
      <c r="AC46" s="11"/>
      <c r="AD46" s="11"/>
      <c r="AE46" s="11"/>
      <c r="AF46" s="11"/>
      <c r="AG46" s="11"/>
      <c r="AH46" s="15"/>
      <c r="AI46" s="29"/>
      <c r="AJ46" s="29"/>
    </row>
    <row r="47" spans="1:36" x14ac:dyDescent="0.2">
      <c r="A47" s="79"/>
      <c r="B47" s="131">
        <v>2012</v>
      </c>
      <c r="C47" s="112" t="s">
        <v>2</v>
      </c>
      <c r="D47" s="132">
        <v>3329677</v>
      </c>
      <c r="E47" s="115">
        <f t="shared" si="12"/>
        <v>-5.4395487543191408E-3</v>
      </c>
      <c r="F47" s="133">
        <v>19.204074427140608</v>
      </c>
      <c r="G47" s="132">
        <v>22123</v>
      </c>
      <c r="H47" s="115">
        <f t="shared" si="13"/>
        <v>-4.186172128195895E-3</v>
      </c>
      <c r="I47" s="134">
        <v>0.12759548104865176</v>
      </c>
      <c r="J47" s="135">
        <f t="shared" ref="J47:J52" si="14">D47+G47</f>
        <v>3351800</v>
      </c>
      <c r="K47" s="290"/>
      <c r="L47" s="11"/>
      <c r="M47" s="11"/>
      <c r="N47" s="11"/>
      <c r="O47" s="11"/>
      <c r="P47" s="11"/>
      <c r="Q47" s="11"/>
      <c r="R47" s="11"/>
      <c r="S47" s="11"/>
      <c r="T47" s="11"/>
      <c r="U47" s="11"/>
      <c r="V47" s="11"/>
      <c r="W47" s="11"/>
      <c r="X47" s="11"/>
      <c r="Y47" s="11"/>
      <c r="Z47" s="11"/>
      <c r="AA47" s="11"/>
      <c r="AB47" s="11"/>
      <c r="AC47" s="11"/>
      <c r="AD47" s="11"/>
      <c r="AE47" s="11"/>
      <c r="AF47" s="11"/>
      <c r="AG47" s="11"/>
      <c r="AH47" s="15"/>
      <c r="AI47" s="29"/>
      <c r="AJ47" s="29"/>
    </row>
    <row r="48" spans="1:36" x14ac:dyDescent="0.2">
      <c r="A48" s="79"/>
      <c r="B48" s="119"/>
      <c r="C48" s="103" t="s">
        <v>1</v>
      </c>
      <c r="D48" s="121">
        <v>3316028</v>
      </c>
      <c r="E48" s="36">
        <f t="shared" si="12"/>
        <v>-4.0991964085405281E-3</v>
      </c>
      <c r="F48" s="98">
        <v>19.111191113947484</v>
      </c>
      <c r="G48" s="121">
        <v>22133</v>
      </c>
      <c r="H48" s="36">
        <f t="shared" si="13"/>
        <v>4.520182615377661E-4</v>
      </c>
      <c r="I48" s="125">
        <v>0.12755863126758871</v>
      </c>
      <c r="J48" s="127">
        <f t="shared" si="14"/>
        <v>3338161</v>
      </c>
      <c r="K48" s="290"/>
      <c r="L48" s="11"/>
      <c r="M48" s="11"/>
      <c r="N48" s="11"/>
      <c r="O48" s="11"/>
      <c r="P48" s="11"/>
      <c r="Q48" s="11"/>
      <c r="R48" s="11"/>
      <c r="S48" s="11"/>
      <c r="T48" s="11"/>
      <c r="U48" s="11"/>
      <c r="V48" s="11"/>
      <c r="W48" s="11"/>
      <c r="X48" s="11"/>
      <c r="Y48" s="11"/>
      <c r="Z48" s="11"/>
      <c r="AA48" s="11"/>
      <c r="AB48" s="11"/>
      <c r="AC48" s="11"/>
      <c r="AD48" s="11"/>
      <c r="AE48" s="11"/>
      <c r="AF48" s="11"/>
      <c r="AG48" s="11"/>
      <c r="AH48" s="15"/>
      <c r="AI48" s="29"/>
      <c r="AJ48" s="29"/>
    </row>
    <row r="49" spans="1:36" x14ac:dyDescent="0.2">
      <c r="A49" s="79"/>
      <c r="B49" s="119"/>
      <c r="C49" s="103" t="s">
        <v>3</v>
      </c>
      <c r="D49" s="121">
        <v>3317559</v>
      </c>
      <c r="E49" s="36">
        <f t="shared" si="12"/>
        <v>4.6169694586414834E-4</v>
      </c>
      <c r="F49" s="98">
        <v>19.105867081392411</v>
      </c>
      <c r="G49" s="121">
        <v>22009</v>
      </c>
      <c r="H49" s="36">
        <f t="shared" si="13"/>
        <v>-5.6024940134640584E-3</v>
      </c>
      <c r="I49" s="125">
        <v>0.12675012821003803</v>
      </c>
      <c r="J49" s="127">
        <f t="shared" si="14"/>
        <v>3339568</v>
      </c>
      <c r="K49" s="290"/>
      <c r="L49" s="11"/>
      <c r="M49" s="11"/>
      <c r="N49" s="11"/>
      <c r="O49" s="11"/>
      <c r="P49" s="11"/>
      <c r="Q49" s="11"/>
      <c r="R49" s="11"/>
      <c r="S49" s="11"/>
      <c r="T49" s="11"/>
      <c r="U49" s="11"/>
      <c r="V49" s="11"/>
      <c r="W49" s="11"/>
      <c r="X49" s="11"/>
      <c r="Y49" s="11"/>
      <c r="Z49" s="11"/>
      <c r="AA49" s="11"/>
      <c r="AB49" s="11"/>
      <c r="AC49" s="11"/>
      <c r="AD49" s="11"/>
      <c r="AE49" s="11"/>
      <c r="AF49" s="11"/>
      <c r="AG49" s="11"/>
      <c r="AH49" s="15"/>
      <c r="AI49" s="29"/>
      <c r="AJ49" s="29"/>
    </row>
    <row r="50" spans="1:36" x14ac:dyDescent="0.2">
      <c r="A50" s="79"/>
      <c r="B50" s="118"/>
      <c r="C50" s="103" t="s">
        <v>4</v>
      </c>
      <c r="D50" s="121">
        <v>3310496</v>
      </c>
      <c r="E50" s="36">
        <f>(D50-D49)/D49</f>
        <v>-2.1289749481471164E-3</v>
      </c>
      <c r="F50" s="98">
        <v>19.051094554466825</v>
      </c>
      <c r="G50" s="121">
        <v>21895</v>
      </c>
      <c r="H50" s="36">
        <f>(G50-G49)/G49</f>
        <v>-5.1796992139579263E-3</v>
      </c>
      <c r="I50" s="125">
        <v>0.12600036830434205</v>
      </c>
      <c r="J50" s="127">
        <f t="shared" si="14"/>
        <v>3332391</v>
      </c>
      <c r="K50" s="290"/>
      <c r="L50" s="11"/>
      <c r="M50" s="11"/>
      <c r="N50" s="11"/>
      <c r="O50" s="11"/>
      <c r="P50" s="11"/>
      <c r="Q50" s="11"/>
      <c r="R50" s="11"/>
      <c r="S50" s="11"/>
      <c r="T50" s="11"/>
      <c r="U50" s="11"/>
      <c r="V50" s="11"/>
      <c r="W50" s="11"/>
      <c r="X50" s="11"/>
      <c r="Y50" s="11"/>
      <c r="Z50" s="11"/>
      <c r="AA50" s="11"/>
      <c r="AB50" s="11"/>
      <c r="AC50" s="11"/>
      <c r="AD50" s="11"/>
      <c r="AE50" s="11"/>
      <c r="AF50" s="11"/>
      <c r="AG50" s="11"/>
      <c r="AH50" s="15"/>
      <c r="AI50" s="29"/>
      <c r="AJ50" s="29"/>
    </row>
    <row r="51" spans="1:36" x14ac:dyDescent="0.2">
      <c r="A51" s="79"/>
      <c r="B51" s="119"/>
      <c r="C51" s="103" t="s">
        <v>5</v>
      </c>
      <c r="D51" s="121">
        <v>3303427</v>
      </c>
      <c r="E51" s="36">
        <f>(D51-D50)/D50</f>
        <v>-2.1353295699496392E-3</v>
      </c>
      <c r="F51" s="98">
        <v>18.996368461210302</v>
      </c>
      <c r="G51" s="121">
        <v>21784</v>
      </c>
      <c r="H51" s="36">
        <f>(G51-G50)/G50</f>
        <v>-5.0696506051609953E-3</v>
      </c>
      <c r="I51" s="125">
        <v>0.12526896782008659</v>
      </c>
      <c r="J51" s="127">
        <f t="shared" si="14"/>
        <v>3325211</v>
      </c>
      <c r="K51" s="290"/>
      <c r="L51" s="11"/>
      <c r="M51" s="11"/>
      <c r="N51" s="11"/>
      <c r="O51" s="11"/>
      <c r="P51" s="11"/>
      <c r="Q51" s="11"/>
      <c r="R51" s="11"/>
      <c r="S51" s="11"/>
      <c r="T51" s="11"/>
      <c r="U51" s="11"/>
      <c r="V51" s="11"/>
      <c r="W51" s="11"/>
      <c r="X51" s="11"/>
      <c r="Y51" s="11"/>
      <c r="Z51" s="11"/>
      <c r="AA51" s="11"/>
      <c r="AB51" s="11"/>
      <c r="AC51" s="11"/>
      <c r="AD51" s="11"/>
      <c r="AE51" s="11"/>
      <c r="AF51" s="11"/>
      <c r="AG51" s="11"/>
      <c r="AH51" s="15"/>
      <c r="AI51" s="29"/>
      <c r="AJ51" s="29"/>
    </row>
    <row r="52" spans="1:36" x14ac:dyDescent="0.2">
      <c r="A52" s="79"/>
      <c r="B52" s="119"/>
      <c r="C52" s="103" t="s">
        <v>6</v>
      </c>
      <c r="D52" s="121">
        <v>3301956</v>
      </c>
      <c r="E52" s="36">
        <f>(D52-D51)/D51</f>
        <v>-4.4529514349794927E-4</v>
      </c>
      <c r="F52" s="98">
        <v>18.973890728010634</v>
      </c>
      <c r="G52" s="121">
        <v>21763</v>
      </c>
      <c r="H52" s="36">
        <f>(G52-G51)/G51</f>
        <v>-9.640102827763496E-4</v>
      </c>
      <c r="I52" s="125">
        <v>0.12505581052978762</v>
      </c>
      <c r="J52" s="127">
        <f t="shared" si="14"/>
        <v>3323719</v>
      </c>
      <c r="K52" s="290"/>
      <c r="L52" s="11"/>
      <c r="M52" s="11"/>
      <c r="N52" s="11"/>
      <c r="O52" s="11"/>
      <c r="P52" s="11"/>
      <c r="Q52" s="11"/>
      <c r="R52" s="11"/>
      <c r="S52" s="11"/>
      <c r="T52" s="11"/>
      <c r="U52" s="11"/>
      <c r="V52" s="11"/>
      <c r="W52" s="11"/>
      <c r="X52" s="11"/>
      <c r="Y52" s="11"/>
      <c r="Z52" s="11"/>
      <c r="AA52" s="11"/>
      <c r="AB52" s="11"/>
      <c r="AC52" s="11"/>
      <c r="AD52" s="11"/>
      <c r="AE52" s="11"/>
      <c r="AF52" s="11"/>
      <c r="AG52" s="11"/>
      <c r="AH52" s="15"/>
      <c r="AI52" s="29"/>
      <c r="AJ52" s="29"/>
    </row>
    <row r="53" spans="1:36" x14ac:dyDescent="0.2">
      <c r="A53" s="79"/>
      <c r="B53" s="118"/>
      <c r="C53" s="103" t="s">
        <v>7</v>
      </c>
      <c r="D53" s="121">
        <v>3299591</v>
      </c>
      <c r="E53" s="36">
        <f t="shared" ref="E53:E61" si="15">(D53-D52)/D52</f>
        <v>-7.1624213042208922E-4</v>
      </c>
      <c r="F53" s="98">
        <v>18.94631234297821</v>
      </c>
      <c r="G53" s="121">
        <v>21475</v>
      </c>
      <c r="H53" s="36">
        <f t="shared" ref="H53:H61" si="16">(G53-G52)/G52</f>
        <v>-1.3233469650323943E-2</v>
      </c>
      <c r="I53" s="125">
        <v>0.12330984584618429</v>
      </c>
      <c r="J53" s="127">
        <f t="shared" ref="J53:J61" si="17">D53+G53</f>
        <v>3321066</v>
      </c>
      <c r="K53" s="290"/>
      <c r="L53" s="11"/>
      <c r="M53" s="11"/>
      <c r="N53" s="11"/>
      <c r="O53" s="11"/>
      <c r="P53" s="11"/>
      <c r="Q53" s="11"/>
      <c r="R53" s="11"/>
      <c r="S53" s="11"/>
      <c r="T53" s="11"/>
      <c r="U53" s="11"/>
      <c r="V53" s="11"/>
      <c r="W53" s="11"/>
      <c r="X53" s="11"/>
      <c r="Y53" s="11"/>
      <c r="Z53" s="11"/>
      <c r="AA53" s="11"/>
      <c r="AB53" s="11"/>
      <c r="AC53" s="11"/>
      <c r="AD53" s="11"/>
      <c r="AE53" s="11"/>
      <c r="AF53" s="11"/>
      <c r="AG53" s="11"/>
      <c r="AH53" s="15"/>
      <c r="AI53" s="29"/>
      <c r="AJ53" s="29"/>
    </row>
    <row r="54" spans="1:36" x14ac:dyDescent="0.2">
      <c r="A54" s="79"/>
      <c r="B54" s="119"/>
      <c r="C54" s="103" t="s">
        <v>8</v>
      </c>
      <c r="D54" s="121">
        <v>3294327</v>
      </c>
      <c r="E54" s="36">
        <f t="shared" si="15"/>
        <v>-1.5953492417696618E-3</v>
      </c>
      <c r="F54" s="98">
        <v>18.902140782011333</v>
      </c>
      <c r="G54" s="121">
        <v>21285</v>
      </c>
      <c r="H54" s="36">
        <f t="shared" si="16"/>
        <v>-8.8474970896391149E-3</v>
      </c>
      <c r="I54" s="125">
        <v>0.12212875848241879</v>
      </c>
      <c r="J54" s="127">
        <f t="shared" si="17"/>
        <v>3315612</v>
      </c>
      <c r="K54" s="290"/>
      <c r="L54" s="11"/>
      <c r="M54" s="11"/>
      <c r="N54" s="11"/>
      <c r="O54" s="11"/>
      <c r="P54" s="11"/>
      <c r="Q54" s="11"/>
      <c r="R54" s="11"/>
      <c r="S54" s="11"/>
      <c r="T54" s="11"/>
      <c r="U54" s="11"/>
      <c r="V54" s="11"/>
      <c r="W54" s="11"/>
      <c r="X54" s="11"/>
      <c r="Y54" s="11"/>
      <c r="Z54" s="11"/>
      <c r="AA54" s="11"/>
      <c r="AB54" s="11"/>
      <c r="AC54" s="11"/>
      <c r="AD54" s="11"/>
      <c r="AE54" s="11"/>
      <c r="AF54" s="11"/>
      <c r="AG54" s="11"/>
      <c r="AH54" s="15"/>
      <c r="AI54" s="29"/>
      <c r="AJ54" s="29"/>
    </row>
    <row r="55" spans="1:36" x14ac:dyDescent="0.2">
      <c r="A55" s="79"/>
      <c r="B55" s="119"/>
      <c r="C55" s="103" t="s">
        <v>12</v>
      </c>
      <c r="D55" s="121">
        <v>3284089</v>
      </c>
      <c r="E55" s="36">
        <f t="shared" si="15"/>
        <v>-3.1077667760365016E-3</v>
      </c>
      <c r="F55" s="98">
        <v>18.829515583847147</v>
      </c>
      <c r="G55" s="121">
        <v>21242</v>
      </c>
      <c r="H55" s="36">
        <f t="shared" si="16"/>
        <v>-2.0202020202020202E-3</v>
      </c>
      <c r="I55" s="125">
        <v>0.12179224437342626</v>
      </c>
      <c r="J55" s="127">
        <f t="shared" si="17"/>
        <v>3305331</v>
      </c>
      <c r="K55" s="290"/>
      <c r="L55" s="11"/>
      <c r="M55" s="11"/>
      <c r="N55" s="11"/>
      <c r="O55" s="11"/>
      <c r="P55" s="11"/>
      <c r="Q55" s="11"/>
      <c r="R55" s="11"/>
      <c r="S55" s="11"/>
      <c r="T55" s="11"/>
      <c r="U55" s="11"/>
      <c r="V55" s="11"/>
      <c r="W55" s="11"/>
      <c r="X55" s="11"/>
      <c r="Y55" s="11"/>
      <c r="Z55" s="11"/>
      <c r="AA55" s="11"/>
      <c r="AB55" s="11"/>
      <c r="AC55" s="11"/>
      <c r="AD55" s="11"/>
      <c r="AE55" s="11"/>
      <c r="AF55" s="11"/>
      <c r="AG55" s="11"/>
      <c r="AH55" s="15"/>
      <c r="AI55" s="29"/>
      <c r="AJ55" s="29"/>
    </row>
    <row r="56" spans="1:36" x14ac:dyDescent="0.2">
      <c r="A56" s="79"/>
      <c r="B56" s="118"/>
      <c r="C56" s="103" t="s">
        <v>9</v>
      </c>
      <c r="D56" s="121">
        <v>3282398</v>
      </c>
      <c r="E56" s="36">
        <f t="shared" si="15"/>
        <v>-5.1490687371749059E-4</v>
      </c>
      <c r="F56" s="98">
        <v>18.805965959141215</v>
      </c>
      <c r="G56" s="121">
        <v>21189</v>
      </c>
      <c r="H56" s="36">
        <f t="shared" si="16"/>
        <v>-2.4950569626212222E-3</v>
      </c>
      <c r="I56" s="125">
        <v>0.12139893233795633</v>
      </c>
      <c r="J56" s="127">
        <f t="shared" si="17"/>
        <v>3303587</v>
      </c>
      <c r="K56" s="290"/>
      <c r="L56" s="11"/>
      <c r="M56" s="11"/>
      <c r="N56" s="11"/>
      <c r="O56" s="11"/>
      <c r="P56" s="11"/>
      <c r="Q56" s="11"/>
      <c r="R56" s="11"/>
      <c r="S56" s="11"/>
      <c r="T56" s="11"/>
      <c r="U56" s="11"/>
      <c r="V56" s="11"/>
      <c r="W56" s="11"/>
      <c r="X56" s="11"/>
      <c r="Y56" s="11"/>
      <c r="Z56" s="11"/>
      <c r="AA56" s="11"/>
      <c r="AB56" s="11"/>
      <c r="AC56" s="11"/>
      <c r="AD56" s="11"/>
      <c r="AE56" s="11"/>
      <c r="AF56" s="11"/>
      <c r="AG56" s="11"/>
      <c r="AH56" s="15"/>
      <c r="AI56" s="29"/>
      <c r="AJ56" s="29"/>
    </row>
    <row r="57" spans="1:36" x14ac:dyDescent="0.2">
      <c r="A57" s="79"/>
      <c r="B57" s="119"/>
      <c r="C57" s="103" t="s">
        <v>10</v>
      </c>
      <c r="D57" s="121">
        <v>3284117</v>
      </c>
      <c r="E57" s="36">
        <f t="shared" si="15"/>
        <v>5.2370248824182807E-4</v>
      </c>
      <c r="F57" s="98">
        <v>18.801973650264671</v>
      </c>
      <c r="G57" s="121">
        <v>21169</v>
      </c>
      <c r="H57" s="36">
        <f t="shared" si="16"/>
        <v>-9.4388597857378829E-4</v>
      </c>
      <c r="I57" s="125">
        <v>0.12119512800623511</v>
      </c>
      <c r="J57" s="127">
        <f t="shared" si="17"/>
        <v>3305286</v>
      </c>
      <c r="K57" s="290"/>
      <c r="L57" s="11"/>
      <c r="M57" s="11"/>
      <c r="N57" s="11"/>
      <c r="O57" s="11"/>
      <c r="P57" s="11"/>
      <c r="Q57" s="11"/>
      <c r="R57" s="11"/>
      <c r="S57" s="11"/>
      <c r="T57" s="11"/>
      <c r="U57" s="11"/>
      <c r="V57" s="11"/>
      <c r="W57" s="11"/>
      <c r="X57" s="11"/>
      <c r="Y57" s="11"/>
      <c r="Z57" s="11"/>
      <c r="AA57" s="11"/>
      <c r="AB57" s="11"/>
      <c r="AC57" s="11"/>
      <c r="AD57" s="11"/>
      <c r="AE57" s="11"/>
      <c r="AF57" s="11"/>
      <c r="AG57" s="11"/>
      <c r="AH57" s="15"/>
      <c r="AI57" s="29"/>
      <c r="AJ57" s="29"/>
    </row>
    <row r="58" spans="1:36" ht="13.5" thickBot="1" x14ac:dyDescent="0.25">
      <c r="A58" s="79"/>
      <c r="B58" s="120"/>
      <c r="C58" s="104" t="s">
        <v>11</v>
      </c>
      <c r="D58" s="136">
        <v>3271390</v>
      </c>
      <c r="E58" s="114">
        <f t="shared" si="15"/>
        <v>-3.8753186929698304E-3</v>
      </c>
      <c r="F58" s="137">
        <v>18.715342878011921</v>
      </c>
      <c r="G58" s="136">
        <v>21112</v>
      </c>
      <c r="H58" s="114">
        <f t="shared" si="16"/>
        <v>-2.6926165619538004E-3</v>
      </c>
      <c r="I58" s="138">
        <v>0.12077994945285878</v>
      </c>
      <c r="J58" s="130">
        <f t="shared" si="17"/>
        <v>3292502</v>
      </c>
      <c r="K58" s="290"/>
      <c r="L58" s="11"/>
      <c r="M58" s="11"/>
      <c r="N58" s="11"/>
      <c r="O58" s="11"/>
      <c r="P58" s="11"/>
      <c r="Q58" s="11"/>
      <c r="R58" s="11"/>
      <c r="S58" s="11"/>
      <c r="T58" s="11"/>
      <c r="U58" s="11"/>
      <c r="V58" s="11"/>
      <c r="W58" s="11"/>
      <c r="X58" s="11"/>
      <c r="Y58" s="11"/>
      <c r="Z58" s="11"/>
      <c r="AA58" s="11"/>
      <c r="AB58" s="11"/>
      <c r="AC58" s="11"/>
      <c r="AD58" s="11"/>
      <c r="AE58" s="11"/>
      <c r="AF58" s="11"/>
      <c r="AG58" s="11"/>
      <c r="AH58" s="15"/>
      <c r="AI58" s="29"/>
      <c r="AJ58" s="29"/>
    </row>
    <row r="59" spans="1:36" x14ac:dyDescent="0.2">
      <c r="A59" s="79"/>
      <c r="B59" s="131">
        <v>2013</v>
      </c>
      <c r="C59" s="112" t="s">
        <v>2</v>
      </c>
      <c r="D59" s="132">
        <v>3257414</v>
      </c>
      <c r="E59" s="115">
        <f t="shared" si="15"/>
        <v>-4.2721901087916757E-3</v>
      </c>
      <c r="F59" s="133">
        <v>18.621699197023407</v>
      </c>
      <c r="G59" s="132">
        <v>20832</v>
      </c>
      <c r="H59" s="115">
        <f t="shared" si="16"/>
        <v>-1.3262599469496022E-2</v>
      </c>
      <c r="I59" s="134">
        <v>0.11909055394014749</v>
      </c>
      <c r="J59" s="135">
        <f t="shared" si="17"/>
        <v>3278246</v>
      </c>
      <c r="K59" s="290"/>
      <c r="L59" s="11"/>
      <c r="M59" s="11"/>
      <c r="N59" s="11"/>
      <c r="O59" s="11"/>
      <c r="P59" s="11"/>
      <c r="Q59" s="11"/>
      <c r="R59" s="11"/>
      <c r="S59" s="11"/>
      <c r="T59" s="11"/>
      <c r="U59" s="11"/>
      <c r="V59" s="11"/>
      <c r="W59" s="11"/>
      <c r="X59" s="11"/>
      <c r="Y59" s="11"/>
      <c r="Z59" s="11"/>
      <c r="AA59" s="11"/>
      <c r="AB59" s="11"/>
      <c r="AC59" s="11"/>
      <c r="AD59" s="11"/>
      <c r="AE59" s="11"/>
      <c r="AF59" s="11"/>
      <c r="AG59" s="11"/>
      <c r="AH59" s="15"/>
      <c r="AI59" s="29"/>
      <c r="AJ59" s="29"/>
    </row>
    <row r="60" spans="1:36" x14ac:dyDescent="0.2">
      <c r="A60" s="79"/>
      <c r="B60" s="119"/>
      <c r="C60" s="103" t="s">
        <v>1</v>
      </c>
      <c r="D60" s="121">
        <v>3248831</v>
      </c>
      <c r="E60" s="36">
        <f t="shared" si="15"/>
        <v>-2.6349122340605154E-3</v>
      </c>
      <c r="F60" s="98">
        <v>18.559000583819163</v>
      </c>
      <c r="G60" s="121">
        <v>20645</v>
      </c>
      <c r="H60" s="36">
        <f t="shared" si="16"/>
        <v>-8.9765745007680496E-3</v>
      </c>
      <c r="I60" s="125">
        <v>0.11793490244735617</v>
      </c>
      <c r="J60" s="127">
        <f t="shared" si="17"/>
        <v>3269476</v>
      </c>
      <c r="K60" s="290"/>
      <c r="L60" s="11"/>
      <c r="M60" s="11"/>
      <c r="N60" s="11"/>
      <c r="O60" s="11"/>
      <c r="P60" s="11"/>
      <c r="Q60" s="11"/>
      <c r="R60" s="11"/>
      <c r="S60" s="11"/>
      <c r="T60" s="11"/>
      <c r="U60" s="11"/>
      <c r="V60" s="11"/>
      <c r="W60" s="11"/>
      <c r="X60" s="11"/>
      <c r="Y60" s="11"/>
      <c r="Z60" s="11"/>
      <c r="AA60" s="11"/>
      <c r="AB60" s="11"/>
      <c r="AC60" s="11"/>
      <c r="AD60" s="11"/>
      <c r="AE60" s="11"/>
      <c r="AF60" s="11"/>
      <c r="AG60" s="11"/>
      <c r="AH60" s="15"/>
      <c r="AI60" s="29"/>
      <c r="AJ60" s="29"/>
    </row>
    <row r="61" spans="1:36" x14ac:dyDescent="0.2">
      <c r="A61" s="79"/>
      <c r="B61" s="119"/>
      <c r="C61" s="103" t="s">
        <v>3</v>
      </c>
      <c r="D61" s="121">
        <v>3250402</v>
      </c>
      <c r="E61" s="36">
        <f t="shared" si="15"/>
        <v>4.8355854767453277E-4</v>
      </c>
      <c r="F61" s="98">
        <v>18.554356291628402</v>
      </c>
      <c r="G61" s="121">
        <v>20452</v>
      </c>
      <c r="H61" s="36">
        <f t="shared" si="16"/>
        <v>-9.3485105352385557E-3</v>
      </c>
      <c r="I61" s="125">
        <v>0.11674669621677075</v>
      </c>
      <c r="J61" s="127">
        <f t="shared" si="17"/>
        <v>3270854</v>
      </c>
      <c r="K61" s="290"/>
      <c r="L61" s="11"/>
      <c r="M61" s="11"/>
      <c r="N61" s="11"/>
      <c r="O61" s="11"/>
      <c r="P61" s="11"/>
      <c r="Q61" s="11"/>
      <c r="R61" s="11"/>
      <c r="S61" s="11"/>
      <c r="T61" s="11"/>
      <c r="U61" s="11"/>
      <c r="V61" s="11"/>
      <c r="W61" s="11"/>
      <c r="X61" s="11"/>
      <c r="Y61" s="11"/>
      <c r="Z61" s="11"/>
      <c r="AA61" s="11"/>
      <c r="AB61" s="11"/>
      <c r="AC61" s="11"/>
      <c r="AD61" s="11"/>
      <c r="AE61" s="11"/>
      <c r="AF61" s="11"/>
      <c r="AG61" s="11"/>
      <c r="AH61" s="15"/>
      <c r="AI61" s="29"/>
      <c r="AJ61" s="29"/>
    </row>
    <row r="62" spans="1:36" x14ac:dyDescent="0.2">
      <c r="A62" s="79"/>
      <c r="B62" s="118"/>
      <c r="C62" s="103" t="s">
        <v>4</v>
      </c>
      <c r="D62" s="121">
        <v>3258068</v>
      </c>
      <c r="E62" s="36">
        <f t="shared" ref="E62:E73" si="18">(D62-D61)/D61</f>
        <v>2.3584775052439668E-3</v>
      </c>
      <c r="F62" s="98">
        <v>18.584485558322207</v>
      </c>
      <c r="G62" s="121">
        <v>20359</v>
      </c>
      <c r="H62" s="36">
        <f t="shared" ref="H62:H73" si="19">(G62-G61)/G61</f>
        <v>-4.5472325444944261E-3</v>
      </c>
      <c r="I62" s="125">
        <v>0.1161306459785007</v>
      </c>
      <c r="J62" s="127">
        <f t="shared" ref="J62:J73" si="20">D62+G62</f>
        <v>3278427</v>
      </c>
      <c r="K62" s="290"/>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15"/>
      <c r="AI62" s="29"/>
      <c r="AJ62" s="29"/>
    </row>
    <row r="63" spans="1:36" x14ac:dyDescent="0.2">
      <c r="A63" s="79"/>
      <c r="B63" s="119"/>
      <c r="C63" s="103" t="s">
        <v>5</v>
      </c>
      <c r="D63" s="121">
        <v>3249123</v>
      </c>
      <c r="E63" s="36">
        <f t="shared" si="18"/>
        <v>-2.745492113731205E-3</v>
      </c>
      <c r="F63" s="98">
        <v>18.519888568527065</v>
      </c>
      <c r="G63" s="121">
        <v>20652</v>
      </c>
      <c r="H63" s="36">
        <f t="shared" si="19"/>
        <v>1.4391669531902353E-2</v>
      </c>
      <c r="I63" s="125">
        <v>0.11771568473007053</v>
      </c>
      <c r="J63" s="127">
        <f t="shared" si="20"/>
        <v>3269775</v>
      </c>
      <c r="K63" s="290"/>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15"/>
      <c r="AI63" s="29"/>
      <c r="AJ63" s="29"/>
    </row>
    <row r="64" spans="1:36" x14ac:dyDescent="0.2">
      <c r="A64" s="79"/>
      <c r="B64" s="119"/>
      <c r="C64" s="103" t="s">
        <v>6</v>
      </c>
      <c r="D64" s="121">
        <v>3239331</v>
      </c>
      <c r="E64" s="36">
        <f t="shared" si="18"/>
        <v>-3.0137363220782963E-3</v>
      </c>
      <c r="F64" s="98">
        <v>18.45056179039306</v>
      </c>
      <c r="G64" s="121">
        <v>20417</v>
      </c>
      <c r="H64" s="36">
        <f t="shared" si="19"/>
        <v>-1.1379043191942669E-2</v>
      </c>
      <c r="I64" s="125">
        <v>0.11629102431164184</v>
      </c>
      <c r="J64" s="127">
        <f t="shared" si="20"/>
        <v>3259748</v>
      </c>
      <c r="K64" s="290"/>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15"/>
      <c r="AI64" s="29"/>
      <c r="AJ64" s="29"/>
    </row>
    <row r="65" spans="1:36" x14ac:dyDescent="0.2">
      <c r="A65" s="79"/>
      <c r="B65" s="118"/>
      <c r="C65" s="103" t="s">
        <v>7</v>
      </c>
      <c r="D65" s="121">
        <v>3316799</v>
      </c>
      <c r="E65" s="36">
        <f t="shared" si="18"/>
        <v>2.391481450953916E-2</v>
      </c>
      <c r="F65" s="98">
        <v>18.877987560082772</v>
      </c>
      <c r="G65" s="121">
        <v>20358</v>
      </c>
      <c r="H65" s="36">
        <f t="shared" si="19"/>
        <v>-2.8897487387961013E-3</v>
      </c>
      <c r="I65" s="125">
        <v>0.11587017203881365</v>
      </c>
      <c r="J65" s="127">
        <f t="shared" si="20"/>
        <v>3337157</v>
      </c>
      <c r="K65" s="290"/>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15"/>
      <c r="AI65" s="29"/>
      <c r="AJ65" s="29"/>
    </row>
    <row r="66" spans="1:36" x14ac:dyDescent="0.2">
      <c r="A66" s="79"/>
      <c r="B66" s="119"/>
      <c r="C66" s="103" t="s">
        <v>8</v>
      </c>
      <c r="D66" s="121">
        <v>3320421</v>
      </c>
      <c r="E66" s="36">
        <f t="shared" si="18"/>
        <v>1.0920167305887394E-3</v>
      </c>
      <c r="F66" s="98">
        <v>18.884791773083542</v>
      </c>
      <c r="G66" s="121">
        <v>20307</v>
      </c>
      <c r="H66" s="36">
        <f t="shared" si="19"/>
        <v>-2.5051576775714708E-3</v>
      </c>
      <c r="I66" s="125">
        <v>0.11549543462591264</v>
      </c>
      <c r="J66" s="127">
        <f t="shared" si="20"/>
        <v>3340728</v>
      </c>
      <c r="K66" s="290"/>
      <c r="L66" s="249"/>
      <c r="M66" s="249"/>
      <c r="N66" s="249"/>
      <c r="O66" s="249"/>
      <c r="P66" s="249"/>
      <c r="Q66" s="249"/>
      <c r="R66" s="249"/>
      <c r="S66" s="249"/>
      <c r="T66" s="249"/>
      <c r="U66" s="249"/>
      <c r="V66" s="249"/>
      <c r="W66" s="249"/>
      <c r="X66" s="249"/>
      <c r="Y66" s="249"/>
      <c r="Z66" s="249"/>
      <c r="AA66" s="249"/>
      <c r="AB66" s="249"/>
      <c r="AC66" s="249"/>
      <c r="AD66" s="249"/>
      <c r="AE66" s="249"/>
      <c r="AF66" s="249"/>
      <c r="AG66" s="249"/>
      <c r="AH66" s="15"/>
      <c r="AI66" s="29"/>
      <c r="AJ66" s="29"/>
    </row>
    <row r="67" spans="1:36" x14ac:dyDescent="0.2">
      <c r="A67" s="79"/>
      <c r="B67" s="119"/>
      <c r="C67" s="103" t="s">
        <v>12</v>
      </c>
      <c r="D67" s="121">
        <v>3317742</v>
      </c>
      <c r="E67" s="36">
        <f t="shared" si="18"/>
        <v>-8.0682539955023779E-4</v>
      </c>
      <c r="F67" s="98">
        <v>18.855775475722286</v>
      </c>
      <c r="G67" s="121">
        <v>20305</v>
      </c>
      <c r="H67" s="36">
        <f t="shared" si="19"/>
        <v>-9.8488206037327034E-5</v>
      </c>
      <c r="I67" s="125">
        <v>0.11539972699340124</v>
      </c>
      <c r="J67" s="127">
        <f t="shared" si="20"/>
        <v>3338047</v>
      </c>
      <c r="K67" s="290"/>
      <c r="L67" s="249"/>
      <c r="M67" s="249"/>
      <c r="N67" s="249"/>
      <c r="O67" s="249"/>
      <c r="P67" s="249"/>
      <c r="Q67" s="249"/>
      <c r="R67" s="249"/>
      <c r="S67" s="249"/>
      <c r="T67" s="249"/>
      <c r="U67" s="249"/>
      <c r="V67" s="249"/>
      <c r="W67" s="249"/>
      <c r="X67" s="249"/>
      <c r="Y67" s="249"/>
      <c r="Z67" s="249"/>
      <c r="AA67" s="249"/>
      <c r="AB67" s="249"/>
      <c r="AC67" s="249"/>
      <c r="AD67" s="249"/>
      <c r="AE67" s="249"/>
      <c r="AF67" s="249"/>
      <c r="AG67" s="249"/>
      <c r="AH67" s="15"/>
      <c r="AI67" s="29"/>
      <c r="AJ67" s="29"/>
    </row>
    <row r="68" spans="1:36" x14ac:dyDescent="0.2">
      <c r="A68" s="79"/>
      <c r="B68" s="118"/>
      <c r="C68" s="103" t="s">
        <v>9</v>
      </c>
      <c r="D68" s="121">
        <v>3327303</v>
      </c>
      <c r="E68" s="36">
        <f t="shared" si="18"/>
        <v>2.8817792341900004E-3</v>
      </c>
      <c r="F68" s="98">
        <v>18.896314549003765</v>
      </c>
      <c r="G68" s="121">
        <v>20290</v>
      </c>
      <c r="H68" s="36">
        <f t="shared" si="19"/>
        <v>-7.3873430189608474E-4</v>
      </c>
      <c r="I68" s="125">
        <v>0.11523032984951669</v>
      </c>
      <c r="J68" s="127">
        <f t="shared" si="20"/>
        <v>3347593</v>
      </c>
      <c r="K68" s="290"/>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15"/>
      <c r="AI68" s="29"/>
      <c r="AJ68" s="29"/>
    </row>
    <row r="69" spans="1:36" x14ac:dyDescent="0.2">
      <c r="A69" s="79"/>
      <c r="B69" s="119"/>
      <c r="C69" s="103" t="s">
        <v>10</v>
      </c>
      <c r="D69" s="121">
        <v>3334818</v>
      </c>
      <c r="E69" s="36">
        <f t="shared" si="18"/>
        <v>2.2585860079469768E-3</v>
      </c>
      <c r="F69" s="98">
        <v>18.9251833950118</v>
      </c>
      <c r="G69" s="121">
        <v>20164</v>
      </c>
      <c r="H69" s="36">
        <f t="shared" si="19"/>
        <v>-6.2099556431739773E-3</v>
      </c>
      <c r="I69" s="125">
        <v>0.11443125171359214</v>
      </c>
      <c r="J69" s="127">
        <f t="shared" si="20"/>
        <v>3354982</v>
      </c>
      <c r="K69" s="290"/>
      <c r="L69" s="249"/>
      <c r="M69" s="249"/>
      <c r="N69" s="249"/>
      <c r="O69" s="249"/>
      <c r="P69" s="249"/>
      <c r="Q69" s="249"/>
      <c r="R69" s="249"/>
      <c r="S69" s="249"/>
      <c r="T69" s="249"/>
      <c r="U69" s="249"/>
      <c r="V69" s="249"/>
      <c r="W69" s="249"/>
      <c r="X69" s="249"/>
      <c r="Y69" s="249"/>
      <c r="Z69" s="249"/>
      <c r="AA69" s="249"/>
      <c r="AB69" s="249"/>
      <c r="AC69" s="249"/>
      <c r="AD69" s="249"/>
      <c r="AE69" s="249"/>
      <c r="AF69" s="249"/>
      <c r="AG69" s="249"/>
      <c r="AH69" s="15"/>
      <c r="AI69" s="29"/>
      <c r="AJ69" s="29"/>
    </row>
    <row r="70" spans="1:36" ht="13.5" thickBot="1" x14ac:dyDescent="0.25">
      <c r="A70" s="79"/>
      <c r="B70" s="120"/>
      <c r="C70" s="104" t="s">
        <v>11</v>
      </c>
      <c r="D70" s="136">
        <v>3327269</v>
      </c>
      <c r="E70" s="114">
        <f t="shared" si="18"/>
        <v>-2.2636917516937957E-3</v>
      </c>
      <c r="F70" s="137">
        <v>18.868583849769657</v>
      </c>
      <c r="G70" s="136">
        <v>19962</v>
      </c>
      <c r="H70" s="114">
        <f t="shared" si="19"/>
        <v>-1.0017853600476096E-2</v>
      </c>
      <c r="I70" s="138">
        <v>0.11320235027859241</v>
      </c>
      <c r="J70" s="130">
        <f t="shared" si="20"/>
        <v>3347231</v>
      </c>
      <c r="K70" s="290"/>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15"/>
      <c r="AI70" s="29"/>
      <c r="AJ70" s="29"/>
    </row>
    <row r="71" spans="1:36" x14ac:dyDescent="0.2">
      <c r="A71" s="79"/>
      <c r="B71" s="131">
        <v>2014</v>
      </c>
      <c r="C71" s="112" t="s">
        <v>2</v>
      </c>
      <c r="D71" s="132">
        <v>3341401</v>
      </c>
      <c r="E71" s="115">
        <f t="shared" si="18"/>
        <v>4.247327162306384E-3</v>
      </c>
      <c r="F71" s="133">
        <v>18.934927818164969</v>
      </c>
      <c r="G71" s="132">
        <v>19915</v>
      </c>
      <c r="H71" s="115">
        <f t="shared" si="19"/>
        <v>-2.3544734996493338E-3</v>
      </c>
      <c r="I71" s="134">
        <v>0.11285358671370342</v>
      </c>
      <c r="J71" s="135">
        <f t="shared" si="20"/>
        <v>3361316</v>
      </c>
      <c r="K71" s="290"/>
      <c r="L71" s="249"/>
      <c r="M71" s="249"/>
      <c r="N71" s="249"/>
      <c r="O71" s="249"/>
      <c r="P71" s="249"/>
      <c r="Q71" s="249"/>
      <c r="R71" s="249"/>
      <c r="S71" s="249"/>
      <c r="T71" s="249"/>
      <c r="U71" s="249"/>
      <c r="V71" s="249"/>
      <c r="W71" s="249"/>
      <c r="X71" s="249"/>
      <c r="Y71" s="249"/>
      <c r="Z71" s="249"/>
      <c r="AA71" s="249"/>
      <c r="AB71" s="249"/>
      <c r="AC71" s="249"/>
      <c r="AD71" s="249"/>
      <c r="AE71" s="249"/>
      <c r="AF71" s="249"/>
      <c r="AG71" s="249"/>
      <c r="AH71" s="15"/>
      <c r="AI71" s="29"/>
      <c r="AJ71" s="29"/>
    </row>
    <row r="72" spans="1:36" x14ac:dyDescent="0.2">
      <c r="A72" s="79"/>
      <c r="B72" s="119"/>
      <c r="C72" s="103" t="s">
        <v>1</v>
      </c>
      <c r="D72" s="121">
        <v>3344826</v>
      </c>
      <c r="E72" s="36">
        <f t="shared" si="18"/>
        <v>1.0250191461605477E-3</v>
      </c>
      <c r="F72" s="98">
        <v>18.940545357151461</v>
      </c>
      <c r="G72" s="121">
        <v>19891</v>
      </c>
      <c r="H72" s="36">
        <f t="shared" si="19"/>
        <v>-1.2051217675119257E-3</v>
      </c>
      <c r="I72" s="125">
        <v>0.11263557138670284</v>
      </c>
      <c r="J72" s="127">
        <f t="shared" si="20"/>
        <v>3364717</v>
      </c>
      <c r="K72" s="290"/>
      <c r="L72" s="249"/>
      <c r="M72" s="249"/>
      <c r="N72" s="249"/>
      <c r="O72" s="249"/>
      <c r="P72" s="249"/>
      <c r="Q72" s="249"/>
      <c r="R72" s="249"/>
      <c r="S72" s="249"/>
      <c r="T72" s="249"/>
      <c r="U72" s="249"/>
      <c r="V72" s="249"/>
      <c r="W72" s="249"/>
      <c r="X72" s="249"/>
      <c r="Y72" s="249"/>
      <c r="Z72" s="249"/>
      <c r="AA72" s="249"/>
      <c r="AB72" s="249"/>
      <c r="AC72" s="249"/>
      <c r="AD72" s="249"/>
      <c r="AE72" s="249"/>
      <c r="AF72" s="249"/>
      <c r="AG72" s="249"/>
      <c r="AH72" s="15"/>
      <c r="AI72" s="29"/>
      <c r="AJ72" s="29"/>
    </row>
    <row r="73" spans="1:36" x14ac:dyDescent="0.2">
      <c r="A73" s="79"/>
      <c r="B73" s="119"/>
      <c r="C73" s="103" t="s">
        <v>3</v>
      </c>
      <c r="D73" s="121">
        <v>3360900</v>
      </c>
      <c r="E73" s="36">
        <f t="shared" si="18"/>
        <v>4.8056311449384808E-3</v>
      </c>
      <c r="F73" s="98">
        <v>19.017729382758269</v>
      </c>
      <c r="G73" s="121">
        <v>19865</v>
      </c>
      <c r="H73" s="36">
        <f t="shared" si="19"/>
        <v>-1.3071238248454076E-3</v>
      </c>
      <c r="I73" s="125">
        <v>0.11240655603811271</v>
      </c>
      <c r="J73" s="127">
        <f t="shared" si="20"/>
        <v>3380765</v>
      </c>
      <c r="K73" s="290"/>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15"/>
      <c r="AI73" s="29"/>
      <c r="AJ73" s="29"/>
    </row>
    <row r="74" spans="1:36" x14ac:dyDescent="0.2">
      <c r="A74" s="79"/>
      <c r="B74" s="118"/>
      <c r="C74" s="103" t="s">
        <v>4</v>
      </c>
      <c r="D74" s="121">
        <v>3395875</v>
      </c>
      <c r="E74" s="36">
        <f t="shared" ref="E74:E85" si="21">(D74-D73)/D73</f>
        <v>1.040643875152489E-2</v>
      </c>
      <c r="F74" s="98">
        <v>19.201675289094741</v>
      </c>
      <c r="G74" s="121">
        <v>19836</v>
      </c>
      <c r="H74" s="36">
        <f t="shared" ref="H74:H85" si="22">(G74-G73)/G73</f>
        <v>-1.4598540145985401E-3</v>
      </c>
      <c r="I74" s="125">
        <v>0.11216091023211493</v>
      </c>
      <c r="J74" s="127">
        <f t="shared" ref="J74:J85" si="23">D74+G74</f>
        <v>3415711</v>
      </c>
      <c r="K74" s="290"/>
      <c r="L74" s="249"/>
      <c r="M74" s="249"/>
      <c r="N74" s="249"/>
      <c r="O74" s="249"/>
      <c r="P74" s="249"/>
      <c r="Q74" s="249"/>
      <c r="R74" s="249"/>
      <c r="S74" s="249"/>
      <c r="T74" s="249"/>
      <c r="U74" s="249"/>
      <c r="V74" s="249"/>
      <c r="W74" s="249"/>
      <c r="X74" s="249"/>
      <c r="Y74" s="249"/>
      <c r="Z74" s="249"/>
      <c r="AA74" s="249"/>
      <c r="AB74" s="249"/>
      <c r="AC74" s="249"/>
      <c r="AD74" s="249"/>
      <c r="AE74" s="249"/>
      <c r="AF74" s="249"/>
      <c r="AG74" s="249"/>
      <c r="AH74" s="15"/>
      <c r="AI74" s="29"/>
      <c r="AJ74" s="29"/>
    </row>
    <row r="75" spans="1:36" x14ac:dyDescent="0.2">
      <c r="A75" s="79"/>
      <c r="B75" s="119"/>
      <c r="C75" s="103" t="s">
        <v>5</v>
      </c>
      <c r="D75" s="121">
        <v>3401209</v>
      </c>
      <c r="E75" s="36">
        <f t="shared" si="21"/>
        <v>1.5707291935068281E-3</v>
      </c>
      <c r="F75" s="98">
        <v>19.217873365980189</v>
      </c>
      <c r="G75" s="121">
        <v>19784</v>
      </c>
      <c r="H75" s="36">
        <f t="shared" si="22"/>
        <v>-2.6214962694091552E-3</v>
      </c>
      <c r="I75" s="125">
        <v>0.11178566406020685</v>
      </c>
      <c r="J75" s="127">
        <f t="shared" si="23"/>
        <v>3420993</v>
      </c>
      <c r="K75" s="290"/>
      <c r="L75" s="249"/>
      <c r="M75" s="249"/>
      <c r="N75" s="249"/>
      <c r="O75" s="249"/>
      <c r="P75" s="249"/>
      <c r="Q75" s="249"/>
      <c r="R75" s="249"/>
      <c r="S75" s="249"/>
      <c r="T75" s="249"/>
      <c r="U75" s="249"/>
      <c r="V75" s="249"/>
      <c r="W75" s="249"/>
      <c r="X75" s="249"/>
      <c r="Y75" s="249"/>
      <c r="Z75" s="249"/>
      <c r="AA75" s="249"/>
      <c r="AB75" s="249"/>
      <c r="AC75" s="249"/>
      <c r="AD75" s="249"/>
      <c r="AE75" s="249"/>
      <c r="AF75" s="249"/>
      <c r="AG75" s="249"/>
      <c r="AH75" s="15"/>
      <c r="AI75" s="29"/>
      <c r="AJ75" s="29"/>
    </row>
    <row r="76" spans="1:36" x14ac:dyDescent="0.2">
      <c r="A76" s="79"/>
      <c r="B76" s="119"/>
      <c r="C76" s="103" t="s">
        <v>6</v>
      </c>
      <c r="D76" s="121">
        <v>3385524</v>
      </c>
      <c r="E76" s="36">
        <f t="shared" si="21"/>
        <v>-4.6115954650243485E-3</v>
      </c>
      <c r="F76" s="98">
        <v>19.115370308763961</v>
      </c>
      <c r="G76" s="121">
        <v>19725</v>
      </c>
      <c r="H76" s="36">
        <f t="shared" si="22"/>
        <v>-2.9822078447230083E-3</v>
      </c>
      <c r="I76" s="125">
        <v>0.11137143890882743</v>
      </c>
      <c r="J76" s="127">
        <f t="shared" si="23"/>
        <v>3405249</v>
      </c>
      <c r="K76" s="290"/>
      <c r="L76" s="249"/>
      <c r="M76" s="249"/>
      <c r="N76" s="249"/>
      <c r="O76" s="249"/>
      <c r="P76" s="249"/>
      <c r="Q76" s="249"/>
      <c r="R76" s="249"/>
      <c r="S76" s="249"/>
      <c r="T76" s="249"/>
      <c r="U76" s="249"/>
      <c r="V76" s="249"/>
      <c r="W76" s="249"/>
      <c r="X76" s="249"/>
      <c r="Y76" s="249"/>
      <c r="Z76" s="249"/>
      <c r="AA76" s="249"/>
      <c r="AB76" s="249"/>
      <c r="AC76" s="249"/>
      <c r="AD76" s="249"/>
      <c r="AE76" s="249"/>
      <c r="AF76" s="249"/>
      <c r="AG76" s="249"/>
      <c r="AH76" s="15"/>
      <c r="AI76" s="29"/>
      <c r="AJ76" s="29"/>
    </row>
    <row r="77" spans="1:36" x14ac:dyDescent="0.2">
      <c r="A77" s="79"/>
      <c r="B77" s="118"/>
      <c r="C77" s="103" t="s">
        <v>7</v>
      </c>
      <c r="D77" s="121">
        <v>3390862</v>
      </c>
      <c r="E77" s="36">
        <f t="shared" si="21"/>
        <v>1.5767130878410549E-3</v>
      </c>
      <c r="F77" s="98">
        <v>19.012757835803129</v>
      </c>
      <c r="G77" s="121">
        <v>19978</v>
      </c>
      <c r="H77" s="36">
        <f t="shared" si="22"/>
        <v>1.2826362484157161E-2</v>
      </c>
      <c r="I77" s="125">
        <v>0.11201779253879246</v>
      </c>
      <c r="J77" s="127">
        <f t="shared" si="23"/>
        <v>3410840</v>
      </c>
      <c r="K77" s="290"/>
      <c r="L77" s="249"/>
      <c r="M77" s="249"/>
      <c r="N77" s="249"/>
      <c r="O77" s="249"/>
      <c r="P77" s="249"/>
      <c r="Q77" s="249"/>
      <c r="R77" s="249"/>
      <c r="S77" s="249"/>
      <c r="T77" s="249"/>
      <c r="U77" s="249"/>
      <c r="V77" s="249"/>
      <c r="W77" s="249"/>
      <c r="X77" s="249"/>
      <c r="Y77" s="249"/>
      <c r="Z77" s="249"/>
      <c r="AA77" s="249"/>
      <c r="AB77" s="249"/>
      <c r="AC77" s="249"/>
      <c r="AD77" s="249"/>
      <c r="AE77" s="249"/>
      <c r="AF77" s="249"/>
      <c r="AG77" s="249"/>
      <c r="AH77" s="15"/>
      <c r="AI77" s="29"/>
      <c r="AJ77" s="29"/>
    </row>
    <row r="78" spans="1:36" x14ac:dyDescent="0.2">
      <c r="A78" s="79"/>
      <c r="B78" s="119"/>
      <c r="C78" s="103" t="s">
        <v>8</v>
      </c>
      <c r="D78" s="121">
        <v>3396640</v>
      </c>
      <c r="E78" s="36">
        <f t="shared" si="21"/>
        <v>1.703991492428769E-3</v>
      </c>
      <c r="F78" s="98">
        <v>19.028497564982107</v>
      </c>
      <c r="G78" s="121">
        <v>19664</v>
      </c>
      <c r="H78" s="36">
        <f t="shared" si="22"/>
        <v>-1.5717289017919713E-2</v>
      </c>
      <c r="I78" s="125">
        <v>0.11016074006012062</v>
      </c>
      <c r="J78" s="127">
        <f t="shared" si="23"/>
        <v>3416304</v>
      </c>
      <c r="K78" s="290"/>
      <c r="L78" s="249"/>
      <c r="M78" s="249"/>
      <c r="N78" s="249"/>
      <c r="O78" s="249"/>
      <c r="P78" s="249"/>
      <c r="Q78" s="249"/>
      <c r="R78" s="249"/>
      <c r="S78" s="249"/>
      <c r="T78" s="249"/>
      <c r="U78" s="249"/>
      <c r="V78" s="249"/>
      <c r="W78" s="249"/>
      <c r="X78" s="249"/>
      <c r="Y78" s="249"/>
      <c r="Z78" s="249"/>
      <c r="AA78" s="249"/>
      <c r="AB78" s="249"/>
      <c r="AC78" s="249"/>
      <c r="AD78" s="249"/>
      <c r="AE78" s="249"/>
      <c r="AF78" s="249"/>
      <c r="AG78" s="249"/>
      <c r="AH78" s="15"/>
      <c r="AI78" s="29"/>
      <c r="AJ78" s="29"/>
    </row>
    <row r="79" spans="1:36" x14ac:dyDescent="0.2">
      <c r="A79" s="79"/>
      <c r="B79" s="119"/>
      <c r="C79" s="103" t="s">
        <v>12</v>
      </c>
      <c r="D79" s="121">
        <v>3373641</v>
      </c>
      <c r="E79" s="36">
        <f t="shared" si="21"/>
        <v>-6.771103207876019E-3</v>
      </c>
      <c r="F79" s="98">
        <v>18.883137504649397</v>
      </c>
      <c r="G79" s="121">
        <v>19619</v>
      </c>
      <c r="H79" s="36">
        <f t="shared" si="22"/>
        <v>-2.2884458909682667E-3</v>
      </c>
      <c r="I79" s="125">
        <v>0.10981259556180296</v>
      </c>
      <c r="J79" s="127">
        <f t="shared" si="23"/>
        <v>3393260</v>
      </c>
      <c r="K79" s="290"/>
      <c r="L79" s="249"/>
      <c r="M79" s="249"/>
      <c r="N79" s="249"/>
      <c r="O79" s="249"/>
      <c r="P79" s="249"/>
      <c r="Q79" s="249"/>
      <c r="R79" s="249"/>
      <c r="S79" s="249"/>
      <c r="T79" s="249"/>
      <c r="U79" s="249"/>
      <c r="V79" s="249"/>
      <c r="W79" s="249"/>
      <c r="X79" s="249"/>
      <c r="Y79" s="249"/>
      <c r="Z79" s="249"/>
      <c r="AA79" s="249"/>
      <c r="AB79" s="249"/>
      <c r="AC79" s="249"/>
      <c r="AD79" s="249"/>
      <c r="AE79" s="249"/>
      <c r="AF79" s="249"/>
      <c r="AG79" s="249"/>
      <c r="AH79" s="15"/>
      <c r="AI79" s="29"/>
      <c r="AJ79" s="29"/>
    </row>
    <row r="80" spans="1:36" x14ac:dyDescent="0.2">
      <c r="A80" s="79"/>
      <c r="B80" s="118"/>
      <c r="C80" s="103" t="s">
        <v>9</v>
      </c>
      <c r="D80" s="121">
        <v>3392235</v>
      </c>
      <c r="E80" s="36">
        <f t="shared" si="21"/>
        <v>5.5115526518678187E-3</v>
      </c>
      <c r="F80" s="98">
        <v>18.970634742433592</v>
      </c>
      <c r="G80" s="121">
        <v>19604</v>
      </c>
      <c r="H80" s="36">
        <f t="shared" si="22"/>
        <v>-7.6456496253631684E-4</v>
      </c>
      <c r="I80" s="125">
        <v>0.10963283012252045</v>
      </c>
      <c r="J80" s="127">
        <f t="shared" si="23"/>
        <v>3411839</v>
      </c>
      <c r="K80" s="290"/>
      <c r="L80" s="249"/>
      <c r="M80" s="249"/>
      <c r="N80" s="249"/>
      <c r="O80" s="249"/>
      <c r="P80" s="249"/>
      <c r="Q80" s="249"/>
      <c r="R80" s="249"/>
      <c r="S80" s="249"/>
      <c r="T80" s="249"/>
      <c r="U80" s="249"/>
      <c r="V80" s="249"/>
      <c r="W80" s="249"/>
      <c r="X80" s="249"/>
      <c r="Y80" s="249"/>
      <c r="Z80" s="249"/>
      <c r="AA80" s="249"/>
      <c r="AB80" s="249"/>
      <c r="AC80" s="249"/>
      <c r="AD80" s="249"/>
      <c r="AE80" s="249"/>
      <c r="AF80" s="249"/>
      <c r="AG80" s="249"/>
      <c r="AH80" s="15"/>
      <c r="AI80" s="29"/>
      <c r="AJ80" s="29"/>
    </row>
    <row r="81" spans="1:36" x14ac:dyDescent="0.2">
      <c r="A81" s="79"/>
      <c r="B81" s="119"/>
      <c r="C81" s="103" t="s">
        <v>10</v>
      </c>
      <c r="D81" s="121">
        <v>3399762</v>
      </c>
      <c r="E81" s="36">
        <f t="shared" si="21"/>
        <v>2.2188910850810747E-3</v>
      </c>
      <c r="F81" s="98">
        <v>18.996142549266064</v>
      </c>
      <c r="G81" s="121">
        <v>19545</v>
      </c>
      <c r="H81" s="36">
        <f t="shared" si="22"/>
        <v>-3.0095898796164049E-3</v>
      </c>
      <c r="I81" s="125">
        <v>0.10920752868153866</v>
      </c>
      <c r="J81" s="127">
        <f t="shared" si="23"/>
        <v>3419307</v>
      </c>
      <c r="K81" s="290"/>
      <c r="L81" s="249"/>
      <c r="M81" s="249"/>
      <c r="N81" s="249"/>
      <c r="O81" s="249"/>
      <c r="P81" s="249"/>
      <c r="Q81" s="249"/>
      <c r="R81" s="249"/>
      <c r="S81" s="249"/>
      <c r="T81" s="249"/>
      <c r="U81" s="249"/>
      <c r="V81" s="249"/>
      <c r="W81" s="249"/>
      <c r="X81" s="249"/>
      <c r="Y81" s="249"/>
      <c r="Z81" s="249"/>
      <c r="AA81" s="249"/>
      <c r="AB81" s="249"/>
      <c r="AC81" s="249"/>
      <c r="AD81" s="249"/>
      <c r="AE81" s="249"/>
      <c r="AF81" s="249"/>
      <c r="AG81" s="249"/>
      <c r="AH81" s="15"/>
      <c r="AI81" s="29"/>
      <c r="AJ81" s="29"/>
    </row>
    <row r="82" spans="1:36" ht="13.5" thickBot="1" x14ac:dyDescent="0.25">
      <c r="A82" s="79"/>
      <c r="B82" s="120"/>
      <c r="C82" s="104" t="s">
        <v>11</v>
      </c>
      <c r="D82" s="136">
        <v>3408789</v>
      </c>
      <c r="E82" s="114">
        <f t="shared" si="21"/>
        <v>2.6551858630104105E-3</v>
      </c>
      <c r="F82" s="137">
        <v>19.029979823567377</v>
      </c>
      <c r="G82" s="136">
        <v>18960</v>
      </c>
      <c r="H82" s="114">
        <f t="shared" si="22"/>
        <v>-2.9930928626247123E-2</v>
      </c>
      <c r="I82" s="138">
        <v>0.1058465095536384</v>
      </c>
      <c r="J82" s="130">
        <f t="shared" si="23"/>
        <v>3427749</v>
      </c>
      <c r="K82" s="290"/>
      <c r="L82" s="249"/>
      <c r="M82" s="249"/>
      <c r="N82" s="249"/>
      <c r="O82" s="249"/>
      <c r="P82" s="249"/>
      <c r="Q82" s="249"/>
      <c r="R82" s="249"/>
      <c r="S82" s="249"/>
      <c r="T82" s="249"/>
      <c r="U82" s="249"/>
      <c r="V82" s="249"/>
      <c r="W82" s="249"/>
      <c r="X82" s="249"/>
      <c r="Y82" s="249"/>
      <c r="Z82" s="249"/>
      <c r="AA82" s="249"/>
      <c r="AB82" s="249"/>
      <c r="AC82" s="249"/>
      <c r="AD82" s="249"/>
      <c r="AE82" s="249"/>
      <c r="AF82" s="249"/>
      <c r="AG82" s="249"/>
      <c r="AH82" s="15"/>
      <c r="AI82" s="29"/>
      <c r="AJ82" s="29"/>
    </row>
    <row r="83" spans="1:36" x14ac:dyDescent="0.2">
      <c r="A83" s="79"/>
      <c r="B83" s="131">
        <v>2015</v>
      </c>
      <c r="C83" s="112" t="s">
        <v>2</v>
      </c>
      <c r="D83" s="132">
        <v>3413088</v>
      </c>
      <c r="E83" s="115">
        <f t="shared" si="21"/>
        <v>1.2611516875934534E-3</v>
      </c>
      <c r="F83" s="133">
        <v>19.037386513670185</v>
      </c>
      <c r="G83" s="132">
        <v>19530</v>
      </c>
      <c r="H83" s="115">
        <f t="shared" si="22"/>
        <v>3.0063291139240507E-2</v>
      </c>
      <c r="I83" s="134">
        <v>0.10893365732497338</v>
      </c>
      <c r="J83" s="135">
        <f t="shared" si="23"/>
        <v>3432618</v>
      </c>
      <c r="K83" s="290"/>
      <c r="L83" s="249"/>
      <c r="M83" s="249"/>
      <c r="N83" s="249"/>
      <c r="O83" s="249"/>
      <c r="P83" s="249"/>
      <c r="Q83" s="249"/>
      <c r="R83" s="249"/>
      <c r="S83" s="249"/>
      <c r="T83" s="249"/>
      <c r="U83" s="249"/>
      <c r="V83" s="249"/>
      <c r="W83" s="249"/>
      <c r="X83" s="249"/>
      <c r="Y83" s="249"/>
      <c r="Z83" s="249"/>
      <c r="AA83" s="249"/>
      <c r="AB83" s="249"/>
      <c r="AC83" s="249"/>
      <c r="AD83" s="249"/>
      <c r="AE83" s="249"/>
      <c r="AF83" s="249"/>
      <c r="AG83" s="249"/>
      <c r="AH83" s="15"/>
      <c r="AI83" s="29"/>
      <c r="AJ83" s="29"/>
    </row>
    <row r="84" spans="1:36" x14ac:dyDescent="0.2">
      <c r="A84" s="79"/>
      <c r="B84" s="119"/>
      <c r="C84" s="103" t="s">
        <v>1</v>
      </c>
      <c r="D84" s="121">
        <v>3406538</v>
      </c>
      <c r="E84" s="36">
        <f t="shared" si="21"/>
        <v>-1.9190832466083499E-3</v>
      </c>
      <c r="F84" s="98">
        <v>18.984319845634928</v>
      </c>
      <c r="G84" s="121">
        <v>19493</v>
      </c>
      <c r="H84" s="36">
        <f t="shared" si="22"/>
        <v>-1.894521249359959E-3</v>
      </c>
      <c r="I84" s="125">
        <v>0.1086326783235536</v>
      </c>
      <c r="J84" s="127">
        <f t="shared" si="23"/>
        <v>3426031</v>
      </c>
      <c r="K84" s="290"/>
      <c r="L84" s="249"/>
      <c r="M84" s="249"/>
      <c r="N84" s="249"/>
      <c r="O84" s="249"/>
      <c r="P84" s="249"/>
      <c r="Q84" s="249"/>
      <c r="R84" s="249"/>
      <c r="S84" s="249"/>
      <c r="T84" s="249"/>
      <c r="U84" s="249"/>
      <c r="V84" s="249"/>
      <c r="W84" s="249"/>
      <c r="X84" s="249"/>
      <c r="Y84" s="249"/>
      <c r="Z84" s="249"/>
      <c r="AA84" s="249"/>
      <c r="AB84" s="249"/>
      <c r="AC84" s="249"/>
      <c r="AD84" s="249"/>
      <c r="AE84" s="249"/>
      <c r="AF84" s="249"/>
      <c r="AG84" s="249"/>
      <c r="AH84" s="15"/>
      <c r="AI84" s="29"/>
      <c r="AJ84" s="29"/>
    </row>
    <row r="85" spans="1:36" x14ac:dyDescent="0.2">
      <c r="A85" s="79"/>
      <c r="B85" s="119"/>
      <c r="C85" s="103" t="s">
        <v>3</v>
      </c>
      <c r="D85" s="121">
        <v>3426370</v>
      </c>
      <c r="E85" s="36">
        <f t="shared" si="21"/>
        <v>5.8217463007898341E-3</v>
      </c>
      <c r="F85" s="98">
        <v>19.078242065250031</v>
      </c>
      <c r="G85" s="121">
        <v>19457</v>
      </c>
      <c r="H85" s="36">
        <f t="shared" si="22"/>
        <v>-1.8468168060329349E-3</v>
      </c>
      <c r="I85" s="125">
        <v>0.10833779068330912</v>
      </c>
      <c r="J85" s="127">
        <f t="shared" si="23"/>
        <v>3445827</v>
      </c>
      <c r="K85" s="290"/>
      <c r="L85" s="249"/>
      <c r="M85" s="249"/>
      <c r="N85" s="249"/>
      <c r="O85" s="249"/>
      <c r="P85" s="249"/>
      <c r="Q85" s="249"/>
      <c r="R85" s="249"/>
      <c r="S85" s="249"/>
      <c r="T85" s="249"/>
      <c r="U85" s="249"/>
      <c r="V85" s="249"/>
      <c r="W85" s="249"/>
      <c r="X85" s="249"/>
      <c r="Y85" s="249"/>
      <c r="Z85" s="249"/>
      <c r="AA85" s="249"/>
      <c r="AB85" s="249"/>
      <c r="AC85" s="249"/>
      <c r="AD85" s="249"/>
      <c r="AE85" s="249"/>
      <c r="AF85" s="249"/>
      <c r="AG85" s="249"/>
      <c r="AH85" s="15"/>
      <c r="AI85" s="29"/>
      <c r="AJ85" s="29"/>
    </row>
    <row r="86" spans="1:36" x14ac:dyDescent="0.2">
      <c r="A86" s="79"/>
      <c r="B86" s="118"/>
      <c r="C86" s="103" t="s">
        <v>4</v>
      </c>
      <c r="D86" s="121">
        <v>3426291</v>
      </c>
      <c r="E86" s="36">
        <f t="shared" ref="E86:E94" si="24">(D86-D85)/D85</f>
        <v>-2.3056470842320005E-5</v>
      </c>
      <c r="F86" s="98">
        <v>19.061231732208096</v>
      </c>
      <c r="G86" s="121">
        <v>19381</v>
      </c>
      <c r="H86" s="36">
        <f t="shared" ref="H86:H94" si="25">(G86-G85)/G85</f>
        <v>-3.9060492367785373E-3</v>
      </c>
      <c r="I86" s="125">
        <v>0.1078208862592013</v>
      </c>
      <c r="J86" s="127">
        <f t="shared" ref="J86:J94" si="26">D86+G86</f>
        <v>3445672</v>
      </c>
      <c r="K86" s="290"/>
      <c r="L86" s="249"/>
      <c r="M86" s="249"/>
      <c r="N86" s="249"/>
      <c r="O86" s="249"/>
      <c r="P86" s="249"/>
      <c r="Q86" s="249"/>
      <c r="R86" s="249"/>
      <c r="S86" s="249"/>
      <c r="T86" s="249"/>
      <c r="U86" s="249"/>
      <c r="V86" s="249"/>
      <c r="W86" s="249"/>
      <c r="X86" s="249"/>
      <c r="Y86" s="249"/>
      <c r="Z86" s="249"/>
      <c r="AA86" s="249"/>
      <c r="AB86" s="249"/>
      <c r="AC86" s="249"/>
      <c r="AD86" s="249"/>
      <c r="AE86" s="249"/>
      <c r="AF86" s="249"/>
      <c r="AG86" s="249"/>
      <c r="AH86" s="15"/>
      <c r="AI86" s="29"/>
      <c r="AJ86" s="29"/>
    </row>
    <row r="87" spans="1:36" x14ac:dyDescent="0.2">
      <c r="A87" s="79"/>
      <c r="B87" s="119"/>
      <c r="C87" s="103" t="s">
        <v>5</v>
      </c>
      <c r="D87" s="121">
        <v>3430429</v>
      </c>
      <c r="E87" s="36">
        <f t="shared" si="24"/>
        <v>1.2077199513993411E-3</v>
      </c>
      <c r="F87" s="98">
        <v>19.067690688530877</v>
      </c>
      <c r="G87" s="121">
        <v>19299</v>
      </c>
      <c r="H87" s="36">
        <f t="shared" si="25"/>
        <v>-4.2309478355090037E-3</v>
      </c>
      <c r="I87" s="125">
        <v>0.10727152860413593</v>
      </c>
      <c r="J87" s="127">
        <f t="shared" si="26"/>
        <v>3449728</v>
      </c>
      <c r="K87" s="290"/>
      <c r="L87" s="249"/>
      <c r="M87" s="249"/>
      <c r="N87" s="249"/>
      <c r="O87" s="249"/>
      <c r="P87" s="249"/>
      <c r="Q87" s="249"/>
      <c r="R87" s="249"/>
      <c r="S87" s="249"/>
      <c r="T87" s="249"/>
      <c r="U87" s="249"/>
      <c r="V87" s="249"/>
      <c r="W87" s="249"/>
      <c r="X87" s="249"/>
      <c r="Y87" s="249"/>
      <c r="Z87" s="249"/>
      <c r="AA87" s="249"/>
      <c r="AB87" s="249"/>
      <c r="AC87" s="249"/>
      <c r="AD87" s="249"/>
      <c r="AE87" s="249"/>
      <c r="AF87" s="249"/>
      <c r="AG87" s="249"/>
      <c r="AH87" s="15"/>
      <c r="AI87" s="29"/>
      <c r="AJ87" s="29"/>
    </row>
    <row r="88" spans="1:36" x14ac:dyDescent="0.2">
      <c r="A88" s="79"/>
      <c r="B88" s="119"/>
      <c r="C88" s="103" t="s">
        <v>6</v>
      </c>
      <c r="D88" s="121">
        <v>3429433</v>
      </c>
      <c r="E88" s="36">
        <f t="shared" si="24"/>
        <v>-2.9034269474750824E-4</v>
      </c>
      <c r="F88" s="98">
        <v>19.045626370657946</v>
      </c>
      <c r="G88" s="121">
        <v>19261</v>
      </c>
      <c r="H88" s="36">
        <f t="shared" si="25"/>
        <v>-1.9690139385460386E-3</v>
      </c>
      <c r="I88" s="125">
        <v>0.10696748107493068</v>
      </c>
      <c r="J88" s="127">
        <f t="shared" si="26"/>
        <v>3448694</v>
      </c>
      <c r="K88" s="290"/>
      <c r="L88" s="249"/>
      <c r="M88" s="249"/>
      <c r="N88" s="249"/>
      <c r="O88" s="249"/>
      <c r="P88" s="249"/>
      <c r="Q88" s="249"/>
      <c r="R88" s="249"/>
      <c r="S88" s="249"/>
      <c r="T88" s="249"/>
      <c r="U88" s="249"/>
      <c r="V88" s="249"/>
      <c r="W88" s="249"/>
      <c r="X88" s="249"/>
      <c r="Y88" s="249"/>
      <c r="Z88" s="249"/>
      <c r="AA88" s="249"/>
      <c r="AB88" s="249"/>
      <c r="AC88" s="249"/>
      <c r="AD88" s="249"/>
      <c r="AE88" s="249"/>
      <c r="AF88" s="249"/>
      <c r="AG88" s="249"/>
      <c r="AH88" s="15"/>
      <c r="AI88" s="29"/>
      <c r="AJ88" s="29"/>
    </row>
    <row r="89" spans="1:36" x14ac:dyDescent="0.2">
      <c r="A89" s="79"/>
      <c r="B89" s="118"/>
      <c r="C89" s="103" t="s">
        <v>7</v>
      </c>
      <c r="D89" s="121">
        <v>3429164</v>
      </c>
      <c r="E89" s="36">
        <f t="shared" si="24"/>
        <v>-7.8438622361189152E-5</v>
      </c>
      <c r="F89" s="98">
        <v>19.027799294210048</v>
      </c>
      <c r="G89" s="121">
        <v>19223</v>
      </c>
      <c r="H89" s="36">
        <f t="shared" si="25"/>
        <v>-1.9728986033954623E-3</v>
      </c>
      <c r="I89" s="125">
        <v>0.10666488562011026</v>
      </c>
      <c r="J89" s="127">
        <f t="shared" si="26"/>
        <v>3448387</v>
      </c>
      <c r="K89" s="290"/>
      <c r="L89" s="249"/>
      <c r="M89" s="249"/>
      <c r="N89" s="249"/>
      <c r="O89" s="249"/>
      <c r="P89" s="249"/>
      <c r="Q89" s="249"/>
      <c r="R89" s="249"/>
      <c r="S89" s="249"/>
      <c r="T89" s="249"/>
      <c r="U89" s="249"/>
      <c r="V89" s="249"/>
      <c r="W89" s="249"/>
      <c r="X89" s="249"/>
      <c r="Y89" s="249"/>
      <c r="Z89" s="249"/>
      <c r="AA89" s="249"/>
      <c r="AB89" s="249"/>
      <c r="AC89" s="249"/>
      <c r="AD89" s="249"/>
      <c r="AE89" s="249"/>
      <c r="AF89" s="249"/>
      <c r="AG89" s="249"/>
      <c r="AH89" s="15"/>
      <c r="AI89" s="29"/>
      <c r="AJ89" s="29"/>
    </row>
    <row r="90" spans="1:36" x14ac:dyDescent="0.2">
      <c r="A90" s="79"/>
      <c r="B90" s="119"/>
      <c r="C90" s="103" t="s">
        <v>8</v>
      </c>
      <c r="D90" s="121">
        <v>3423427</v>
      </c>
      <c r="E90" s="36">
        <f t="shared" si="24"/>
        <v>-1.6730025160651401E-3</v>
      </c>
      <c r="F90" s="98">
        <v>18.979687845161099</v>
      </c>
      <c r="G90" s="121">
        <v>19158</v>
      </c>
      <c r="H90" s="36">
        <f t="shared" si="25"/>
        <v>-3.3813660718930447E-3</v>
      </c>
      <c r="I90" s="125">
        <v>0.10621311911648659</v>
      </c>
      <c r="J90" s="127">
        <f t="shared" si="26"/>
        <v>3442585</v>
      </c>
      <c r="K90" s="290"/>
      <c r="L90" s="249"/>
      <c r="M90" s="249"/>
      <c r="N90" s="249"/>
      <c r="O90" s="249"/>
      <c r="P90" s="249"/>
      <c r="Q90" s="249"/>
      <c r="R90" s="249"/>
      <c r="S90" s="249"/>
      <c r="T90" s="249"/>
      <c r="U90" s="249"/>
      <c r="V90" s="249"/>
      <c r="W90" s="249"/>
      <c r="X90" s="249"/>
      <c r="Y90" s="249"/>
      <c r="Z90" s="249"/>
      <c r="AA90" s="249"/>
      <c r="AB90" s="249"/>
      <c r="AC90" s="249"/>
      <c r="AD90" s="249"/>
      <c r="AE90" s="249"/>
      <c r="AF90" s="249"/>
      <c r="AG90" s="249"/>
      <c r="AH90" s="15"/>
      <c r="AI90" s="29"/>
      <c r="AJ90" s="29"/>
    </row>
    <row r="91" spans="1:36" x14ac:dyDescent="0.2">
      <c r="A91" s="79"/>
      <c r="B91" s="119"/>
      <c r="C91" s="103" t="s">
        <v>12</v>
      </c>
      <c r="D91" s="121">
        <v>3426534</v>
      </c>
      <c r="E91" s="36">
        <f t="shared" si="24"/>
        <v>9.0757010445965405E-4</v>
      </c>
      <c r="F91" s="98">
        <v>18.980648475051026</v>
      </c>
      <c r="G91" s="121">
        <v>19166</v>
      </c>
      <c r="H91" s="36">
        <f t="shared" si="25"/>
        <v>4.1758012318613634E-4</v>
      </c>
      <c r="I91" s="125">
        <v>0.10616649613657064</v>
      </c>
      <c r="J91" s="127">
        <f t="shared" si="26"/>
        <v>3445700</v>
      </c>
      <c r="K91" s="290"/>
      <c r="L91" s="249"/>
      <c r="M91" s="249"/>
      <c r="N91" s="249"/>
      <c r="O91" s="249"/>
      <c r="P91" s="249"/>
      <c r="Q91" s="249"/>
      <c r="R91" s="249"/>
      <c r="S91" s="249"/>
      <c r="T91" s="249"/>
      <c r="U91" s="249"/>
      <c r="V91" s="249"/>
      <c r="W91" s="249"/>
      <c r="X91" s="249"/>
      <c r="Y91" s="249"/>
      <c r="Z91" s="249"/>
      <c r="AA91" s="249"/>
      <c r="AB91" s="249"/>
      <c r="AC91" s="249"/>
      <c r="AD91" s="249"/>
      <c r="AE91" s="249"/>
      <c r="AF91" s="249"/>
      <c r="AG91" s="249"/>
      <c r="AH91" s="15"/>
      <c r="AI91" s="29"/>
      <c r="AJ91" s="29"/>
    </row>
    <row r="92" spans="1:36" x14ac:dyDescent="0.2">
      <c r="A92" s="79"/>
      <c r="B92" s="118"/>
      <c r="C92" s="103" t="s">
        <v>9</v>
      </c>
      <c r="D92" s="121">
        <v>3429086</v>
      </c>
      <c r="E92" s="36">
        <f t="shared" si="24"/>
        <v>7.4477591642166689E-4</v>
      </c>
      <c r="F92" s="98">
        <v>18.978535771936222</v>
      </c>
      <c r="G92" s="121">
        <v>19147</v>
      </c>
      <c r="H92" s="36">
        <f t="shared" si="25"/>
        <v>-9.9133882917666703E-4</v>
      </c>
      <c r="I92" s="125">
        <v>0.10597051938191775</v>
      </c>
      <c r="J92" s="127">
        <f t="shared" si="26"/>
        <v>3448233</v>
      </c>
      <c r="K92" s="290"/>
      <c r="L92" s="249"/>
      <c r="M92" s="249"/>
      <c r="N92" s="249"/>
      <c r="O92" s="249"/>
      <c r="P92" s="249"/>
      <c r="Q92" s="249"/>
      <c r="R92" s="249"/>
      <c r="S92" s="249"/>
      <c r="T92" s="249"/>
      <c r="U92" s="249"/>
      <c r="V92" s="249"/>
      <c r="W92" s="249"/>
      <c r="X92" s="249"/>
      <c r="Y92" s="249"/>
      <c r="Z92" s="249"/>
      <c r="AA92" s="249"/>
      <c r="AB92" s="249"/>
      <c r="AC92" s="249"/>
      <c r="AD92" s="249"/>
      <c r="AE92" s="249"/>
      <c r="AF92" s="249"/>
      <c r="AG92" s="249"/>
      <c r="AH92" s="15"/>
      <c r="AI92" s="29"/>
      <c r="AJ92" s="29"/>
    </row>
    <row r="93" spans="1:36" x14ac:dyDescent="0.2">
      <c r="A93" s="79"/>
      <c r="B93" s="119"/>
      <c r="C93" s="103" t="s">
        <v>10</v>
      </c>
      <c r="D93" s="121">
        <v>3430428</v>
      </c>
      <c r="E93" s="36">
        <f t="shared" si="24"/>
        <v>3.9135793036395119E-4</v>
      </c>
      <c r="F93" s="98">
        <v>18.969735567736681</v>
      </c>
      <c r="G93" s="121">
        <v>19060</v>
      </c>
      <c r="H93" s="36">
        <f t="shared" si="25"/>
        <v>-4.5437927612680838E-3</v>
      </c>
      <c r="I93" s="125">
        <v>0.10539884816736021</v>
      </c>
      <c r="J93" s="127">
        <f t="shared" si="26"/>
        <v>3449488</v>
      </c>
      <c r="K93" s="290"/>
      <c r="L93" s="249"/>
      <c r="M93" s="249"/>
      <c r="N93" s="249"/>
      <c r="O93" s="249"/>
      <c r="P93" s="249"/>
      <c r="Q93" s="249"/>
      <c r="R93" s="249"/>
      <c r="S93" s="249"/>
      <c r="T93" s="249"/>
      <c r="U93" s="249"/>
      <c r="V93" s="249"/>
      <c r="W93" s="249"/>
      <c r="X93" s="249"/>
      <c r="Y93" s="249"/>
      <c r="Z93" s="249"/>
      <c r="AA93" s="249"/>
      <c r="AB93" s="249"/>
      <c r="AC93" s="249"/>
      <c r="AD93" s="249"/>
      <c r="AE93" s="249"/>
      <c r="AF93" s="249"/>
      <c r="AG93" s="249"/>
      <c r="AH93" s="15"/>
      <c r="AI93" s="29"/>
      <c r="AJ93" s="29"/>
    </row>
    <row r="94" spans="1:36" ht="13.5" thickBot="1" x14ac:dyDescent="0.25">
      <c r="A94" s="79"/>
      <c r="B94" s="120"/>
      <c r="C94" s="104" t="s">
        <v>11</v>
      </c>
      <c r="D94" s="136">
        <v>3426867</v>
      </c>
      <c r="E94" s="114">
        <f t="shared" si="24"/>
        <v>-1.038062888945636E-3</v>
      </c>
      <c r="F94" s="137">
        <v>18.933860717347116</v>
      </c>
      <c r="G94" s="136">
        <v>19013</v>
      </c>
      <c r="H94" s="114">
        <f t="shared" si="25"/>
        <v>-2.465897166841553E-3</v>
      </c>
      <c r="I94" s="138">
        <v>0.10504915825998522</v>
      </c>
      <c r="J94" s="130">
        <f t="shared" si="26"/>
        <v>3445880</v>
      </c>
      <c r="K94" s="290"/>
      <c r="L94" s="249"/>
      <c r="M94" s="249"/>
      <c r="N94" s="249"/>
      <c r="O94" s="249"/>
      <c r="P94" s="249"/>
      <c r="Q94" s="249"/>
      <c r="R94" s="249"/>
      <c r="S94" s="249"/>
      <c r="T94" s="249"/>
      <c r="U94" s="249"/>
      <c r="V94" s="249"/>
      <c r="W94" s="249"/>
      <c r="X94" s="249"/>
      <c r="Y94" s="249"/>
      <c r="Z94" s="249"/>
      <c r="AA94" s="249"/>
      <c r="AB94" s="249"/>
      <c r="AC94" s="249"/>
      <c r="AD94" s="249"/>
      <c r="AE94" s="249"/>
      <c r="AF94" s="249"/>
      <c r="AG94" s="249"/>
      <c r="AH94" s="15"/>
      <c r="AI94" s="29"/>
      <c r="AJ94" s="29"/>
    </row>
    <row r="95" spans="1:36" ht="13.5" thickBot="1" x14ac:dyDescent="0.25">
      <c r="A95" s="79"/>
      <c r="B95" s="196"/>
      <c r="C95" s="191"/>
      <c r="D95" s="38"/>
      <c r="E95" s="36"/>
      <c r="F95" s="189"/>
      <c r="G95" s="38"/>
      <c r="H95" s="36"/>
      <c r="I95" s="225"/>
      <c r="J95" s="223"/>
      <c r="K95" s="14"/>
      <c r="L95" s="11"/>
      <c r="M95" s="11"/>
      <c r="N95" s="11"/>
      <c r="O95" s="11"/>
      <c r="P95" s="11"/>
      <c r="Q95" s="11"/>
      <c r="R95" s="11"/>
      <c r="S95" s="11"/>
      <c r="T95" s="11"/>
      <c r="U95" s="11"/>
      <c r="V95" s="11"/>
      <c r="W95" s="11"/>
      <c r="X95" s="11"/>
      <c r="Y95" s="11"/>
      <c r="Z95" s="11"/>
      <c r="AA95" s="11"/>
      <c r="AB95" s="11"/>
      <c r="AC95" s="11"/>
      <c r="AD95" s="11"/>
      <c r="AE95" s="11"/>
      <c r="AF95" s="11"/>
      <c r="AG95" s="11"/>
      <c r="AH95" s="15"/>
      <c r="AI95" s="29"/>
      <c r="AJ95" s="29"/>
    </row>
    <row r="96" spans="1:36" ht="13.5" thickBot="1" x14ac:dyDescent="0.25">
      <c r="A96" s="79"/>
      <c r="B96" s="193" t="s">
        <v>501</v>
      </c>
      <c r="C96" s="194"/>
      <c r="D96" s="268">
        <f>+D94/D91-1</f>
        <v>9.7182750849800215E-5</v>
      </c>
      <c r="E96" s="268"/>
      <c r="F96" s="268">
        <f t="shared" ref="F96:G96" si="27">+F94/F91-1</f>
        <v>-2.4650241937418382E-3</v>
      </c>
      <c r="G96" s="268">
        <f t="shared" si="27"/>
        <v>-7.9828863612647627E-3</v>
      </c>
      <c r="H96" s="268"/>
      <c r="I96" s="268">
        <f t="shared" ref="I96:J96" si="28">+I94/I91-1</f>
        <v>-1.052439250842474E-2</v>
      </c>
      <c r="J96" s="269">
        <f t="shared" si="28"/>
        <v>5.2239022549915859E-5</v>
      </c>
      <c r="K96" s="14"/>
      <c r="L96" s="11"/>
      <c r="M96" s="11"/>
      <c r="N96" s="11"/>
      <c r="O96" s="11"/>
      <c r="P96" s="11"/>
      <c r="Q96" s="11"/>
      <c r="R96" s="11"/>
      <c r="S96" s="11"/>
      <c r="T96" s="11"/>
      <c r="U96" s="11"/>
      <c r="V96" s="11"/>
      <c r="W96" s="11"/>
      <c r="X96" s="11"/>
      <c r="Y96" s="11"/>
      <c r="Z96" s="11"/>
      <c r="AA96" s="11"/>
      <c r="AB96" s="11"/>
      <c r="AC96" s="11"/>
      <c r="AD96" s="11"/>
      <c r="AE96" s="11"/>
      <c r="AF96" s="11"/>
      <c r="AG96" s="11"/>
      <c r="AH96" s="15"/>
      <c r="AI96" s="29"/>
      <c r="AJ96" s="29"/>
    </row>
    <row r="97" spans="1:36" ht="13.5" thickBot="1" x14ac:dyDescent="0.25">
      <c r="A97" s="79"/>
      <c r="B97" s="193" t="s">
        <v>502</v>
      </c>
      <c r="C97" s="194"/>
      <c r="D97" s="268">
        <f>+D94/D82-1</f>
        <v>5.3033496646464062E-3</v>
      </c>
      <c r="E97" s="268"/>
      <c r="F97" s="268">
        <f t="shared" ref="F97:G97" si="29">+F94/F82-1</f>
        <v>-5.0509305375733282E-3</v>
      </c>
      <c r="G97" s="268">
        <f t="shared" si="29"/>
        <v>2.7953586497890814E-3</v>
      </c>
      <c r="H97" s="268"/>
      <c r="I97" s="268">
        <f t="shared" ref="I97:J97" si="30">+I94/I82-1</f>
        <v>-7.5330901039218912E-3</v>
      </c>
      <c r="J97" s="269">
        <f t="shared" si="30"/>
        <v>5.2894771466638346E-3</v>
      </c>
      <c r="K97" s="79"/>
      <c r="L97" s="79"/>
      <c r="M97" s="79"/>
      <c r="N97" s="249"/>
      <c r="O97" s="249"/>
      <c r="P97" s="249"/>
      <c r="Q97" s="249"/>
      <c r="R97" s="249"/>
      <c r="S97" s="249"/>
      <c r="T97" s="249"/>
      <c r="U97" s="249"/>
      <c r="V97" s="249"/>
      <c r="W97" s="249"/>
      <c r="X97" s="249"/>
      <c r="Y97" s="249"/>
      <c r="Z97" s="249"/>
      <c r="AA97" s="249"/>
      <c r="AB97" s="249"/>
      <c r="AC97" s="249"/>
      <c r="AD97" s="249"/>
      <c r="AE97" s="249"/>
      <c r="AF97" s="249"/>
      <c r="AG97" s="249"/>
      <c r="AH97" s="15"/>
      <c r="AI97" s="29"/>
      <c r="AJ97" s="29"/>
    </row>
    <row r="98" spans="1:36" x14ac:dyDescent="0.2">
      <c r="A98" s="79"/>
      <c r="B98" s="196"/>
      <c r="C98" s="191"/>
      <c r="D98" s="38"/>
      <c r="E98" s="36"/>
      <c r="F98" s="189"/>
      <c r="G98" s="38"/>
      <c r="H98" s="36"/>
      <c r="I98" s="225"/>
      <c r="J98" s="223"/>
      <c r="K98" s="14"/>
      <c r="L98" s="11"/>
      <c r="M98" s="11"/>
      <c r="N98" s="11"/>
      <c r="O98" s="11"/>
      <c r="P98" s="11"/>
      <c r="Q98" s="11"/>
      <c r="R98" s="11"/>
      <c r="S98" s="11"/>
      <c r="T98" s="11"/>
      <c r="U98" s="11"/>
      <c r="V98" s="11"/>
      <c r="W98" s="11"/>
      <c r="X98" s="11"/>
      <c r="Y98" s="11"/>
      <c r="Z98" s="11"/>
      <c r="AA98" s="11"/>
      <c r="AB98" s="11"/>
      <c r="AC98" s="11"/>
      <c r="AD98" s="11"/>
      <c r="AE98" s="11"/>
      <c r="AF98" s="11"/>
      <c r="AG98" s="11"/>
      <c r="AH98" s="15"/>
      <c r="AI98" s="29"/>
      <c r="AJ98" s="29"/>
    </row>
    <row r="99" spans="1:36" x14ac:dyDescent="0.2">
      <c r="A99" s="79"/>
      <c r="B99" s="196"/>
      <c r="C99" s="191"/>
      <c r="D99" s="38"/>
      <c r="E99" s="36"/>
      <c r="F99" s="189"/>
      <c r="G99" s="38"/>
      <c r="H99" s="36"/>
      <c r="I99" s="225"/>
      <c r="J99" s="223"/>
      <c r="K99" s="14"/>
      <c r="L99" s="11"/>
      <c r="M99" s="11"/>
      <c r="N99" s="11"/>
      <c r="O99" s="11"/>
      <c r="P99" s="11"/>
      <c r="Q99" s="11"/>
      <c r="R99" s="11"/>
      <c r="S99" s="11"/>
      <c r="T99" s="11"/>
      <c r="U99" s="11"/>
      <c r="V99" s="11"/>
      <c r="W99" s="11"/>
      <c r="X99" s="11"/>
      <c r="Y99" s="11"/>
      <c r="Z99" s="11"/>
      <c r="AA99" s="11"/>
      <c r="AB99" s="11"/>
      <c r="AC99" s="11"/>
      <c r="AD99" s="11"/>
      <c r="AE99" s="11"/>
      <c r="AF99" s="11"/>
      <c r="AG99" s="11"/>
      <c r="AH99" s="15"/>
      <c r="AI99" s="29"/>
      <c r="AJ99" s="29"/>
    </row>
    <row r="100" spans="1:36" x14ac:dyDescent="0.2">
      <c r="A100" s="29"/>
      <c r="B100" s="76" t="s">
        <v>62</v>
      </c>
      <c r="C100" s="31"/>
      <c r="D100" s="31"/>
      <c r="E100" s="80"/>
      <c r="F100" s="31"/>
      <c r="G100" s="187"/>
      <c r="H100" s="80"/>
      <c r="I100" s="31"/>
      <c r="J100" s="31"/>
      <c r="K100" s="14"/>
      <c r="L100" s="31"/>
      <c r="M100" s="31"/>
      <c r="N100" s="31"/>
      <c r="O100" s="31"/>
      <c r="P100" s="29"/>
      <c r="Q100" s="29"/>
      <c r="R100" s="29"/>
      <c r="S100" s="29"/>
      <c r="T100" s="29"/>
      <c r="U100" s="29"/>
      <c r="V100" s="29"/>
      <c r="W100" s="29"/>
      <c r="X100" s="29"/>
      <c r="Y100" s="29"/>
      <c r="Z100" s="29"/>
      <c r="AA100" s="29"/>
      <c r="AB100" s="29"/>
      <c r="AC100" s="29"/>
      <c r="AD100" s="29"/>
      <c r="AE100" s="29"/>
      <c r="AF100" s="29"/>
      <c r="AG100" s="29"/>
      <c r="AH100" s="7"/>
      <c r="AI100" s="29"/>
      <c r="AJ100" s="29"/>
    </row>
    <row r="101" spans="1:36" x14ac:dyDescent="0.2">
      <c r="A101" s="29"/>
      <c r="B101" s="31"/>
      <c r="C101" s="31"/>
      <c r="D101" s="31"/>
      <c r="E101" s="80"/>
      <c r="F101" s="31"/>
      <c r="G101" s="74"/>
      <c r="H101" s="80"/>
      <c r="I101" s="31"/>
      <c r="J101" s="31"/>
      <c r="K101" s="31"/>
      <c r="L101" s="31"/>
      <c r="M101" s="31"/>
      <c r="N101" s="31"/>
      <c r="O101" s="31"/>
      <c r="P101" s="29"/>
      <c r="Q101" s="29"/>
      <c r="R101" s="29"/>
      <c r="S101" s="29"/>
      <c r="T101" s="29"/>
      <c r="U101" s="29"/>
      <c r="V101" s="29"/>
      <c r="W101" s="29"/>
      <c r="X101" s="29"/>
      <c r="Y101" s="29"/>
      <c r="Z101" s="29"/>
      <c r="AA101" s="29"/>
      <c r="AB101" s="29"/>
      <c r="AC101" s="29"/>
      <c r="AD101" s="29"/>
      <c r="AE101" s="29"/>
      <c r="AF101" s="29"/>
      <c r="AG101" s="29"/>
      <c r="AH101" s="29"/>
      <c r="AI101" s="29"/>
      <c r="AJ101" s="29"/>
    </row>
    <row r="102" spans="1:36" x14ac:dyDescent="0.2">
      <c r="A102" s="29"/>
      <c r="B102" s="31"/>
      <c r="C102" s="31"/>
      <c r="D102" s="31"/>
      <c r="E102" s="80"/>
      <c r="F102" s="31"/>
      <c r="G102" s="74"/>
      <c r="H102" s="80"/>
      <c r="I102" s="31"/>
      <c r="J102" s="31"/>
      <c r="K102" s="31"/>
      <c r="L102" s="31"/>
      <c r="M102" s="31"/>
      <c r="N102" s="31"/>
      <c r="O102" s="31"/>
      <c r="P102" s="29"/>
      <c r="Q102" s="29"/>
      <c r="R102" s="29"/>
      <c r="S102" s="29"/>
      <c r="T102" s="29"/>
      <c r="U102" s="29"/>
      <c r="V102" s="29"/>
      <c r="W102" s="29"/>
      <c r="X102" s="29"/>
      <c r="Y102" s="29"/>
      <c r="Z102" s="29"/>
      <c r="AA102" s="29"/>
      <c r="AB102" s="29"/>
      <c r="AC102" s="29"/>
      <c r="AD102" s="29"/>
      <c r="AE102" s="29"/>
      <c r="AF102" s="29"/>
      <c r="AG102" s="29"/>
      <c r="AH102" s="29"/>
      <c r="AI102" s="29"/>
      <c r="AJ102" s="29"/>
    </row>
    <row r="103" spans="1:36" x14ac:dyDescent="0.2">
      <c r="A103" s="29"/>
      <c r="B103" s="31"/>
      <c r="C103" s="31"/>
      <c r="D103" s="31"/>
      <c r="E103" s="80"/>
      <c r="F103" s="31"/>
      <c r="G103" s="74"/>
      <c r="H103" s="80"/>
      <c r="I103" s="31"/>
      <c r="J103" s="31"/>
      <c r="K103" s="31"/>
      <c r="L103" s="31"/>
      <c r="M103" s="31"/>
      <c r="N103" s="31"/>
      <c r="O103" s="31"/>
      <c r="P103" s="29"/>
      <c r="Q103" s="29"/>
      <c r="R103" s="29"/>
      <c r="S103" s="29"/>
      <c r="T103" s="29"/>
      <c r="U103" s="29"/>
      <c r="V103" s="29"/>
      <c r="W103" s="29"/>
      <c r="X103" s="29"/>
      <c r="Y103" s="29"/>
      <c r="Z103" s="29"/>
      <c r="AA103" s="29"/>
      <c r="AB103" s="29"/>
      <c r="AC103" s="29"/>
      <c r="AD103" s="29"/>
      <c r="AE103" s="29"/>
      <c r="AF103" s="29"/>
      <c r="AG103" s="29"/>
      <c r="AH103" s="29"/>
      <c r="AI103" s="29"/>
      <c r="AJ103" s="29"/>
    </row>
    <row r="104" spans="1:36" x14ac:dyDescent="0.2">
      <c r="A104" s="29"/>
      <c r="B104" s="31"/>
      <c r="C104" s="31"/>
      <c r="D104" s="31"/>
      <c r="E104" s="80"/>
      <c r="F104" s="31"/>
      <c r="G104" s="74"/>
      <c r="H104" s="80"/>
      <c r="I104" s="31"/>
      <c r="J104" s="31"/>
      <c r="K104" s="31"/>
      <c r="L104" s="31"/>
      <c r="M104" s="31"/>
      <c r="N104" s="31"/>
      <c r="O104" s="31"/>
      <c r="P104" s="29"/>
      <c r="Q104" s="29"/>
      <c r="R104" s="29"/>
      <c r="S104" s="29"/>
      <c r="T104" s="29"/>
      <c r="U104" s="29"/>
      <c r="V104" s="29"/>
      <c r="W104" s="29"/>
      <c r="X104" s="29"/>
      <c r="Y104" s="29"/>
      <c r="Z104" s="29"/>
      <c r="AA104" s="29"/>
      <c r="AB104" s="29"/>
      <c r="AC104" s="29"/>
      <c r="AD104" s="29"/>
      <c r="AE104" s="29"/>
      <c r="AF104" s="29"/>
      <c r="AG104" s="29"/>
      <c r="AH104" s="29"/>
      <c r="AI104" s="29"/>
      <c r="AJ104" s="29"/>
    </row>
    <row r="105" spans="1:36" x14ac:dyDescent="0.2">
      <c r="A105" s="29"/>
      <c r="B105" s="31"/>
      <c r="C105" s="31"/>
      <c r="D105" s="31"/>
      <c r="E105" s="80"/>
      <c r="F105" s="31"/>
      <c r="G105" s="74"/>
      <c r="H105" s="80"/>
      <c r="I105" s="31"/>
      <c r="J105" s="31"/>
      <c r="K105" s="31"/>
      <c r="L105" s="31"/>
      <c r="M105" s="31"/>
      <c r="N105" s="31"/>
      <c r="O105" s="31"/>
      <c r="P105" s="29"/>
      <c r="Q105" s="29"/>
      <c r="R105" s="29"/>
      <c r="S105" s="29"/>
      <c r="T105" s="29"/>
      <c r="U105" s="29"/>
      <c r="V105" s="29"/>
      <c r="W105" s="29"/>
      <c r="X105" s="29"/>
      <c r="Y105" s="29"/>
      <c r="Z105" s="29"/>
      <c r="AA105" s="29"/>
      <c r="AB105" s="29"/>
      <c r="AC105" s="29"/>
      <c r="AD105" s="29"/>
      <c r="AE105" s="29"/>
      <c r="AF105" s="29"/>
      <c r="AG105" s="29"/>
      <c r="AH105" s="29"/>
      <c r="AI105" s="29"/>
      <c r="AJ105" s="29"/>
    </row>
    <row r="106" spans="1:36" x14ac:dyDescent="0.2">
      <c r="A106" s="29"/>
      <c r="B106" s="31"/>
      <c r="C106" s="31"/>
      <c r="D106" s="31"/>
      <c r="E106" s="80"/>
      <c r="F106" s="31"/>
      <c r="G106" s="74"/>
      <c r="H106" s="80"/>
      <c r="I106" s="31"/>
      <c r="J106" s="31"/>
      <c r="K106" s="31"/>
      <c r="L106" s="31"/>
      <c r="M106" s="31"/>
      <c r="N106" s="31"/>
      <c r="O106" s="31"/>
      <c r="P106" s="29"/>
      <c r="Q106" s="29"/>
      <c r="R106" s="29"/>
      <c r="S106" s="29"/>
      <c r="T106" s="29"/>
      <c r="U106" s="29"/>
      <c r="V106" s="29"/>
      <c r="W106" s="29"/>
      <c r="X106" s="29"/>
      <c r="Y106" s="29"/>
      <c r="Z106" s="29"/>
      <c r="AA106" s="29"/>
      <c r="AB106" s="29"/>
      <c r="AC106" s="29"/>
      <c r="AD106" s="29"/>
      <c r="AE106" s="29"/>
      <c r="AF106" s="29"/>
      <c r="AG106" s="29"/>
      <c r="AH106" s="29"/>
      <c r="AI106" s="29"/>
      <c r="AJ106" s="29"/>
    </row>
    <row r="107" spans="1:36" x14ac:dyDescent="0.2">
      <c r="A107" s="29"/>
      <c r="B107" s="31"/>
      <c r="C107" s="31"/>
      <c r="D107" s="31"/>
      <c r="E107" s="80"/>
      <c r="F107" s="31"/>
      <c r="G107" s="74"/>
      <c r="H107" s="80"/>
      <c r="I107" s="31"/>
      <c r="J107" s="31"/>
      <c r="K107" s="31"/>
      <c r="L107" s="31"/>
      <c r="M107" s="31"/>
      <c r="N107" s="31"/>
      <c r="O107" s="31"/>
      <c r="P107" s="29"/>
      <c r="Q107" s="29"/>
      <c r="R107" s="29"/>
      <c r="S107" s="29"/>
      <c r="T107" s="29"/>
      <c r="U107" s="29"/>
      <c r="V107" s="29"/>
      <c r="W107" s="29"/>
      <c r="X107" s="29"/>
      <c r="Y107" s="29"/>
      <c r="Z107" s="29"/>
      <c r="AA107" s="29"/>
      <c r="AB107" s="29"/>
      <c r="AC107" s="29"/>
      <c r="AD107" s="29"/>
      <c r="AE107" s="29"/>
      <c r="AF107" s="29"/>
      <c r="AG107" s="29"/>
      <c r="AH107" s="29"/>
      <c r="AI107" s="29"/>
      <c r="AJ107" s="29"/>
    </row>
    <row r="108" spans="1:36" x14ac:dyDescent="0.2">
      <c r="A108" s="29"/>
      <c r="B108" s="31"/>
      <c r="C108" s="31"/>
      <c r="D108" s="31"/>
      <c r="E108" s="80"/>
      <c r="F108" s="31"/>
      <c r="G108" s="74"/>
      <c r="H108" s="80"/>
      <c r="I108" s="31"/>
      <c r="J108" s="31"/>
      <c r="K108" s="31"/>
      <c r="L108" s="31"/>
      <c r="M108" s="31"/>
      <c r="N108" s="31"/>
      <c r="O108" s="31"/>
      <c r="P108" s="29"/>
      <c r="Q108" s="29"/>
      <c r="R108" s="29"/>
      <c r="S108" s="29"/>
      <c r="T108" s="29"/>
      <c r="U108" s="29"/>
      <c r="V108" s="29"/>
      <c r="W108" s="29"/>
      <c r="X108" s="29"/>
      <c r="Y108" s="29"/>
      <c r="Z108" s="29"/>
      <c r="AA108" s="29"/>
      <c r="AB108" s="29"/>
      <c r="AC108" s="29"/>
      <c r="AD108" s="29"/>
      <c r="AE108" s="29"/>
      <c r="AF108" s="29"/>
      <c r="AG108" s="29"/>
      <c r="AH108" s="29"/>
      <c r="AI108" s="29"/>
      <c r="AJ108" s="29"/>
    </row>
    <row r="109" spans="1:36" x14ac:dyDescent="0.2">
      <c r="A109" s="29"/>
      <c r="B109" s="31"/>
      <c r="C109" s="31"/>
      <c r="D109" s="31"/>
      <c r="E109" s="80"/>
      <c r="F109" s="31"/>
      <c r="G109" s="74"/>
      <c r="H109" s="80"/>
      <c r="I109" s="31"/>
      <c r="J109" s="31"/>
      <c r="K109" s="31"/>
      <c r="L109" s="31"/>
      <c r="M109" s="31"/>
      <c r="N109" s="31"/>
      <c r="O109" s="31"/>
      <c r="P109" s="29"/>
      <c r="Q109" s="29"/>
      <c r="R109" s="29"/>
      <c r="S109" s="29"/>
      <c r="T109" s="29"/>
      <c r="U109" s="29"/>
      <c r="V109" s="29"/>
      <c r="W109" s="29"/>
      <c r="X109" s="29"/>
      <c r="Y109" s="29"/>
      <c r="Z109" s="29"/>
      <c r="AA109" s="29"/>
      <c r="AB109" s="29"/>
      <c r="AC109" s="29"/>
      <c r="AD109" s="29"/>
      <c r="AE109" s="29"/>
      <c r="AF109" s="29"/>
      <c r="AG109" s="29"/>
      <c r="AH109" s="29"/>
      <c r="AI109" s="29"/>
      <c r="AJ109" s="29"/>
    </row>
    <row r="110" spans="1:36" x14ac:dyDescent="0.2">
      <c r="A110" s="29"/>
      <c r="B110" s="31"/>
      <c r="C110" s="31"/>
      <c r="D110" s="31"/>
      <c r="E110" s="80"/>
      <c r="F110" s="31"/>
      <c r="G110" s="74"/>
      <c r="H110" s="80"/>
      <c r="I110" s="31"/>
      <c r="J110" s="31"/>
      <c r="K110" s="31"/>
      <c r="L110" s="31"/>
      <c r="M110" s="31"/>
      <c r="N110" s="31"/>
      <c r="O110" s="31"/>
      <c r="P110" s="29"/>
      <c r="Q110" s="29"/>
      <c r="R110" s="29"/>
      <c r="S110" s="29"/>
      <c r="T110" s="29"/>
      <c r="U110" s="29"/>
      <c r="V110" s="29"/>
      <c r="W110" s="29"/>
      <c r="X110" s="29"/>
      <c r="Y110" s="29"/>
      <c r="Z110" s="29"/>
      <c r="AA110" s="29"/>
      <c r="AB110" s="29"/>
      <c r="AC110" s="29"/>
      <c r="AD110" s="29"/>
      <c r="AE110" s="29"/>
      <c r="AF110" s="29"/>
      <c r="AG110" s="29"/>
      <c r="AH110" s="29"/>
      <c r="AI110" s="29"/>
      <c r="AJ110" s="29"/>
    </row>
    <row r="111" spans="1:36" x14ac:dyDescent="0.2">
      <c r="A111" s="29"/>
      <c r="B111" s="31"/>
      <c r="C111" s="31"/>
      <c r="D111" s="31"/>
      <c r="E111" s="80"/>
      <c r="F111" s="31"/>
      <c r="G111" s="74"/>
      <c r="H111" s="80"/>
      <c r="I111" s="31"/>
      <c r="J111" s="31"/>
      <c r="K111" s="31"/>
      <c r="L111" s="31"/>
      <c r="M111" s="31"/>
      <c r="N111" s="31"/>
      <c r="O111" s="31"/>
      <c r="P111" s="29"/>
      <c r="Q111" s="29"/>
      <c r="R111" s="29"/>
      <c r="S111" s="29"/>
      <c r="T111" s="29"/>
      <c r="U111" s="29"/>
      <c r="V111" s="29"/>
      <c r="W111" s="29"/>
      <c r="X111" s="29"/>
      <c r="Y111" s="29"/>
      <c r="Z111" s="29"/>
      <c r="AA111" s="29"/>
      <c r="AB111" s="29"/>
      <c r="AC111" s="29"/>
      <c r="AD111" s="29"/>
      <c r="AE111" s="29"/>
      <c r="AF111" s="29"/>
      <c r="AG111" s="29"/>
      <c r="AH111" s="29"/>
      <c r="AI111" s="29"/>
      <c r="AJ111" s="29"/>
    </row>
    <row r="112" spans="1:36" x14ac:dyDescent="0.2">
      <c r="A112" s="29"/>
      <c r="B112" s="31"/>
      <c r="C112" s="31"/>
      <c r="D112" s="31"/>
      <c r="E112" s="80"/>
      <c r="F112" s="31"/>
      <c r="G112" s="74"/>
      <c r="H112" s="80"/>
      <c r="I112" s="31"/>
      <c r="J112" s="31"/>
      <c r="K112" s="31"/>
      <c r="L112" s="31"/>
      <c r="M112" s="31"/>
      <c r="N112" s="31"/>
      <c r="O112" s="31"/>
      <c r="P112" s="29"/>
      <c r="Q112" s="29"/>
      <c r="R112" s="29"/>
      <c r="S112" s="29"/>
      <c r="T112" s="29"/>
      <c r="U112" s="29"/>
      <c r="V112" s="29"/>
      <c r="W112" s="29"/>
      <c r="X112" s="29"/>
      <c r="Y112" s="29"/>
      <c r="Z112" s="29"/>
      <c r="AA112" s="29"/>
      <c r="AB112" s="29"/>
      <c r="AC112" s="29"/>
      <c r="AD112" s="29"/>
      <c r="AE112" s="29"/>
      <c r="AF112" s="29"/>
      <c r="AG112" s="29"/>
      <c r="AH112" s="29"/>
      <c r="AI112" s="29"/>
      <c r="AJ112" s="29"/>
    </row>
    <row r="113" spans="1:36" x14ac:dyDescent="0.2">
      <c r="A113" s="29"/>
      <c r="B113" s="31"/>
      <c r="C113" s="31"/>
      <c r="D113" s="31"/>
      <c r="E113" s="80"/>
      <c r="F113" s="31"/>
      <c r="G113" s="74"/>
      <c r="H113" s="80"/>
      <c r="I113" s="31"/>
      <c r="J113" s="31"/>
      <c r="K113" s="31"/>
      <c r="L113" s="31"/>
      <c r="M113" s="31"/>
      <c r="N113" s="31"/>
      <c r="O113" s="31"/>
      <c r="P113" s="29"/>
      <c r="Q113" s="29"/>
      <c r="R113" s="29"/>
      <c r="S113" s="29"/>
      <c r="T113" s="29"/>
      <c r="U113" s="29"/>
      <c r="V113" s="29"/>
      <c r="W113" s="29"/>
      <c r="X113" s="29"/>
      <c r="Y113" s="29"/>
      <c r="Z113" s="29"/>
      <c r="AA113" s="29"/>
      <c r="AB113" s="29"/>
      <c r="AC113" s="29"/>
      <c r="AD113" s="29"/>
      <c r="AE113" s="29"/>
      <c r="AF113" s="29"/>
      <c r="AG113" s="29"/>
      <c r="AH113" s="29"/>
      <c r="AI113" s="29"/>
      <c r="AJ113" s="29"/>
    </row>
    <row r="114" spans="1:36" x14ac:dyDescent="0.2">
      <c r="A114" s="29"/>
      <c r="B114" s="31"/>
      <c r="C114" s="31"/>
      <c r="D114" s="31"/>
      <c r="E114" s="80"/>
      <c r="F114" s="31"/>
      <c r="G114" s="74"/>
      <c r="H114" s="80"/>
      <c r="I114" s="31"/>
      <c r="J114" s="31"/>
      <c r="K114" s="31"/>
      <c r="L114" s="31"/>
      <c r="M114" s="31"/>
      <c r="N114" s="31"/>
      <c r="O114" s="31"/>
      <c r="P114" s="29"/>
      <c r="Q114" s="29"/>
      <c r="R114" s="29"/>
      <c r="S114" s="29"/>
      <c r="T114" s="29"/>
      <c r="U114" s="29"/>
      <c r="V114" s="29"/>
      <c r="W114" s="29"/>
      <c r="X114" s="29"/>
      <c r="Y114" s="29"/>
      <c r="Z114" s="29"/>
      <c r="AA114" s="29"/>
      <c r="AB114" s="29"/>
      <c r="AC114" s="29"/>
      <c r="AD114" s="29"/>
      <c r="AE114" s="29"/>
      <c r="AF114" s="29"/>
      <c r="AG114" s="29"/>
      <c r="AH114" s="29"/>
      <c r="AI114" s="29"/>
      <c r="AJ114" s="29"/>
    </row>
    <row r="115" spans="1:36" x14ac:dyDescent="0.2">
      <c r="A115" s="29"/>
      <c r="B115" s="31"/>
      <c r="C115" s="31"/>
      <c r="D115" s="31"/>
      <c r="E115" s="80"/>
      <c r="F115" s="31"/>
      <c r="G115" s="74"/>
      <c r="H115" s="80"/>
      <c r="I115" s="31"/>
      <c r="J115" s="31"/>
      <c r="K115" s="31"/>
      <c r="L115" s="31"/>
      <c r="M115" s="31"/>
      <c r="N115" s="31"/>
      <c r="O115" s="31"/>
      <c r="P115" s="29"/>
      <c r="Q115" s="29"/>
      <c r="R115" s="29"/>
      <c r="S115" s="29"/>
      <c r="T115" s="29"/>
      <c r="U115" s="29"/>
      <c r="V115" s="29"/>
      <c r="W115" s="29"/>
      <c r="X115" s="29"/>
      <c r="Y115" s="29"/>
      <c r="Z115" s="29"/>
      <c r="AA115" s="29"/>
      <c r="AB115" s="29"/>
      <c r="AC115" s="29"/>
      <c r="AD115" s="29"/>
      <c r="AE115" s="29"/>
      <c r="AF115" s="29"/>
      <c r="AG115" s="29"/>
      <c r="AH115" s="29"/>
      <c r="AI115" s="29"/>
      <c r="AJ115" s="29"/>
    </row>
    <row r="116" spans="1:36" x14ac:dyDescent="0.2">
      <c r="A116" s="29"/>
      <c r="B116" s="31"/>
      <c r="C116" s="31"/>
      <c r="D116" s="31"/>
      <c r="E116" s="80"/>
      <c r="F116" s="31"/>
      <c r="G116" s="74"/>
      <c r="H116" s="80"/>
      <c r="I116" s="31"/>
      <c r="J116" s="31"/>
      <c r="K116" s="18"/>
      <c r="L116" s="18"/>
      <c r="M116" s="18"/>
      <c r="N116" s="17"/>
      <c r="O116" s="18"/>
      <c r="P116" s="12"/>
      <c r="Q116" s="12"/>
      <c r="R116" s="29"/>
      <c r="S116" s="29"/>
      <c r="T116" s="29"/>
      <c r="U116" s="29"/>
      <c r="V116" s="29"/>
      <c r="W116" s="29"/>
      <c r="X116" s="29"/>
      <c r="Y116" s="29"/>
      <c r="Z116" s="29"/>
      <c r="AA116" s="29"/>
      <c r="AB116" s="29"/>
      <c r="AC116" s="29"/>
      <c r="AD116" s="29"/>
      <c r="AE116" s="29"/>
      <c r="AF116" s="29"/>
      <c r="AG116" s="29"/>
      <c r="AH116" s="29"/>
      <c r="AI116" s="29"/>
      <c r="AJ116" s="29"/>
    </row>
    <row r="117" spans="1:36" x14ac:dyDescent="0.2">
      <c r="A117" s="29"/>
      <c r="B117" s="31"/>
      <c r="C117" s="31"/>
      <c r="D117" s="31"/>
      <c r="E117" s="80"/>
      <c r="F117" s="31"/>
      <c r="G117" s="74"/>
      <c r="H117" s="80"/>
      <c r="I117" s="31"/>
      <c r="J117" s="31"/>
      <c r="K117" s="18"/>
      <c r="L117" s="18"/>
      <c r="M117" s="18"/>
      <c r="N117" s="17"/>
      <c r="O117" s="18"/>
      <c r="P117" s="12"/>
      <c r="Q117" s="12"/>
      <c r="R117" s="29"/>
      <c r="S117" s="29"/>
      <c r="T117" s="29"/>
      <c r="U117" s="29"/>
      <c r="V117" s="29"/>
      <c r="W117" s="29"/>
      <c r="X117" s="29"/>
      <c r="Y117" s="29"/>
      <c r="Z117" s="29"/>
      <c r="AA117" s="29"/>
      <c r="AB117" s="29"/>
      <c r="AC117" s="29"/>
      <c r="AD117" s="29"/>
      <c r="AE117" s="29"/>
      <c r="AF117" s="29"/>
      <c r="AG117" s="29"/>
      <c r="AH117" s="29"/>
      <c r="AI117" s="29"/>
      <c r="AJ117" s="29"/>
    </row>
    <row r="118" spans="1:36" ht="9.75" customHeight="1" x14ac:dyDescent="0.2">
      <c r="A118" s="29"/>
      <c r="B118" s="31"/>
      <c r="C118" s="31"/>
      <c r="D118" s="31"/>
      <c r="E118" s="80"/>
      <c r="F118" s="31"/>
      <c r="G118" s="74"/>
      <c r="H118" s="80"/>
      <c r="I118" s="31"/>
      <c r="J118" s="31"/>
      <c r="K118" s="18"/>
      <c r="L118" s="18"/>
      <c r="M118" s="18"/>
      <c r="N118" s="17"/>
      <c r="O118" s="18"/>
      <c r="P118" s="12"/>
      <c r="Q118" s="12"/>
      <c r="R118" s="29"/>
      <c r="S118" s="29"/>
      <c r="T118" s="29"/>
      <c r="U118" s="29"/>
      <c r="V118" s="29"/>
      <c r="W118" s="29"/>
      <c r="X118" s="29"/>
      <c r="Y118" s="29"/>
      <c r="Z118" s="29"/>
      <c r="AA118" s="29"/>
      <c r="AB118" s="29"/>
      <c r="AC118" s="29"/>
      <c r="AD118" s="29"/>
      <c r="AE118" s="29"/>
      <c r="AF118" s="29"/>
      <c r="AG118" s="29"/>
      <c r="AH118" s="29"/>
      <c r="AI118" s="29"/>
      <c r="AJ118" s="29"/>
    </row>
    <row r="119" spans="1:36" x14ac:dyDescent="0.2">
      <c r="A119" s="29"/>
      <c r="B119" s="31"/>
      <c r="C119" s="31"/>
      <c r="D119" s="31"/>
      <c r="E119" s="80"/>
      <c r="F119" s="31"/>
      <c r="G119" s="74"/>
      <c r="H119" s="80"/>
      <c r="I119" s="31"/>
      <c r="J119" s="31"/>
      <c r="K119" s="18"/>
      <c r="L119" s="18"/>
      <c r="M119" s="18"/>
      <c r="N119" s="17"/>
      <c r="O119" s="18"/>
      <c r="P119" s="12"/>
      <c r="Q119" s="12"/>
      <c r="R119" s="29"/>
      <c r="S119" s="29"/>
      <c r="T119" s="29"/>
      <c r="U119" s="29"/>
      <c r="V119" s="29"/>
      <c r="W119" s="29"/>
      <c r="X119" s="29"/>
      <c r="Y119" s="29"/>
      <c r="Z119" s="29"/>
      <c r="AA119" s="29"/>
      <c r="AB119" s="29"/>
      <c r="AC119" s="29"/>
      <c r="AD119" s="29"/>
      <c r="AE119" s="29"/>
      <c r="AF119" s="29"/>
      <c r="AG119" s="29"/>
      <c r="AH119" s="29"/>
      <c r="AI119" s="29"/>
      <c r="AJ119" s="29"/>
    </row>
    <row r="120" spans="1:36" x14ac:dyDescent="0.2">
      <c r="A120" s="29"/>
      <c r="B120" s="31"/>
      <c r="C120" s="31"/>
      <c r="D120" s="31"/>
      <c r="E120" s="80"/>
      <c r="F120" s="31"/>
      <c r="G120" s="74"/>
      <c r="H120" s="80"/>
      <c r="I120" s="31"/>
      <c r="J120" s="31"/>
      <c r="K120" s="18"/>
      <c r="L120" s="18"/>
      <c r="M120" s="18"/>
      <c r="N120" s="17"/>
      <c r="O120" s="18"/>
      <c r="P120" s="12"/>
      <c r="Q120" s="12"/>
      <c r="R120" s="29"/>
      <c r="S120" s="29"/>
      <c r="T120" s="29"/>
      <c r="U120" s="29"/>
      <c r="V120" s="29"/>
      <c r="W120" s="29"/>
      <c r="X120" s="29"/>
      <c r="Y120" s="29"/>
      <c r="Z120" s="29"/>
      <c r="AA120" s="29"/>
      <c r="AB120" s="29"/>
      <c r="AC120" s="29"/>
      <c r="AD120" s="29"/>
      <c r="AE120" s="29"/>
      <c r="AF120" s="29"/>
      <c r="AG120" s="29"/>
      <c r="AH120" s="29"/>
      <c r="AI120" s="29"/>
      <c r="AJ120" s="29"/>
    </row>
    <row r="121" spans="1:36" x14ac:dyDescent="0.2">
      <c r="A121" s="29"/>
      <c r="B121" s="31"/>
      <c r="C121" s="31"/>
      <c r="D121" s="31"/>
      <c r="E121" s="80"/>
      <c r="F121" s="31"/>
      <c r="G121" s="74"/>
      <c r="H121" s="80"/>
      <c r="I121" s="31"/>
      <c r="J121" s="31"/>
      <c r="K121" s="18"/>
      <c r="L121" s="18"/>
      <c r="M121" s="18"/>
      <c r="N121" s="17"/>
      <c r="O121" s="18"/>
      <c r="P121" s="12"/>
      <c r="Q121" s="12"/>
      <c r="R121" s="29"/>
      <c r="S121" s="29"/>
      <c r="T121" s="29"/>
      <c r="U121" s="29"/>
      <c r="V121" s="29"/>
      <c r="W121" s="29"/>
      <c r="X121" s="29"/>
      <c r="Y121" s="29"/>
      <c r="Z121" s="29"/>
      <c r="AA121" s="29"/>
      <c r="AB121" s="29"/>
      <c r="AC121" s="29"/>
      <c r="AD121" s="29"/>
      <c r="AE121" s="29"/>
      <c r="AF121" s="29"/>
      <c r="AG121" s="29"/>
      <c r="AH121" s="29"/>
      <c r="AI121" s="29"/>
      <c r="AJ121" s="29"/>
    </row>
    <row r="122" spans="1:36" x14ac:dyDescent="0.2">
      <c r="A122" s="29"/>
      <c r="B122" s="31"/>
      <c r="C122" s="31"/>
      <c r="D122" s="31"/>
      <c r="E122" s="80"/>
      <c r="F122" s="31"/>
      <c r="G122" s="74"/>
      <c r="H122" s="80"/>
      <c r="I122" s="31"/>
      <c r="J122" s="31"/>
      <c r="K122" s="18"/>
      <c r="L122" s="18"/>
      <c r="M122" s="18"/>
      <c r="N122" s="17"/>
      <c r="O122" s="18"/>
      <c r="P122" s="12"/>
      <c r="Q122" s="12"/>
      <c r="R122" s="29"/>
      <c r="S122" s="29"/>
      <c r="T122" s="29"/>
      <c r="U122" s="29"/>
      <c r="V122" s="29"/>
      <c r="W122" s="29"/>
      <c r="X122" s="29"/>
      <c r="Y122" s="29"/>
      <c r="Z122" s="29"/>
      <c r="AA122" s="29"/>
      <c r="AB122" s="29"/>
      <c r="AC122" s="29"/>
      <c r="AD122" s="29"/>
      <c r="AE122" s="29"/>
      <c r="AF122" s="29"/>
      <c r="AG122" s="29"/>
      <c r="AH122" s="29"/>
      <c r="AI122" s="29"/>
      <c r="AJ122" s="29"/>
    </row>
    <row r="123" spans="1:36" x14ac:dyDescent="0.2">
      <c r="A123" s="29"/>
      <c r="B123" s="31"/>
      <c r="C123" s="31"/>
      <c r="D123" s="31"/>
      <c r="E123" s="80"/>
      <c r="F123" s="31"/>
      <c r="G123" s="74"/>
      <c r="H123" s="80"/>
      <c r="I123" s="31"/>
      <c r="J123" s="31"/>
      <c r="K123" s="18"/>
      <c r="L123" s="18"/>
      <c r="M123" s="18"/>
      <c r="N123" s="17"/>
      <c r="O123" s="18"/>
      <c r="P123" s="12"/>
      <c r="Q123" s="12"/>
      <c r="R123" s="29"/>
      <c r="S123" s="29"/>
      <c r="T123" s="29"/>
      <c r="U123" s="29"/>
      <c r="V123" s="29"/>
      <c r="W123" s="29"/>
      <c r="X123" s="29"/>
      <c r="Y123" s="29"/>
      <c r="Z123" s="29"/>
      <c r="AA123" s="29"/>
      <c r="AB123" s="29"/>
      <c r="AC123" s="29"/>
      <c r="AD123" s="29"/>
      <c r="AE123" s="29"/>
      <c r="AF123" s="29"/>
      <c r="AG123" s="29"/>
      <c r="AH123" s="29"/>
      <c r="AI123" s="29"/>
      <c r="AJ123" s="29"/>
    </row>
    <row r="124" spans="1:36" x14ac:dyDescent="0.2">
      <c r="A124" s="29"/>
      <c r="B124" s="31"/>
      <c r="C124" s="31"/>
      <c r="D124" s="31"/>
      <c r="E124" s="80"/>
      <c r="F124" s="31"/>
      <c r="G124" s="31"/>
      <c r="H124" s="80"/>
      <c r="I124" s="31"/>
      <c r="J124" s="31"/>
      <c r="K124" s="31"/>
      <c r="L124" s="31"/>
      <c r="M124" s="31"/>
      <c r="N124" s="31"/>
      <c r="O124" s="31"/>
      <c r="P124" s="29"/>
      <c r="Q124" s="29"/>
      <c r="R124" s="29"/>
      <c r="S124" s="29"/>
      <c r="T124" s="29"/>
      <c r="U124" s="29"/>
      <c r="V124" s="29"/>
      <c r="W124" s="29"/>
      <c r="X124" s="29"/>
      <c r="Y124" s="29"/>
      <c r="Z124" s="29"/>
      <c r="AA124" s="29"/>
      <c r="AB124" s="29"/>
      <c r="AC124" s="29"/>
      <c r="AD124" s="29"/>
      <c r="AE124" s="29"/>
      <c r="AF124" s="29"/>
      <c r="AG124" s="29"/>
      <c r="AH124" s="29"/>
      <c r="AI124" s="29"/>
      <c r="AJ124" s="29"/>
    </row>
    <row r="125" spans="1:36" hidden="1" x14ac:dyDescent="0.2">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row>
    <row r="126" spans="1:36" hidden="1" x14ac:dyDescent="0.2"/>
    <row r="127" spans="1:36" hidden="1" x14ac:dyDescent="0.2"/>
    <row r="128" spans="1:36" hidden="1" x14ac:dyDescent="0.2"/>
    <row r="129" spans="5:8" hidden="1" x14ac:dyDescent="0.2"/>
    <row r="130" spans="5:8" hidden="1" x14ac:dyDescent="0.2">
      <c r="E130" s="30"/>
      <c r="H130" s="30"/>
    </row>
    <row r="131" spans="5:8" x14ac:dyDescent="0.2"/>
    <row r="132" spans="5:8" x14ac:dyDescent="0.2"/>
    <row r="133" spans="5:8" x14ac:dyDescent="0.2"/>
    <row r="134" spans="5:8" x14ac:dyDescent="0.2"/>
    <row r="135" spans="5:8" x14ac:dyDescent="0.2"/>
    <row r="136" spans="5:8" x14ac:dyDescent="0.2"/>
    <row r="137" spans="5:8" x14ac:dyDescent="0.2"/>
    <row r="138" spans="5:8" x14ac:dyDescent="0.2"/>
    <row r="139" spans="5:8" x14ac:dyDescent="0.2"/>
    <row r="140" spans="5:8" x14ac:dyDescent="0.2"/>
    <row r="141" spans="5:8" x14ac:dyDescent="0.2"/>
    <row r="142" spans="5:8" x14ac:dyDescent="0.2"/>
    <row r="143" spans="5:8" x14ac:dyDescent="0.2"/>
    <row r="144" spans="5:8"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sheetData>
  <phoneticPr fontId="0" type="noConversion"/>
  <hyperlinks>
    <hyperlink ref="B4" location="Índice!A1" display="&lt;&lt; VOLVER"/>
    <hyperlink ref="B100" location="Índice!A1" display="&lt;&lt; VOLVER"/>
  </hyperlinks>
  <printOptions horizontalCentered="1"/>
  <pageMargins left="0.78740157480314965" right="0.78740157480314965" top="0.98425196850393704" bottom="0.98425196850393704" header="0" footer="0"/>
  <pageSetup paperSize="9" scale="73" orientation="landscape" r:id="rId1"/>
  <headerFooter alignWithMargins="0"/>
  <ignoredErrors>
    <ignoredError sqref="E12:E13 E7:E10 H7:H10 H11 E11 H12:H15 E14:E15"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XFC247"/>
  <sheetViews>
    <sheetView showGridLines="0" topLeftCell="C1" zoomScale="109" zoomScaleNormal="109" zoomScaleSheetLayoutView="75" workbookViewId="0">
      <selection activeCell="K88" sqref="K88"/>
    </sheetView>
  </sheetViews>
  <sheetFormatPr baseColWidth="10" defaultColWidth="0" defaultRowHeight="12.75" zeroHeight="1" x14ac:dyDescent="0.2"/>
  <cols>
    <col min="1" max="1" width="20.140625" style="30" customWidth="1"/>
    <col min="2" max="2" width="12.140625" style="30" customWidth="1"/>
    <col min="3" max="3" width="6.28515625" style="30" customWidth="1"/>
    <col min="4" max="4" width="16.42578125" style="30" bestFit="1" customWidth="1"/>
    <col min="5" max="5" width="11.28515625" style="30" customWidth="1"/>
    <col min="6" max="6" width="12.42578125" style="30" customWidth="1"/>
    <col min="7" max="7" width="13.85546875" style="30" customWidth="1"/>
    <col min="8" max="8" width="11.5703125" style="30" customWidth="1"/>
    <col min="9" max="9" width="13" style="30" bestFit="1" customWidth="1"/>
    <col min="10" max="10" width="14.5703125" style="30" customWidth="1"/>
    <col min="11" max="11" width="16.5703125" style="30" customWidth="1"/>
    <col min="12" max="12" width="81.140625" style="30" customWidth="1"/>
    <col min="13" max="30" width="11.42578125" style="30" hidden="1" customWidth="1"/>
    <col min="31" max="31" width="13.28515625" style="30" hidden="1" customWidth="1"/>
    <col min="32" max="32" width="5.5703125" style="30" hidden="1" customWidth="1"/>
    <col min="33" max="35" width="11.42578125" style="30" hidden="1" customWidth="1"/>
    <col min="36" max="36" width="13.28515625" style="30" hidden="1" customWidth="1"/>
    <col min="37" max="37" width="5.5703125" style="30" hidden="1" customWidth="1"/>
    <col min="38" max="40" width="11.42578125" style="30" hidden="1" customWidth="1"/>
    <col min="41" max="41" width="13.28515625" style="30" hidden="1" customWidth="1"/>
    <col min="42" max="42" width="5.5703125" style="30" hidden="1" customWidth="1"/>
    <col min="43" max="45" width="11.42578125" style="30" hidden="1" customWidth="1"/>
    <col min="46" max="46" width="13.28515625" style="30" hidden="1" customWidth="1"/>
    <col min="47" max="47" width="5.5703125" style="30" hidden="1" customWidth="1"/>
    <col min="48" max="50" width="11.42578125" style="30" hidden="1" customWidth="1"/>
    <col min="51" max="51" width="13.28515625" style="30" hidden="1" customWidth="1"/>
    <col min="52" max="52" width="5.5703125" style="30" hidden="1" customWidth="1"/>
    <col min="53" max="55" width="11.42578125" style="30" hidden="1" customWidth="1"/>
    <col min="56" max="56" width="13.28515625" style="30" hidden="1" customWidth="1"/>
    <col min="57" max="57" width="5.5703125" style="30" hidden="1" customWidth="1"/>
    <col min="58" max="59" width="11.42578125" style="30" hidden="1" customWidth="1"/>
    <col min="60" max="60" width="13.28515625" style="30" hidden="1" customWidth="1"/>
    <col min="61" max="62" width="5.5703125" style="30" hidden="1" customWidth="1"/>
    <col min="63" max="16383" width="11.42578125" style="30" hidden="1"/>
    <col min="16384" max="16384" width="30.85546875" style="30" hidden="1" customWidth="1"/>
  </cols>
  <sheetData>
    <row r="1" spans="1:33" ht="33.75" customHeight="1" x14ac:dyDescent="0.2">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row>
    <row r="2" spans="1:33" s="1" customFormat="1" ht="15" x14ac:dyDescent="0.25">
      <c r="A2" s="6"/>
      <c r="B2" s="96" t="s">
        <v>125</v>
      </c>
      <c r="C2" s="6"/>
      <c r="D2" s="6"/>
      <c r="E2" s="6"/>
      <c r="F2" s="6"/>
      <c r="G2" s="69"/>
      <c r="H2" s="6"/>
      <c r="I2" s="6"/>
      <c r="J2" s="6"/>
      <c r="K2" s="6"/>
      <c r="L2" s="6"/>
      <c r="M2" s="6"/>
      <c r="N2" s="6"/>
      <c r="O2" s="6"/>
      <c r="P2" s="6"/>
      <c r="Q2" s="6"/>
      <c r="R2" s="6"/>
      <c r="S2" s="6"/>
      <c r="T2" s="6"/>
      <c r="U2" s="6"/>
      <c r="V2" s="6"/>
      <c r="W2" s="6"/>
      <c r="X2" s="6"/>
      <c r="Y2" s="6"/>
      <c r="Z2" s="6"/>
      <c r="AA2" s="6"/>
      <c r="AB2" s="6"/>
      <c r="AC2" s="6"/>
      <c r="AD2" s="6"/>
      <c r="AE2" s="6"/>
      <c r="AF2" s="6"/>
      <c r="AG2" s="6"/>
    </row>
    <row r="3" spans="1:33" s="1" customFormat="1" ht="12" x14ac:dyDescent="0.2">
      <c r="A3" s="6"/>
      <c r="B3" s="68"/>
      <c r="C3" s="6"/>
      <c r="D3" s="6"/>
      <c r="E3" s="6"/>
      <c r="F3" s="6"/>
      <c r="G3" s="69"/>
      <c r="H3" s="6"/>
      <c r="I3" s="6"/>
      <c r="J3" s="6"/>
      <c r="K3" s="6"/>
      <c r="L3" s="6"/>
      <c r="M3" s="6"/>
      <c r="N3" s="6"/>
      <c r="O3" s="6"/>
      <c r="P3" s="6"/>
      <c r="Q3" s="6"/>
      <c r="R3" s="6"/>
      <c r="S3" s="6"/>
      <c r="T3" s="6"/>
      <c r="U3" s="6"/>
      <c r="V3" s="6"/>
      <c r="W3" s="6"/>
      <c r="X3" s="6"/>
      <c r="Y3" s="6"/>
      <c r="Z3" s="6"/>
      <c r="AA3" s="6"/>
      <c r="AB3" s="6"/>
      <c r="AC3" s="6"/>
      <c r="AD3" s="6"/>
      <c r="AE3" s="6"/>
      <c r="AF3" s="6"/>
      <c r="AG3" s="6"/>
    </row>
    <row r="4" spans="1:33" ht="28.5" customHeight="1" thickBot="1" x14ac:dyDescent="0.25">
      <c r="A4" s="29"/>
      <c r="B4" s="76" t="s">
        <v>62</v>
      </c>
      <c r="C4" s="29"/>
      <c r="D4" s="29"/>
      <c r="E4" s="29"/>
      <c r="F4" s="29"/>
      <c r="G4" s="29"/>
      <c r="H4" s="29"/>
      <c r="I4" s="29"/>
      <c r="J4" s="29"/>
      <c r="K4" s="29"/>
      <c r="L4" s="29"/>
      <c r="M4" s="29"/>
      <c r="N4" s="29"/>
      <c r="O4" s="29"/>
      <c r="P4" s="29"/>
      <c r="Q4" s="29"/>
      <c r="R4" s="29"/>
      <c r="S4" s="29"/>
      <c r="T4" s="29"/>
      <c r="U4" s="29"/>
      <c r="V4" s="29"/>
      <c r="W4" s="29"/>
      <c r="X4" s="29"/>
      <c r="Y4" s="29"/>
      <c r="Z4" s="7"/>
      <c r="AA4" s="29"/>
      <c r="AB4" s="29"/>
      <c r="AC4" s="29"/>
      <c r="AD4" s="29"/>
      <c r="AE4" s="29"/>
      <c r="AF4" s="29"/>
      <c r="AG4" s="29"/>
    </row>
    <row r="5" spans="1:33" ht="48.75" thickBot="1" x14ac:dyDescent="0.25">
      <c r="A5" s="29"/>
      <c r="B5" s="56" t="s">
        <v>14</v>
      </c>
      <c r="C5" s="56" t="s">
        <v>15</v>
      </c>
      <c r="D5" s="33" t="s">
        <v>70</v>
      </c>
      <c r="E5" s="13" t="s">
        <v>20</v>
      </c>
      <c r="F5" s="13" t="s">
        <v>21</v>
      </c>
      <c r="G5" s="33" t="s">
        <v>71</v>
      </c>
      <c r="H5" s="105" t="s">
        <v>20</v>
      </c>
      <c r="I5" s="35" t="s">
        <v>128</v>
      </c>
      <c r="J5" s="35" t="s">
        <v>72</v>
      </c>
      <c r="K5" s="10"/>
      <c r="L5" s="10"/>
      <c r="M5" s="10"/>
      <c r="N5" s="10"/>
      <c r="O5" s="10"/>
      <c r="P5" s="10"/>
      <c r="Q5" s="10"/>
      <c r="R5" s="10"/>
      <c r="S5" s="10"/>
      <c r="T5" s="10"/>
      <c r="U5" s="10"/>
      <c r="V5" s="10"/>
      <c r="W5" s="10"/>
      <c r="X5" s="10"/>
      <c r="Y5" s="10"/>
      <c r="Z5" s="10"/>
      <c r="AA5" s="10"/>
      <c r="AB5" s="10"/>
      <c r="AC5" s="10"/>
      <c r="AD5" s="10"/>
      <c r="AE5" s="10"/>
      <c r="AF5" s="29"/>
      <c r="AG5" s="29"/>
    </row>
    <row r="6" spans="1:33" x14ac:dyDescent="0.2">
      <c r="A6" s="29"/>
      <c r="B6" s="116">
        <v>2000</v>
      </c>
      <c r="C6" s="103" t="s">
        <v>11</v>
      </c>
      <c r="D6" s="106">
        <v>2391600.86</v>
      </c>
      <c r="E6" s="54"/>
      <c r="F6" s="37">
        <v>15.444893696921516</v>
      </c>
      <c r="G6" s="106">
        <v>820134.14</v>
      </c>
      <c r="H6" s="144"/>
      <c r="I6" s="109">
        <v>90763</v>
      </c>
      <c r="J6" s="108">
        <v>3302498</v>
      </c>
      <c r="K6" s="11"/>
      <c r="L6" s="11"/>
      <c r="M6" s="11"/>
      <c r="N6" s="11"/>
      <c r="O6" s="11"/>
      <c r="P6" s="11"/>
      <c r="Q6" s="11"/>
      <c r="R6" s="11"/>
      <c r="S6" s="11"/>
      <c r="T6" s="11"/>
      <c r="U6" s="11"/>
      <c r="V6" s="11"/>
      <c r="W6" s="11"/>
      <c r="X6" s="11"/>
      <c r="Y6" s="11"/>
      <c r="Z6" s="11"/>
      <c r="AA6" s="11"/>
      <c r="AB6" s="11"/>
      <c r="AC6" s="11"/>
      <c r="AD6" s="11"/>
      <c r="AE6" s="11"/>
      <c r="AF6" s="29"/>
      <c r="AG6" s="29"/>
    </row>
    <row r="7" spans="1:33" x14ac:dyDescent="0.2">
      <c r="A7" s="29"/>
      <c r="B7" s="116">
        <v>2001</v>
      </c>
      <c r="C7" s="103" t="s">
        <v>11</v>
      </c>
      <c r="D7" s="106">
        <v>2450631.9580000001</v>
      </c>
      <c r="E7" s="36">
        <f>(D7-D6)/D6</f>
        <v>2.4682671338393913E-2</v>
      </c>
      <c r="F7" s="37">
        <v>15.650355950589301</v>
      </c>
      <c r="G7" s="106">
        <v>924449.04200000002</v>
      </c>
      <c r="H7" s="141">
        <f>(G7-G6)/G6</f>
        <v>0.1271924882922201</v>
      </c>
      <c r="I7" s="109">
        <v>103411</v>
      </c>
      <c r="J7" s="108">
        <v>3478492</v>
      </c>
      <c r="K7" s="249"/>
      <c r="L7" s="11"/>
      <c r="M7" s="11"/>
      <c r="N7" s="11"/>
      <c r="O7" s="11"/>
      <c r="P7" s="11"/>
      <c r="Q7" s="11"/>
      <c r="R7" s="11"/>
      <c r="S7" s="11"/>
      <c r="T7" s="11"/>
      <c r="U7" s="11"/>
      <c r="V7" s="11"/>
      <c r="W7" s="11"/>
      <c r="X7" s="11"/>
      <c r="Y7" s="11"/>
      <c r="Z7" s="11"/>
      <c r="AA7" s="11"/>
      <c r="AB7" s="11"/>
      <c r="AC7" s="11"/>
      <c r="AD7" s="11"/>
      <c r="AE7" s="11"/>
      <c r="AF7" s="29"/>
      <c r="AG7" s="29"/>
    </row>
    <row r="8" spans="1:33" x14ac:dyDescent="0.2">
      <c r="A8" s="29"/>
      <c r="B8" s="116">
        <v>2002</v>
      </c>
      <c r="C8" s="103" t="s">
        <v>11</v>
      </c>
      <c r="D8" s="106">
        <v>2481214</v>
      </c>
      <c r="E8" s="36">
        <f>(D8-D7)/D7</f>
        <v>1.247924719995833E-2</v>
      </c>
      <c r="F8" s="37">
        <v>15.671616432341153</v>
      </c>
      <c r="G8" s="106">
        <v>887657</v>
      </c>
      <c r="H8" s="141">
        <f>(G8-G7)/G7</f>
        <v>-3.9798885961742407E-2</v>
      </c>
      <c r="I8" s="109">
        <v>98142</v>
      </c>
      <c r="J8" s="108">
        <v>3467013</v>
      </c>
      <c r="K8" s="249"/>
      <c r="L8" s="11"/>
      <c r="M8" s="11"/>
      <c r="N8" s="11"/>
      <c r="O8" s="11"/>
      <c r="P8" s="11"/>
      <c r="Q8" s="11"/>
      <c r="R8" s="11"/>
      <c r="S8" s="11"/>
      <c r="T8" s="11"/>
      <c r="U8" s="11"/>
      <c r="V8" s="11"/>
      <c r="W8" s="11"/>
      <c r="X8" s="11"/>
      <c r="Y8" s="11"/>
      <c r="Z8" s="11"/>
      <c r="AA8" s="11"/>
      <c r="AB8" s="11"/>
      <c r="AC8" s="11"/>
      <c r="AD8" s="11"/>
      <c r="AE8" s="11"/>
      <c r="AF8" s="29"/>
      <c r="AG8" s="29"/>
    </row>
    <row r="9" spans="1:33" x14ac:dyDescent="0.2">
      <c r="A9" s="29"/>
      <c r="B9" s="116">
        <v>2003</v>
      </c>
      <c r="C9" s="103" t="s">
        <v>11</v>
      </c>
      <c r="D9" s="106">
        <v>2315980</v>
      </c>
      <c r="E9" s="36">
        <f>(D9-D8)/D8</f>
        <v>-6.6594014059246809E-2</v>
      </c>
      <c r="F9" s="37">
        <v>14.46905934246054</v>
      </c>
      <c r="G9" s="106">
        <v>846524</v>
      </c>
      <c r="H9" s="141">
        <f>(G9-G8)/G8</f>
        <v>-4.6338844846601786E-2</v>
      </c>
      <c r="I9" s="109">
        <v>89559</v>
      </c>
      <c r="J9" s="108">
        <v>3252063</v>
      </c>
      <c r="K9" s="249"/>
      <c r="L9" s="11"/>
      <c r="M9" s="11"/>
      <c r="N9" s="11"/>
      <c r="O9" s="11"/>
      <c r="P9" s="11"/>
      <c r="Q9" s="11"/>
      <c r="R9" s="11"/>
      <c r="S9" s="11"/>
      <c r="T9" s="11"/>
      <c r="U9" s="11"/>
      <c r="V9" s="11"/>
      <c r="W9" s="11"/>
      <c r="X9" s="11"/>
      <c r="Y9" s="11"/>
      <c r="Z9" s="11"/>
      <c r="AA9" s="11"/>
      <c r="AB9" s="11"/>
      <c r="AC9" s="11"/>
      <c r="AD9" s="11"/>
      <c r="AE9" s="11"/>
      <c r="AF9" s="29"/>
      <c r="AG9" s="29"/>
    </row>
    <row r="10" spans="1:33" x14ac:dyDescent="0.2">
      <c r="A10" s="29"/>
      <c r="B10" s="116">
        <v>2004</v>
      </c>
      <c r="C10" s="103" t="s">
        <v>11</v>
      </c>
      <c r="D10" s="106">
        <v>2350770.912</v>
      </c>
      <c r="E10" s="36">
        <f>(D10-D9)/D9</f>
        <v>1.5022112453475423E-2</v>
      </c>
      <c r="F10" s="37">
        <v>14.528573009856597</v>
      </c>
      <c r="G10" s="106">
        <v>882812.08799999999</v>
      </c>
      <c r="H10" s="141">
        <f>(G10-G9)/G9</f>
        <v>4.2867169743563076E-2</v>
      </c>
      <c r="I10" s="109">
        <v>111519</v>
      </c>
      <c r="J10" s="108">
        <v>3345102</v>
      </c>
      <c r="K10" s="249"/>
      <c r="L10" s="11"/>
      <c r="M10" s="11"/>
      <c r="N10" s="11"/>
      <c r="O10" s="11"/>
      <c r="P10" s="11"/>
      <c r="Q10" s="11"/>
      <c r="R10" s="11"/>
      <c r="S10" s="11"/>
      <c r="T10" s="11"/>
      <c r="U10" s="11"/>
      <c r="V10" s="11"/>
      <c r="W10" s="11"/>
      <c r="X10" s="11"/>
      <c r="Y10" s="11"/>
      <c r="Z10" s="11"/>
      <c r="AA10" s="11"/>
      <c r="AB10" s="11"/>
      <c r="AC10" s="11"/>
      <c r="AD10" s="11"/>
      <c r="AE10" s="11"/>
      <c r="AF10" s="29"/>
      <c r="AG10" s="29"/>
    </row>
    <row r="11" spans="1:33" x14ac:dyDescent="0.2">
      <c r="A11" s="29"/>
      <c r="B11" s="116">
        <v>2005</v>
      </c>
      <c r="C11" s="103" t="s">
        <v>11</v>
      </c>
      <c r="D11" s="106">
        <v>2420710.5970000001</v>
      </c>
      <c r="E11" s="36">
        <f>(D11-D10)/D10</f>
        <v>2.9751808074099589E-2</v>
      </c>
      <c r="F11" s="37">
        <v>14.805588416963714</v>
      </c>
      <c r="G11" s="106">
        <v>936558.40300000005</v>
      </c>
      <c r="H11" s="141">
        <f>(G11-G10)/G10</f>
        <v>6.0880810005401804E-2</v>
      </c>
      <c r="I11" s="109">
        <v>103376</v>
      </c>
      <c r="J11" s="108">
        <v>3460645</v>
      </c>
      <c r="K11" s="249"/>
      <c r="L11" s="11"/>
      <c r="M11" s="11"/>
      <c r="N11" s="11"/>
      <c r="O11" s="11"/>
      <c r="P11" s="11"/>
      <c r="Q11" s="11"/>
      <c r="R11" s="11"/>
      <c r="S11" s="11"/>
      <c r="T11" s="11"/>
      <c r="U11" s="11"/>
      <c r="V11" s="11"/>
      <c r="W11" s="11"/>
      <c r="X11" s="11"/>
      <c r="Y11" s="11"/>
      <c r="Z11" s="11"/>
      <c r="AA11" s="11"/>
      <c r="AB11" s="11"/>
      <c r="AC11" s="11"/>
      <c r="AD11" s="11"/>
      <c r="AE11" s="11"/>
      <c r="AF11" s="29"/>
      <c r="AG11" s="29"/>
    </row>
    <row r="12" spans="1:33" x14ac:dyDescent="0.2">
      <c r="A12" s="29"/>
      <c r="B12" s="116">
        <v>2006</v>
      </c>
      <c r="C12" s="103" t="s">
        <v>11</v>
      </c>
      <c r="D12" s="106">
        <v>2282170</v>
      </c>
      <c r="E12" s="36">
        <f t="shared" ref="E12:E18" si="0">+D12/D11-1</f>
        <v>-5.7231375436491372E-2</v>
      </c>
      <c r="F12" s="37">
        <v>13.818456207112693</v>
      </c>
      <c r="G12" s="106">
        <v>1055019</v>
      </c>
      <c r="H12" s="141">
        <f t="shared" ref="H12:H18" si="1">+G12/G11-1</f>
        <v>0.1264850078975801</v>
      </c>
      <c r="I12" s="109">
        <v>46408</v>
      </c>
      <c r="J12" s="108">
        <v>3383597</v>
      </c>
      <c r="K12" s="249"/>
      <c r="L12" s="11"/>
      <c r="M12" s="11"/>
      <c r="N12" s="11"/>
      <c r="O12" s="11"/>
      <c r="P12" s="11"/>
      <c r="Q12" s="11"/>
      <c r="R12" s="11"/>
      <c r="S12" s="11"/>
      <c r="T12" s="11"/>
      <c r="U12" s="11"/>
      <c r="V12" s="11"/>
      <c r="W12" s="11"/>
      <c r="X12" s="11"/>
      <c r="Y12" s="11"/>
      <c r="Z12" s="11"/>
      <c r="AA12" s="11"/>
      <c r="AB12" s="11"/>
      <c r="AC12" s="11"/>
      <c r="AD12" s="11"/>
      <c r="AE12" s="11"/>
      <c r="AF12" s="29"/>
      <c r="AG12" s="29"/>
    </row>
    <row r="13" spans="1:33" x14ac:dyDescent="0.2">
      <c r="A13" s="81"/>
      <c r="B13" s="116">
        <v>2007</v>
      </c>
      <c r="C13" s="103" t="s">
        <v>11</v>
      </c>
      <c r="D13" s="106">
        <v>2304237</v>
      </c>
      <c r="E13" s="36">
        <f t="shared" si="0"/>
        <v>9.6693059675658777E-3</v>
      </c>
      <c r="F13" s="37">
        <v>13.813728678673503</v>
      </c>
      <c r="G13" s="142">
        <v>1099345</v>
      </c>
      <c r="H13" s="141">
        <f t="shared" si="1"/>
        <v>4.2014409219170545E-2</v>
      </c>
      <c r="I13" s="146">
        <v>56029</v>
      </c>
      <c r="J13" s="148">
        <v>3459611</v>
      </c>
      <c r="K13" s="249"/>
      <c r="L13" s="12"/>
      <c r="M13" s="12"/>
      <c r="N13" s="12"/>
      <c r="O13" s="12"/>
      <c r="P13" s="12"/>
      <c r="Q13" s="12"/>
      <c r="R13" s="12"/>
      <c r="S13" s="12"/>
      <c r="T13" s="12"/>
      <c r="U13" s="12"/>
      <c r="V13" s="12"/>
      <c r="W13" s="12"/>
      <c r="X13" s="12"/>
      <c r="Y13" s="12"/>
      <c r="Z13" s="12"/>
      <c r="AA13" s="12"/>
      <c r="AB13" s="12"/>
      <c r="AC13" s="12"/>
      <c r="AD13" s="12"/>
      <c r="AE13" s="12"/>
      <c r="AF13" s="29"/>
      <c r="AG13" s="29"/>
    </row>
    <row r="14" spans="1:33" x14ac:dyDescent="0.2">
      <c r="A14" s="81"/>
      <c r="B14" s="116">
        <v>2008</v>
      </c>
      <c r="C14" s="103" t="s">
        <v>11</v>
      </c>
      <c r="D14" s="106">
        <v>2289075</v>
      </c>
      <c r="E14" s="36">
        <f t="shared" si="0"/>
        <v>-6.5800523123272781E-3</v>
      </c>
      <c r="F14" s="37">
        <v>13.588097762477505</v>
      </c>
      <c r="G14" s="106">
        <v>1169557</v>
      </c>
      <c r="H14" s="141">
        <f t="shared" si="1"/>
        <v>6.3867120876522021E-2</v>
      </c>
      <c r="I14" s="109">
        <v>66158</v>
      </c>
      <c r="J14" s="108">
        <v>3524790</v>
      </c>
      <c r="K14" s="249"/>
      <c r="L14" s="12"/>
      <c r="M14" s="12"/>
      <c r="N14" s="12"/>
      <c r="O14" s="12"/>
      <c r="P14" s="12"/>
      <c r="Q14" s="12"/>
      <c r="R14" s="12"/>
      <c r="S14" s="12"/>
      <c r="T14" s="12"/>
      <c r="U14" s="12"/>
      <c r="V14" s="12"/>
      <c r="W14" s="12"/>
      <c r="X14" s="12"/>
      <c r="Y14" s="12"/>
      <c r="Z14" s="12"/>
      <c r="AA14" s="12"/>
      <c r="AB14" s="12"/>
      <c r="AC14" s="12"/>
      <c r="AD14" s="12"/>
      <c r="AE14" s="12"/>
      <c r="AF14" s="29"/>
      <c r="AG14" s="29"/>
    </row>
    <row r="15" spans="1:33" x14ac:dyDescent="0.2">
      <c r="A15" s="81"/>
      <c r="B15" s="116">
        <v>2009</v>
      </c>
      <c r="C15" s="103" t="s">
        <v>11</v>
      </c>
      <c r="D15" s="106">
        <v>2332952</v>
      </c>
      <c r="E15" s="36">
        <f t="shared" si="0"/>
        <v>1.9168004543319794E-2</v>
      </c>
      <c r="F15" s="37">
        <v>13.713908693703628</v>
      </c>
      <c r="G15" s="106">
        <v>1145936</v>
      </c>
      <c r="H15" s="141">
        <f t="shared" si="1"/>
        <v>-2.0196535953356687E-2</v>
      </c>
      <c r="I15" s="109">
        <v>76423</v>
      </c>
      <c r="J15" s="108">
        <v>3555311</v>
      </c>
      <c r="K15" s="249"/>
      <c r="L15" s="12"/>
      <c r="M15" s="12"/>
      <c r="N15" s="12"/>
      <c r="O15" s="12"/>
      <c r="P15" s="12"/>
      <c r="Q15" s="12"/>
      <c r="R15" s="12"/>
      <c r="S15" s="12"/>
      <c r="T15" s="12"/>
      <c r="U15" s="12"/>
      <c r="V15" s="12"/>
      <c r="W15" s="12"/>
      <c r="X15" s="12"/>
      <c r="Y15" s="12"/>
      <c r="Z15" s="12"/>
      <c r="AA15" s="12"/>
      <c r="AB15" s="12"/>
      <c r="AC15" s="12"/>
      <c r="AD15" s="12"/>
      <c r="AE15" s="12"/>
      <c r="AF15" s="29"/>
      <c r="AG15" s="29"/>
    </row>
    <row r="16" spans="1:33" x14ac:dyDescent="0.2">
      <c r="A16" s="81"/>
      <c r="B16" s="116">
        <v>2010</v>
      </c>
      <c r="C16" s="103" t="s">
        <v>11</v>
      </c>
      <c r="D16" s="106">
        <f>+D34</f>
        <v>2149852</v>
      </c>
      <c r="E16" s="36">
        <f t="shared" si="0"/>
        <v>-7.8484255141125892E-2</v>
      </c>
      <c r="F16" s="37">
        <f>+F34</f>
        <v>12.519984945865529</v>
      </c>
      <c r="G16" s="106">
        <f>+G34</f>
        <v>1244093</v>
      </c>
      <c r="H16" s="141">
        <f t="shared" si="1"/>
        <v>8.5656616076290382E-2</v>
      </c>
      <c r="I16" s="109">
        <f>+I34</f>
        <v>65422</v>
      </c>
      <c r="J16" s="108">
        <f>+J34</f>
        <v>3459367</v>
      </c>
      <c r="K16" s="249"/>
      <c r="L16" s="12"/>
      <c r="M16" s="12"/>
      <c r="N16" s="12"/>
      <c r="O16" s="12"/>
      <c r="P16" s="12"/>
      <c r="Q16" s="12"/>
      <c r="R16" s="12"/>
      <c r="S16" s="12"/>
      <c r="T16" s="12"/>
      <c r="U16" s="12"/>
      <c r="V16" s="12"/>
      <c r="W16" s="12"/>
      <c r="X16" s="12"/>
      <c r="Y16" s="12"/>
      <c r="Z16" s="12"/>
      <c r="AA16" s="12"/>
      <c r="AB16" s="12"/>
      <c r="AC16" s="12"/>
      <c r="AD16" s="12"/>
      <c r="AE16" s="12"/>
      <c r="AF16" s="29"/>
      <c r="AG16" s="29"/>
    </row>
    <row r="17" spans="1:33" x14ac:dyDescent="0.2">
      <c r="A17" s="81"/>
      <c r="B17" s="116">
        <v>2011</v>
      </c>
      <c r="C17" s="103" t="s">
        <v>11</v>
      </c>
      <c r="D17" s="106">
        <f>+D46</f>
        <v>2076184</v>
      </c>
      <c r="E17" s="36">
        <f t="shared" si="0"/>
        <v>-3.426654485983216E-2</v>
      </c>
      <c r="F17" s="37">
        <f>+F46</f>
        <v>11.983372524030987</v>
      </c>
      <c r="G17" s="106">
        <f>+G46</f>
        <v>1267963</v>
      </c>
      <c r="H17" s="141">
        <f t="shared" si="1"/>
        <v>1.9186668520761785E-2</v>
      </c>
      <c r="I17" s="109">
        <f>+I46</f>
        <v>25957</v>
      </c>
      <c r="J17" s="108">
        <f>+J46</f>
        <v>3370104</v>
      </c>
      <c r="K17" s="249"/>
      <c r="L17" s="12"/>
      <c r="M17" s="12"/>
      <c r="N17" s="12"/>
      <c r="O17" s="12"/>
      <c r="P17" s="12"/>
      <c r="Q17" s="12"/>
      <c r="R17" s="12"/>
      <c r="S17" s="12"/>
      <c r="T17" s="12"/>
      <c r="U17" s="12"/>
      <c r="V17" s="12"/>
      <c r="W17" s="12"/>
      <c r="X17" s="12"/>
      <c r="Y17" s="12"/>
      <c r="Z17" s="12"/>
      <c r="AA17" s="12"/>
      <c r="AB17" s="12"/>
      <c r="AC17" s="12"/>
      <c r="AD17" s="12"/>
      <c r="AE17" s="12"/>
      <c r="AF17" s="29"/>
      <c r="AG17" s="29"/>
    </row>
    <row r="18" spans="1:33" x14ac:dyDescent="0.2">
      <c r="A18" s="81"/>
      <c r="B18" s="116">
        <v>2012</v>
      </c>
      <c r="C18" s="103" t="s">
        <v>11</v>
      </c>
      <c r="D18" s="106">
        <f>+D58</f>
        <v>2003235</v>
      </c>
      <c r="E18" s="36">
        <f t="shared" si="0"/>
        <v>-3.5136095837363213E-2</v>
      </c>
      <c r="F18" s="37">
        <f>+F58</f>
        <v>11.460336398361006</v>
      </c>
      <c r="G18" s="106">
        <f>+G58</f>
        <v>1257853</v>
      </c>
      <c r="H18" s="141">
        <f t="shared" si="1"/>
        <v>-7.9734187827247283E-3</v>
      </c>
      <c r="I18" s="109">
        <f>+I58</f>
        <v>31414</v>
      </c>
      <c r="J18" s="108">
        <f>+J58</f>
        <v>3292502</v>
      </c>
      <c r="K18" s="249"/>
      <c r="L18" s="12"/>
      <c r="M18" s="12"/>
      <c r="N18" s="12"/>
      <c r="O18" s="12"/>
      <c r="P18" s="12"/>
      <c r="Q18" s="12"/>
      <c r="R18" s="12"/>
      <c r="S18" s="12"/>
      <c r="T18" s="12"/>
      <c r="U18" s="12"/>
      <c r="V18" s="12"/>
      <c r="W18" s="12"/>
      <c r="X18" s="12"/>
      <c r="Y18" s="12"/>
      <c r="Z18" s="12"/>
      <c r="AA18" s="12"/>
      <c r="AB18" s="12"/>
      <c r="AC18" s="12"/>
      <c r="AD18" s="12"/>
      <c r="AE18" s="12"/>
      <c r="AF18" s="29"/>
      <c r="AG18" s="29"/>
    </row>
    <row r="19" spans="1:33" x14ac:dyDescent="0.2">
      <c r="A19" s="81"/>
      <c r="B19" s="116">
        <v>2013</v>
      </c>
      <c r="C19" s="103" t="s">
        <v>11</v>
      </c>
      <c r="D19" s="106">
        <f>+D70</f>
        <v>2064536</v>
      </c>
      <c r="E19" s="36">
        <f>+D19/D18-1</f>
        <v>3.0601002877845174E-2</v>
      </c>
      <c r="F19" s="37">
        <f>+F70</f>
        <v>11.707761117862141</v>
      </c>
      <c r="G19" s="106">
        <f>+G70</f>
        <v>1252954</v>
      </c>
      <c r="H19" s="141">
        <f>+G19/G18-1</f>
        <v>-3.8947317373333457E-3</v>
      </c>
      <c r="I19" s="109">
        <f>+I70</f>
        <v>29741</v>
      </c>
      <c r="J19" s="108">
        <f>+J70</f>
        <v>3347231</v>
      </c>
      <c r="K19" s="249"/>
      <c r="L19" s="12"/>
      <c r="M19" s="12"/>
      <c r="N19" s="12"/>
      <c r="O19" s="12"/>
      <c r="P19" s="12"/>
      <c r="Q19" s="12"/>
      <c r="R19" s="12"/>
      <c r="S19" s="12"/>
      <c r="T19" s="12"/>
      <c r="U19" s="12"/>
      <c r="V19" s="12"/>
      <c r="W19" s="12"/>
      <c r="X19" s="12"/>
      <c r="Y19" s="12"/>
      <c r="Z19" s="12"/>
      <c r="AA19" s="12"/>
      <c r="AB19" s="12"/>
      <c r="AC19" s="12"/>
      <c r="AD19" s="12"/>
      <c r="AE19" s="12"/>
      <c r="AF19" s="29"/>
      <c r="AG19" s="29"/>
    </row>
    <row r="20" spans="1:33" x14ac:dyDescent="0.2">
      <c r="A20" s="81"/>
      <c r="B20" s="116">
        <v>2014</v>
      </c>
      <c r="C20" s="103" t="s">
        <v>11</v>
      </c>
      <c r="D20" s="106">
        <f>+D82</f>
        <v>2113422</v>
      </c>
      <c r="E20" s="36">
        <f t="shared" ref="E20" si="2">+D20/D19-1</f>
        <v>2.3678928340314709E-2</v>
      </c>
      <c r="F20" s="37">
        <f t="shared" ref="F20:G20" si="3">+F82</f>
        <v>11.798435754950928</v>
      </c>
      <c r="G20" s="106">
        <f t="shared" si="3"/>
        <v>1284776</v>
      </c>
      <c r="H20" s="141">
        <f t="shared" ref="H20" si="4">+G20/G19-1</f>
        <v>2.5397580437909184E-2</v>
      </c>
      <c r="I20" s="109">
        <f t="shared" ref="I20:J20" si="5">+I82</f>
        <v>29551</v>
      </c>
      <c r="J20" s="108">
        <f t="shared" si="5"/>
        <v>3427749</v>
      </c>
      <c r="K20" s="249"/>
      <c r="L20" s="12"/>
      <c r="M20" s="12"/>
      <c r="N20" s="12"/>
      <c r="O20" s="12"/>
      <c r="P20" s="12"/>
      <c r="Q20" s="12"/>
      <c r="R20" s="12"/>
      <c r="S20" s="12"/>
      <c r="T20" s="12"/>
      <c r="U20" s="12"/>
      <c r="V20" s="12"/>
      <c r="W20" s="12"/>
      <c r="X20" s="12"/>
      <c r="Y20" s="12"/>
      <c r="Z20" s="12"/>
      <c r="AA20" s="12"/>
      <c r="AB20" s="12"/>
      <c r="AC20" s="12"/>
      <c r="AD20" s="12"/>
      <c r="AE20" s="12"/>
      <c r="AF20" s="29"/>
      <c r="AG20" s="29"/>
    </row>
    <row r="21" spans="1:33" ht="13.5" thickBot="1" x14ac:dyDescent="0.25">
      <c r="A21" s="81"/>
      <c r="B21" s="116">
        <v>2015</v>
      </c>
      <c r="C21" s="103" t="s">
        <v>11</v>
      </c>
      <c r="D21" s="106">
        <f>+D94</f>
        <v>2126562</v>
      </c>
      <c r="E21" s="36">
        <f t="shared" ref="E21" si="6">+D21/D20-1</f>
        <v>6.2174047587277848E-3</v>
      </c>
      <c r="F21" s="37">
        <f t="shared" ref="F21:G21" si="7">+F94</f>
        <v>11.749516019969004</v>
      </c>
      <c r="G21" s="106">
        <f t="shared" si="7"/>
        <v>1291291</v>
      </c>
      <c r="H21" s="141">
        <f t="shared" ref="H21" si="8">+G21/G20-1</f>
        <v>5.0709228690448693E-3</v>
      </c>
      <c r="I21" s="109">
        <f>+I94</f>
        <v>28027</v>
      </c>
      <c r="J21" s="108">
        <f>+J94</f>
        <v>3445880</v>
      </c>
      <c r="K21" s="249"/>
      <c r="L21" s="12"/>
      <c r="M21" s="12"/>
      <c r="N21" s="12"/>
      <c r="O21" s="12"/>
      <c r="P21" s="12"/>
      <c r="Q21" s="12"/>
      <c r="R21" s="12"/>
      <c r="S21" s="12"/>
      <c r="T21" s="12"/>
      <c r="U21" s="12"/>
      <c r="V21" s="12"/>
      <c r="W21" s="12"/>
      <c r="X21" s="12"/>
      <c r="Y21" s="12"/>
      <c r="Z21" s="12"/>
      <c r="AA21" s="12"/>
      <c r="AB21" s="12"/>
      <c r="AC21" s="12"/>
      <c r="AD21" s="12"/>
      <c r="AE21" s="12"/>
      <c r="AF21" s="29"/>
      <c r="AG21" s="29"/>
    </row>
    <row r="22" spans="1:33" ht="48.75" thickBot="1" x14ac:dyDescent="0.25">
      <c r="A22" s="29"/>
      <c r="B22" s="56" t="s">
        <v>14</v>
      </c>
      <c r="C22" s="56" t="s">
        <v>15</v>
      </c>
      <c r="D22" s="33" t="s">
        <v>56</v>
      </c>
      <c r="E22" s="13" t="s">
        <v>20</v>
      </c>
      <c r="F22" s="13" t="s">
        <v>21</v>
      </c>
      <c r="G22" s="145" t="s">
        <v>57</v>
      </c>
      <c r="H22" s="105" t="s">
        <v>19</v>
      </c>
      <c r="I22" s="35" t="s">
        <v>128</v>
      </c>
      <c r="J22" s="35" t="s">
        <v>72</v>
      </c>
      <c r="K22" s="249"/>
      <c r="L22" s="10"/>
      <c r="M22" s="10"/>
      <c r="N22" s="10"/>
      <c r="O22" s="10"/>
      <c r="P22" s="10"/>
      <c r="Q22" s="10"/>
      <c r="R22" s="10"/>
      <c r="S22" s="10"/>
      <c r="T22" s="10"/>
      <c r="U22" s="10"/>
      <c r="V22" s="10"/>
      <c r="W22" s="10"/>
      <c r="X22" s="10"/>
      <c r="Y22" s="10"/>
      <c r="Z22" s="10"/>
      <c r="AA22" s="10"/>
      <c r="AB22" s="10"/>
      <c r="AC22" s="10"/>
      <c r="AD22" s="10"/>
      <c r="AE22" s="10"/>
      <c r="AF22" s="29"/>
      <c r="AG22" s="29"/>
    </row>
    <row r="23" spans="1:33" x14ac:dyDescent="0.2">
      <c r="A23" s="79"/>
      <c r="B23" s="118">
        <v>2010</v>
      </c>
      <c r="C23" s="112" t="s">
        <v>2</v>
      </c>
      <c r="D23" s="150">
        <v>2330987</v>
      </c>
      <c r="E23" s="115">
        <f>+D23/D15-1</f>
        <v>-8.4228050984336278E-4</v>
      </c>
      <c r="F23" s="151">
        <v>13.691266101167036</v>
      </c>
      <c r="G23" s="150">
        <v>1142885</v>
      </c>
      <c r="H23" s="152">
        <f>+G23/G15-1</f>
        <v>-2.6624523533600453E-3</v>
      </c>
      <c r="I23" s="147">
        <v>76444</v>
      </c>
      <c r="J23" s="154">
        <f t="shared" ref="J23:J30" si="9">+D23+G23+I23</f>
        <v>3550316</v>
      </c>
      <c r="K23" s="249"/>
      <c r="L23" s="31"/>
      <c r="M23" s="31"/>
      <c r="N23" s="31"/>
      <c r="O23" s="31"/>
      <c r="P23" s="31"/>
      <c r="Q23" s="31"/>
      <c r="R23" s="31"/>
      <c r="S23" s="31"/>
      <c r="T23" s="31"/>
      <c r="U23" s="31"/>
      <c r="V23" s="31"/>
      <c r="W23" s="31"/>
      <c r="X23" s="31"/>
      <c r="Y23" s="31"/>
      <c r="Z23" s="31"/>
      <c r="AA23" s="31"/>
      <c r="AB23" s="31"/>
      <c r="AC23" s="31"/>
      <c r="AD23" s="31"/>
      <c r="AE23" s="31"/>
      <c r="AF23" s="29"/>
      <c r="AG23" s="29"/>
    </row>
    <row r="24" spans="1:33" x14ac:dyDescent="0.2">
      <c r="A24" s="79"/>
      <c r="B24" s="139"/>
      <c r="C24" s="103" t="s">
        <v>1</v>
      </c>
      <c r="D24" s="142">
        <v>2325286</v>
      </c>
      <c r="E24" s="36">
        <f t="shared" ref="E24:E34" si="10">(D24-D23)/D23</f>
        <v>-2.4457450856654283E-3</v>
      </c>
      <c r="F24" s="37">
        <v>13.646732543618244</v>
      </c>
      <c r="G24" s="142">
        <v>1141314</v>
      </c>
      <c r="H24" s="141">
        <f t="shared" ref="H24:H34" si="11">+G24/G23-1</f>
        <v>-1.3745914943322779E-3</v>
      </c>
      <c r="I24" s="147">
        <v>76353</v>
      </c>
      <c r="J24" s="148">
        <f t="shared" si="9"/>
        <v>3542953</v>
      </c>
      <c r="K24" s="249"/>
      <c r="L24" s="31"/>
      <c r="M24" s="31"/>
      <c r="N24" s="31"/>
      <c r="O24" s="31"/>
      <c r="P24" s="31"/>
      <c r="Q24" s="31"/>
      <c r="R24" s="31"/>
      <c r="S24" s="31"/>
      <c r="T24" s="31"/>
      <c r="U24" s="31"/>
      <c r="V24" s="31"/>
      <c r="W24" s="31"/>
      <c r="X24" s="31"/>
      <c r="Y24" s="31"/>
      <c r="Z24" s="31"/>
      <c r="AA24" s="31"/>
      <c r="AB24" s="31"/>
      <c r="AC24" s="31"/>
      <c r="AD24" s="31"/>
      <c r="AE24" s="31"/>
      <c r="AF24" s="29"/>
      <c r="AG24" s="29"/>
    </row>
    <row r="25" spans="1:33" x14ac:dyDescent="0.2">
      <c r="A25" s="79"/>
      <c r="B25" s="139"/>
      <c r="C25" s="103" t="s">
        <v>3</v>
      </c>
      <c r="D25" s="142">
        <v>2311046</v>
      </c>
      <c r="E25" s="36">
        <f t="shared" si="10"/>
        <v>-6.1239778676687512E-3</v>
      </c>
      <c r="F25" s="37">
        <v>13.552197454460075</v>
      </c>
      <c r="G25" s="142">
        <v>1143266</v>
      </c>
      <c r="H25" s="141">
        <f t="shared" si="11"/>
        <v>1.7103093451933393E-3</v>
      </c>
      <c r="I25" s="147">
        <v>67992</v>
      </c>
      <c r="J25" s="148">
        <f t="shared" si="9"/>
        <v>3522304</v>
      </c>
      <c r="K25" s="249"/>
      <c r="L25" s="31"/>
      <c r="M25" s="31"/>
      <c r="N25" s="31"/>
      <c r="O25" s="31"/>
      <c r="P25" s="31"/>
      <c r="Q25" s="31"/>
      <c r="R25" s="31"/>
      <c r="S25" s="31"/>
      <c r="T25" s="31"/>
      <c r="U25" s="31"/>
      <c r="V25" s="31"/>
      <c r="W25" s="31"/>
      <c r="X25" s="31"/>
      <c r="Y25" s="31"/>
      <c r="Z25" s="31"/>
      <c r="AA25" s="31"/>
      <c r="AB25" s="31"/>
      <c r="AC25" s="31"/>
      <c r="AD25" s="31"/>
      <c r="AE25" s="31"/>
      <c r="AF25" s="29"/>
      <c r="AG25" s="29"/>
    </row>
    <row r="26" spans="1:33" x14ac:dyDescent="0.2">
      <c r="A26" s="79"/>
      <c r="B26" s="139"/>
      <c r="C26" s="103" t="s">
        <v>4</v>
      </c>
      <c r="D26" s="142">
        <v>2214611</v>
      </c>
      <c r="E26" s="36">
        <f t="shared" si="10"/>
        <v>-4.1727858294469261E-2</v>
      </c>
      <c r="F26" s="37">
        <v>12.976204901378749</v>
      </c>
      <c r="G26" s="142">
        <v>1237688</v>
      </c>
      <c r="H26" s="141">
        <f t="shared" si="11"/>
        <v>8.2589703533560765E-2</v>
      </c>
      <c r="I26" s="147">
        <v>68169</v>
      </c>
      <c r="J26" s="148">
        <f t="shared" si="9"/>
        <v>3520468</v>
      </c>
      <c r="K26" s="249"/>
      <c r="L26" s="31"/>
      <c r="M26" s="31"/>
      <c r="N26" s="31"/>
      <c r="O26" s="31"/>
      <c r="P26" s="31"/>
      <c r="Q26" s="31"/>
      <c r="R26" s="31"/>
      <c r="S26" s="31"/>
      <c r="T26" s="31"/>
      <c r="U26" s="31"/>
      <c r="V26" s="31"/>
      <c r="W26" s="31"/>
      <c r="X26" s="31"/>
      <c r="Y26" s="31"/>
      <c r="Z26" s="31"/>
      <c r="AA26" s="31"/>
      <c r="AB26" s="31"/>
      <c r="AC26" s="31"/>
      <c r="AD26" s="31"/>
      <c r="AE26" s="31"/>
      <c r="AF26" s="29"/>
      <c r="AG26" s="29"/>
    </row>
    <row r="27" spans="1:33" x14ac:dyDescent="0.2">
      <c r="A27" s="79"/>
      <c r="B27" s="139"/>
      <c r="C27" s="103" t="s">
        <v>5</v>
      </c>
      <c r="D27" s="142">
        <v>2210427</v>
      </c>
      <c r="E27" s="36">
        <f t="shared" si="10"/>
        <v>-1.889270847114911E-3</v>
      </c>
      <c r="F27" s="37">
        <v>12.94123766871696</v>
      </c>
      <c r="G27" s="142">
        <v>1238338</v>
      </c>
      <c r="H27" s="141">
        <f t="shared" si="11"/>
        <v>5.2517274143393244E-4</v>
      </c>
      <c r="I27" s="147">
        <v>68533</v>
      </c>
      <c r="J27" s="148">
        <f t="shared" si="9"/>
        <v>3517298</v>
      </c>
      <c r="K27" s="249"/>
      <c r="L27" s="31"/>
      <c r="M27" s="31"/>
      <c r="N27" s="31"/>
      <c r="O27" s="31"/>
      <c r="P27" s="31"/>
      <c r="Q27" s="31"/>
      <c r="R27" s="31"/>
      <c r="S27" s="31"/>
      <c r="T27" s="31"/>
      <c r="U27" s="31"/>
      <c r="V27" s="31"/>
      <c r="W27" s="31"/>
      <c r="X27" s="31"/>
      <c r="Y27" s="31"/>
      <c r="Z27" s="31"/>
      <c r="AA27" s="31"/>
      <c r="AB27" s="31"/>
      <c r="AC27" s="31"/>
      <c r="AD27" s="31"/>
      <c r="AE27" s="31"/>
      <c r="AF27" s="29"/>
      <c r="AG27" s="29"/>
    </row>
    <row r="28" spans="1:33" x14ac:dyDescent="0.2">
      <c r="A28" s="79"/>
      <c r="B28" s="139"/>
      <c r="C28" s="103" t="s">
        <v>6</v>
      </c>
      <c r="D28" s="142">
        <v>2179675</v>
      </c>
      <c r="E28" s="36">
        <f t="shared" si="10"/>
        <v>-1.3912244104872046E-2</v>
      </c>
      <c r="F28" s="37">
        <v>12.750906370700124</v>
      </c>
      <c r="G28" s="142">
        <v>1238579</v>
      </c>
      <c r="H28" s="141">
        <f t="shared" si="11"/>
        <v>1.9461568650891437E-4</v>
      </c>
      <c r="I28" s="147">
        <v>68825</v>
      </c>
      <c r="J28" s="148">
        <f t="shared" si="9"/>
        <v>3487079</v>
      </c>
      <c r="K28" s="249"/>
      <c r="L28" s="31"/>
      <c r="M28" s="31"/>
      <c r="N28" s="31"/>
      <c r="O28" s="31"/>
      <c r="P28" s="31"/>
      <c r="Q28" s="31"/>
      <c r="R28" s="31"/>
      <c r="S28" s="31"/>
      <c r="T28" s="31"/>
      <c r="U28" s="31"/>
      <c r="V28" s="31"/>
      <c r="W28" s="31"/>
      <c r="X28" s="31"/>
      <c r="Y28" s="31"/>
      <c r="Z28" s="31"/>
      <c r="AA28" s="31"/>
      <c r="AB28" s="31"/>
      <c r="AC28" s="31"/>
      <c r="AD28" s="31"/>
      <c r="AE28" s="31"/>
      <c r="AF28" s="29"/>
      <c r="AG28" s="29"/>
    </row>
    <row r="29" spans="1:33" x14ac:dyDescent="0.2">
      <c r="A29" s="79"/>
      <c r="B29" s="139"/>
      <c r="C29" s="103" t="s">
        <v>7</v>
      </c>
      <c r="D29" s="142">
        <v>2181317</v>
      </c>
      <c r="E29" s="36">
        <f t="shared" si="10"/>
        <v>7.533233165494856E-4</v>
      </c>
      <c r="F29" s="37">
        <v>12.750928432710589</v>
      </c>
      <c r="G29" s="142">
        <v>1240652</v>
      </c>
      <c r="H29" s="141">
        <f t="shared" si="11"/>
        <v>1.6736921908089286E-3</v>
      </c>
      <c r="I29" s="147">
        <v>68232</v>
      </c>
      <c r="J29" s="148">
        <f t="shared" si="9"/>
        <v>3490201</v>
      </c>
      <c r="K29" s="249"/>
      <c r="L29" s="31"/>
      <c r="M29" s="31"/>
      <c r="N29" s="31"/>
      <c r="O29" s="31"/>
      <c r="P29" s="31"/>
      <c r="Q29" s="31"/>
      <c r="R29" s="31"/>
      <c r="S29" s="31"/>
      <c r="T29" s="31"/>
      <c r="U29" s="31"/>
      <c r="V29" s="31"/>
      <c r="W29" s="31"/>
      <c r="X29" s="31"/>
      <c r="Y29" s="31"/>
      <c r="Z29" s="31"/>
      <c r="AA29" s="31"/>
      <c r="AB29" s="31"/>
      <c r="AC29" s="31"/>
      <c r="AD29" s="31"/>
      <c r="AE29" s="31"/>
      <c r="AF29" s="29"/>
      <c r="AG29" s="29"/>
    </row>
    <row r="30" spans="1:33" x14ac:dyDescent="0.2">
      <c r="A30" s="79"/>
      <c r="B30" s="139"/>
      <c r="C30" s="103" t="s">
        <v>8</v>
      </c>
      <c r="D30" s="142">
        <v>2181766</v>
      </c>
      <c r="E30" s="36">
        <f t="shared" si="10"/>
        <v>2.0583894958871177E-4</v>
      </c>
      <c r="F30" s="37">
        <v>12.743981991791742</v>
      </c>
      <c r="G30" s="142">
        <v>1238150</v>
      </c>
      <c r="H30" s="141">
        <f t="shared" si="11"/>
        <v>-2.016681551313293E-3</v>
      </c>
      <c r="I30" s="147">
        <v>67652</v>
      </c>
      <c r="J30" s="148">
        <f t="shared" si="9"/>
        <v>3487568</v>
      </c>
      <c r="K30" s="249"/>
      <c r="L30" s="31"/>
      <c r="M30" s="31"/>
      <c r="N30" s="31"/>
      <c r="O30" s="31"/>
      <c r="P30" s="31"/>
      <c r="Q30" s="31"/>
      <c r="R30" s="31"/>
      <c r="S30" s="31"/>
      <c r="T30" s="31"/>
      <c r="U30" s="31"/>
      <c r="V30" s="31"/>
      <c r="W30" s="31"/>
      <c r="X30" s="31"/>
      <c r="Y30" s="31"/>
      <c r="Z30" s="31"/>
      <c r="AA30" s="31"/>
      <c r="AB30" s="31"/>
      <c r="AC30" s="31"/>
      <c r="AD30" s="31"/>
      <c r="AE30" s="31"/>
      <c r="AF30" s="29"/>
      <c r="AG30" s="29"/>
    </row>
    <row r="31" spans="1:33" x14ac:dyDescent="0.2">
      <c r="A31" s="79"/>
      <c r="B31" s="139"/>
      <c r="C31" s="103" t="s">
        <v>12</v>
      </c>
      <c r="D31" s="142">
        <v>2170693</v>
      </c>
      <c r="E31" s="36">
        <f t="shared" si="10"/>
        <v>-5.0752463829759932E-3</v>
      </c>
      <c r="F31" s="37">
        <v>12.669794922099427</v>
      </c>
      <c r="G31" s="142">
        <v>1238983</v>
      </c>
      <c r="H31" s="141">
        <f t="shared" si="11"/>
        <v>6.7277793482212189E-4</v>
      </c>
      <c r="I31" s="147">
        <v>67158</v>
      </c>
      <c r="J31" s="148">
        <f t="shared" ref="J31:J62" si="12">+D31+G31+I31</f>
        <v>3476834</v>
      </c>
      <c r="K31" s="249"/>
      <c r="L31" s="31"/>
      <c r="M31" s="31"/>
      <c r="N31" s="31"/>
      <c r="O31" s="31"/>
      <c r="P31" s="31"/>
      <c r="Q31" s="31"/>
      <c r="R31" s="31"/>
      <c r="S31" s="31"/>
      <c r="T31" s="31"/>
      <c r="U31" s="31"/>
      <c r="V31" s="31"/>
      <c r="W31" s="31"/>
      <c r="X31" s="31"/>
      <c r="Y31" s="31"/>
      <c r="Z31" s="31"/>
      <c r="AA31" s="31"/>
      <c r="AB31" s="31"/>
      <c r="AC31" s="31"/>
      <c r="AD31" s="31"/>
      <c r="AE31" s="31"/>
      <c r="AF31" s="29"/>
      <c r="AG31" s="29"/>
    </row>
    <row r="32" spans="1:33" x14ac:dyDescent="0.2">
      <c r="A32" s="79"/>
      <c r="B32" s="139"/>
      <c r="C32" s="103" t="s">
        <v>9</v>
      </c>
      <c r="D32" s="142">
        <v>2154184</v>
      </c>
      <c r="E32" s="36">
        <f t="shared" si="10"/>
        <v>-7.605405278406481E-3</v>
      </c>
      <c r="F32" s="37">
        <v>12.564014231001025</v>
      </c>
      <c r="G32" s="142">
        <v>1240803</v>
      </c>
      <c r="H32" s="141">
        <f t="shared" si="11"/>
        <v>1.4689467087118935E-3</v>
      </c>
      <c r="I32" s="147">
        <v>66608</v>
      </c>
      <c r="J32" s="148">
        <f t="shared" si="12"/>
        <v>3461595</v>
      </c>
      <c r="K32" s="249"/>
      <c r="L32" s="31"/>
      <c r="M32" s="31"/>
      <c r="N32" s="31"/>
      <c r="O32" s="31"/>
      <c r="P32" s="31"/>
      <c r="Q32" s="31"/>
      <c r="R32" s="31"/>
      <c r="S32" s="31"/>
      <c r="T32" s="31"/>
      <c r="U32" s="31"/>
      <c r="V32" s="31"/>
      <c r="W32" s="31"/>
      <c r="X32" s="31"/>
      <c r="Y32" s="31"/>
      <c r="Z32" s="31"/>
      <c r="AA32" s="31"/>
      <c r="AB32" s="31"/>
      <c r="AC32" s="31"/>
      <c r="AD32" s="31"/>
      <c r="AE32" s="31"/>
      <c r="AF32" s="29"/>
      <c r="AG32" s="29"/>
    </row>
    <row r="33" spans="1:33" x14ac:dyDescent="0.2">
      <c r="A33" s="79"/>
      <c r="B33" s="139"/>
      <c r="C33" s="103" t="s">
        <v>10</v>
      </c>
      <c r="D33" s="142">
        <v>2154514</v>
      </c>
      <c r="E33" s="36">
        <f t="shared" si="10"/>
        <v>1.5319025672830177E-4</v>
      </c>
      <c r="F33" s="37">
        <v>12.556529818104149</v>
      </c>
      <c r="G33" s="142">
        <v>1243388</v>
      </c>
      <c r="H33" s="141">
        <f t="shared" si="11"/>
        <v>2.0833282962726685E-3</v>
      </c>
      <c r="I33" s="147">
        <v>65758</v>
      </c>
      <c r="J33" s="148">
        <f t="shared" si="12"/>
        <v>3463660</v>
      </c>
      <c r="K33" s="249"/>
      <c r="L33" s="31"/>
      <c r="M33" s="31"/>
      <c r="N33" s="31"/>
      <c r="O33" s="31"/>
      <c r="P33" s="31"/>
      <c r="Q33" s="31"/>
      <c r="R33" s="31"/>
      <c r="S33" s="31"/>
      <c r="T33" s="31"/>
      <c r="U33" s="31"/>
      <c r="V33" s="31"/>
      <c r="W33" s="31"/>
      <c r="X33" s="31"/>
      <c r="Y33" s="31"/>
      <c r="Z33" s="31"/>
      <c r="AA33" s="31"/>
      <c r="AB33" s="31"/>
      <c r="AC33" s="31"/>
      <c r="AD33" s="31"/>
      <c r="AE33" s="31"/>
      <c r="AF33" s="29"/>
      <c r="AG33" s="29"/>
    </row>
    <row r="34" spans="1:33" ht="13.5" thickBot="1" x14ac:dyDescent="0.25">
      <c r="A34" s="79"/>
      <c r="B34" s="140"/>
      <c r="C34" s="104" t="s">
        <v>11</v>
      </c>
      <c r="D34" s="155">
        <v>2149852</v>
      </c>
      <c r="E34" s="114">
        <f t="shared" si="10"/>
        <v>-2.1638290584326675E-3</v>
      </c>
      <c r="F34" s="156">
        <v>12.519984945865529</v>
      </c>
      <c r="G34" s="155">
        <v>1244093</v>
      </c>
      <c r="H34" s="157">
        <f t="shared" si="11"/>
        <v>5.6699919896274764E-4</v>
      </c>
      <c r="I34" s="158">
        <v>65422</v>
      </c>
      <c r="J34" s="149">
        <f t="shared" si="12"/>
        <v>3459367</v>
      </c>
      <c r="K34" s="249"/>
      <c r="L34" s="31"/>
      <c r="M34" s="31"/>
      <c r="N34" s="31"/>
      <c r="O34" s="31"/>
      <c r="P34" s="31"/>
      <c r="Q34" s="31"/>
      <c r="R34" s="31"/>
      <c r="S34" s="31"/>
      <c r="T34" s="31"/>
      <c r="U34" s="31"/>
      <c r="V34" s="31"/>
      <c r="W34" s="31"/>
      <c r="X34" s="31"/>
      <c r="Y34" s="31"/>
      <c r="Z34" s="31"/>
      <c r="AA34" s="31"/>
      <c r="AB34" s="31"/>
      <c r="AC34" s="31"/>
      <c r="AD34" s="31"/>
      <c r="AE34" s="31"/>
      <c r="AF34" s="29"/>
      <c r="AG34" s="29"/>
    </row>
    <row r="35" spans="1:33" x14ac:dyDescent="0.2">
      <c r="A35" s="79"/>
      <c r="B35" s="118">
        <v>2011</v>
      </c>
      <c r="C35" s="103" t="s">
        <v>2</v>
      </c>
      <c r="D35" s="142">
        <v>2141340</v>
      </c>
      <c r="E35" s="36">
        <f t="shared" ref="E35:E43" si="13">(D35-D34)/D34</f>
        <v>-3.9593423175176713E-3</v>
      </c>
      <c r="F35" s="37">
        <v>12.46109043173232</v>
      </c>
      <c r="G35" s="142">
        <v>1244191</v>
      </c>
      <c r="H35" s="141">
        <f t="shared" ref="H35:H43" si="14">+G35/G34-1</f>
        <v>7.8772246126401768E-5</v>
      </c>
      <c r="I35" s="147">
        <v>56572</v>
      </c>
      <c r="J35" s="148">
        <f t="shared" si="12"/>
        <v>3442103</v>
      </c>
      <c r="K35" s="249"/>
      <c r="L35" s="31"/>
      <c r="M35" s="31"/>
      <c r="N35" s="31"/>
      <c r="O35" s="31"/>
      <c r="P35" s="31"/>
      <c r="Q35" s="31"/>
      <c r="R35" s="31"/>
      <c r="S35" s="31"/>
      <c r="T35" s="31"/>
      <c r="U35" s="31"/>
      <c r="V35" s="31"/>
      <c r="W35" s="31"/>
      <c r="X35" s="31"/>
      <c r="Y35" s="31"/>
      <c r="Z35" s="31"/>
      <c r="AA35" s="31"/>
      <c r="AB35" s="31"/>
      <c r="AC35" s="31"/>
      <c r="AD35" s="31"/>
      <c r="AE35" s="31"/>
      <c r="AF35" s="29"/>
      <c r="AG35" s="29"/>
    </row>
    <row r="36" spans="1:33" x14ac:dyDescent="0.2">
      <c r="A36" s="79"/>
      <c r="B36" s="118"/>
      <c r="C36" s="103" t="s">
        <v>1</v>
      </c>
      <c r="D36" s="142">
        <v>2125363</v>
      </c>
      <c r="E36" s="36">
        <f t="shared" si="13"/>
        <v>-7.461215874172247E-3</v>
      </c>
      <c r="F36" s="37">
        <v>12.358875330906878</v>
      </c>
      <c r="G36" s="142">
        <v>1251586</v>
      </c>
      <c r="H36" s="141">
        <f t="shared" si="14"/>
        <v>5.9436211964241092E-3</v>
      </c>
      <c r="I36" s="147">
        <v>54852</v>
      </c>
      <c r="J36" s="148">
        <f t="shared" si="12"/>
        <v>3431801</v>
      </c>
      <c r="K36" s="249"/>
      <c r="L36" s="31"/>
      <c r="M36" s="31"/>
      <c r="N36" s="31"/>
      <c r="O36" s="31"/>
      <c r="P36" s="31"/>
      <c r="Q36" s="31"/>
      <c r="R36" s="31"/>
      <c r="S36" s="31"/>
      <c r="T36" s="31"/>
      <c r="U36" s="31"/>
      <c r="V36" s="31"/>
      <c r="W36" s="31"/>
      <c r="X36" s="31"/>
      <c r="Y36" s="31"/>
      <c r="Z36" s="31"/>
      <c r="AA36" s="31"/>
      <c r="AB36" s="31"/>
      <c r="AC36" s="31"/>
      <c r="AD36" s="31"/>
      <c r="AE36" s="31"/>
      <c r="AF36" s="29"/>
      <c r="AG36" s="29"/>
    </row>
    <row r="37" spans="1:33" x14ac:dyDescent="0.2">
      <c r="A37" s="79"/>
      <c r="B37" s="139"/>
      <c r="C37" s="103" t="s">
        <v>3</v>
      </c>
      <c r="D37" s="142">
        <v>2128962</v>
      </c>
      <c r="E37" s="36">
        <f t="shared" si="13"/>
        <v>1.6933577934686922E-3</v>
      </c>
      <c r="F37" s="37">
        <v>12.370561286468359</v>
      </c>
      <c r="G37" s="142">
        <v>1256371</v>
      </c>
      <c r="H37" s="141">
        <f t="shared" si="14"/>
        <v>3.8231491883098379E-3</v>
      </c>
      <c r="I37" s="147">
        <v>53490</v>
      </c>
      <c r="J37" s="148">
        <f t="shared" si="12"/>
        <v>3438823</v>
      </c>
      <c r="K37" s="249"/>
      <c r="L37" s="31"/>
      <c r="M37" s="31"/>
      <c r="N37" s="31"/>
      <c r="O37" s="31"/>
      <c r="P37" s="31"/>
      <c r="Q37" s="31"/>
      <c r="R37" s="31"/>
      <c r="S37" s="31"/>
      <c r="T37" s="31"/>
      <c r="U37" s="31"/>
      <c r="V37" s="31"/>
      <c r="W37" s="31"/>
      <c r="X37" s="31"/>
      <c r="Y37" s="31"/>
      <c r="Z37" s="31"/>
      <c r="AA37" s="31"/>
      <c r="AB37" s="31"/>
      <c r="AC37" s="31"/>
      <c r="AD37" s="31"/>
      <c r="AE37" s="31"/>
      <c r="AF37" s="29"/>
      <c r="AG37" s="29"/>
    </row>
    <row r="38" spans="1:33" x14ac:dyDescent="0.2">
      <c r="A38" s="79"/>
      <c r="B38" s="118"/>
      <c r="C38" s="103" t="s">
        <v>4</v>
      </c>
      <c r="D38" s="142">
        <v>2128644</v>
      </c>
      <c r="E38" s="36">
        <f t="shared" si="13"/>
        <v>-1.4936856552629873E-4</v>
      </c>
      <c r="F38" s="37">
        <v>12.359486638436884</v>
      </c>
      <c r="G38" s="142">
        <v>1257488</v>
      </c>
      <c r="H38" s="141">
        <f t="shared" si="14"/>
        <v>8.8906859518411707E-4</v>
      </c>
      <c r="I38" s="147">
        <v>52065</v>
      </c>
      <c r="J38" s="148">
        <f t="shared" si="12"/>
        <v>3438197</v>
      </c>
      <c r="K38" s="249"/>
      <c r="L38" s="31"/>
      <c r="M38" s="31"/>
      <c r="N38" s="31"/>
      <c r="O38" s="31"/>
      <c r="P38" s="31"/>
      <c r="Q38" s="31"/>
      <c r="R38" s="31"/>
      <c r="S38" s="31"/>
      <c r="T38" s="31"/>
      <c r="U38" s="31"/>
      <c r="V38" s="31"/>
      <c r="W38" s="31"/>
      <c r="X38" s="31"/>
      <c r="Y38" s="31"/>
      <c r="Z38" s="31"/>
      <c r="AA38" s="31"/>
      <c r="AB38" s="31"/>
      <c r="AC38" s="31"/>
      <c r="AD38" s="31"/>
      <c r="AE38" s="31"/>
      <c r="AF38" s="29"/>
      <c r="AG38" s="29"/>
    </row>
    <row r="39" spans="1:33" x14ac:dyDescent="0.2">
      <c r="A39" s="79"/>
      <c r="B39" s="118"/>
      <c r="C39" s="103" t="s">
        <v>5</v>
      </c>
      <c r="D39" s="142">
        <v>2124320</v>
      </c>
      <c r="E39" s="36">
        <f t="shared" si="13"/>
        <v>-2.0313401395442355E-3</v>
      </c>
      <c r="F39" s="37">
        <v>12.325185913024738</v>
      </c>
      <c r="G39" s="142">
        <v>1260339</v>
      </c>
      <c r="H39" s="141">
        <f t="shared" si="14"/>
        <v>2.267218454569786E-3</v>
      </c>
      <c r="I39" s="147">
        <v>50630</v>
      </c>
      <c r="J39" s="148">
        <f t="shared" si="12"/>
        <v>3435289</v>
      </c>
      <c r="K39" s="249"/>
      <c r="L39" s="31"/>
      <c r="M39" s="31"/>
      <c r="N39" s="31"/>
      <c r="O39" s="31"/>
      <c r="P39" s="31"/>
      <c r="Q39" s="31"/>
      <c r="R39" s="31"/>
      <c r="S39" s="31"/>
      <c r="T39" s="31"/>
      <c r="U39" s="31"/>
      <c r="V39" s="31"/>
      <c r="W39" s="31"/>
      <c r="X39" s="31"/>
      <c r="Y39" s="31"/>
      <c r="Z39" s="31"/>
      <c r="AA39" s="31"/>
      <c r="AB39" s="31"/>
      <c r="AC39" s="31"/>
      <c r="AD39" s="31"/>
      <c r="AE39" s="31"/>
      <c r="AF39" s="29"/>
      <c r="AG39" s="29"/>
    </row>
    <row r="40" spans="1:33" x14ac:dyDescent="0.2">
      <c r="A40" s="79"/>
      <c r="B40" s="139"/>
      <c r="C40" s="103" t="s">
        <v>6</v>
      </c>
      <c r="D40" s="142">
        <v>2122472</v>
      </c>
      <c r="E40" s="36">
        <f t="shared" si="13"/>
        <v>-8.6992543496271744E-4</v>
      </c>
      <c r="F40" s="37">
        <v>12.305291200078839</v>
      </c>
      <c r="G40" s="142">
        <v>1260942</v>
      </c>
      <c r="H40" s="141">
        <f t="shared" si="14"/>
        <v>4.7844270470087658E-4</v>
      </c>
      <c r="I40" s="147">
        <v>49404</v>
      </c>
      <c r="J40" s="148">
        <f t="shared" si="12"/>
        <v>3432818</v>
      </c>
      <c r="K40" s="249"/>
      <c r="L40" s="31"/>
      <c r="M40" s="31"/>
      <c r="N40" s="31"/>
      <c r="O40" s="31"/>
      <c r="P40" s="31"/>
      <c r="Q40" s="31"/>
      <c r="R40" s="31"/>
      <c r="S40" s="31"/>
      <c r="T40" s="31"/>
      <c r="U40" s="31"/>
      <c r="V40" s="31"/>
      <c r="W40" s="31"/>
      <c r="X40" s="31"/>
      <c r="Y40" s="31"/>
      <c r="Z40" s="31"/>
      <c r="AA40" s="31"/>
      <c r="AB40" s="31"/>
      <c r="AC40" s="31"/>
      <c r="AD40" s="31"/>
      <c r="AE40" s="31"/>
      <c r="AF40" s="29"/>
      <c r="AG40" s="29"/>
    </row>
    <row r="41" spans="1:33" x14ac:dyDescent="0.2">
      <c r="A41" s="79"/>
      <c r="B41" s="118"/>
      <c r="C41" s="103" t="s">
        <v>7</v>
      </c>
      <c r="D41" s="142">
        <v>2114839</v>
      </c>
      <c r="E41" s="36">
        <f t="shared" si="13"/>
        <v>-3.5962783019045717E-3</v>
      </c>
      <c r="F41" s="37">
        <v>12.25191152577456</v>
      </c>
      <c r="G41" s="142">
        <v>1262843</v>
      </c>
      <c r="H41" s="141">
        <f t="shared" si="14"/>
        <v>1.5076030459766354E-3</v>
      </c>
      <c r="I41" s="147">
        <v>45202</v>
      </c>
      <c r="J41" s="148">
        <f t="shared" si="12"/>
        <v>3422884</v>
      </c>
      <c r="K41" s="249"/>
      <c r="L41" s="31"/>
      <c r="M41" s="31"/>
      <c r="N41" s="31"/>
      <c r="O41" s="31"/>
      <c r="P41" s="31"/>
      <c r="Q41" s="31"/>
      <c r="R41" s="31"/>
      <c r="S41" s="31"/>
      <c r="T41" s="31"/>
      <c r="U41" s="31"/>
      <c r="V41" s="31"/>
      <c r="W41" s="31"/>
      <c r="X41" s="31"/>
      <c r="Y41" s="31"/>
      <c r="Z41" s="31"/>
      <c r="AA41" s="31"/>
      <c r="AB41" s="31"/>
      <c r="AC41" s="31"/>
      <c r="AD41" s="31"/>
      <c r="AE41" s="31"/>
      <c r="AF41" s="29"/>
      <c r="AG41" s="29"/>
    </row>
    <row r="42" spans="1:33" x14ac:dyDescent="0.2">
      <c r="A42" s="79"/>
      <c r="B42" s="118"/>
      <c r="C42" s="103" t="s">
        <v>8</v>
      </c>
      <c r="D42" s="142">
        <v>2106751</v>
      </c>
      <c r="E42" s="36">
        <f t="shared" si="13"/>
        <v>-3.8244046000664826E-3</v>
      </c>
      <c r="F42" s="37">
        <v>12.195977263903428</v>
      </c>
      <c r="G42" s="142">
        <v>1262754</v>
      </c>
      <c r="H42" s="141">
        <f t="shared" si="14"/>
        <v>-7.0475902388511535E-5</v>
      </c>
      <c r="I42" s="147">
        <v>43035</v>
      </c>
      <c r="J42" s="148">
        <f t="shared" si="12"/>
        <v>3412540</v>
      </c>
      <c r="K42" s="249"/>
      <c r="L42" s="31"/>
      <c r="M42" s="31"/>
      <c r="N42" s="31"/>
      <c r="O42" s="31"/>
      <c r="P42" s="31"/>
      <c r="Q42" s="31"/>
      <c r="R42" s="31"/>
      <c r="S42" s="31"/>
      <c r="T42" s="31"/>
      <c r="U42" s="31"/>
      <c r="V42" s="31"/>
      <c r="W42" s="31"/>
      <c r="X42" s="31"/>
      <c r="Y42" s="31"/>
      <c r="Z42" s="31"/>
      <c r="AA42" s="31"/>
      <c r="AB42" s="31"/>
      <c r="AC42" s="31"/>
      <c r="AD42" s="31"/>
      <c r="AE42" s="31"/>
      <c r="AF42" s="29"/>
      <c r="AG42" s="29"/>
    </row>
    <row r="43" spans="1:33" x14ac:dyDescent="0.2">
      <c r="A43" s="79"/>
      <c r="B43" s="139"/>
      <c r="C43" s="103" t="s">
        <v>12</v>
      </c>
      <c r="D43" s="142">
        <v>2098726</v>
      </c>
      <c r="E43" s="36">
        <f t="shared" si="13"/>
        <v>-3.8091829551760033E-3</v>
      </c>
      <c r="F43" s="37">
        <v>12.140490582660538</v>
      </c>
      <c r="G43" s="142">
        <v>1263079</v>
      </c>
      <c r="H43" s="141">
        <f t="shared" si="14"/>
        <v>2.5737396199110307E-4</v>
      </c>
      <c r="I43" s="147">
        <v>39179</v>
      </c>
      <c r="J43" s="148">
        <f t="shared" si="12"/>
        <v>3400984</v>
      </c>
      <c r="K43" s="249"/>
      <c r="L43" s="31"/>
      <c r="M43" s="31"/>
      <c r="N43" s="31"/>
      <c r="O43" s="31"/>
      <c r="P43" s="31"/>
      <c r="Q43" s="31"/>
      <c r="R43" s="31"/>
      <c r="S43" s="31"/>
      <c r="T43" s="31"/>
      <c r="U43" s="31"/>
      <c r="V43" s="31"/>
      <c r="W43" s="31"/>
      <c r="X43" s="31"/>
      <c r="Y43" s="31"/>
      <c r="Z43" s="31"/>
      <c r="AA43" s="31"/>
      <c r="AB43" s="31"/>
      <c r="AC43" s="31"/>
      <c r="AD43" s="31"/>
      <c r="AE43" s="31"/>
      <c r="AF43" s="29"/>
      <c r="AG43" s="29"/>
    </row>
    <row r="44" spans="1:33" x14ac:dyDescent="0.2">
      <c r="A44" s="79"/>
      <c r="B44" s="118"/>
      <c r="C44" s="103" t="s">
        <v>9</v>
      </c>
      <c r="D44" s="142">
        <v>2095758</v>
      </c>
      <c r="E44" s="36">
        <f t="shared" ref="E44:E49" si="15">(D44-D43)/D43</f>
        <v>-1.414191276040798E-3</v>
      </c>
      <c r="F44" s="37">
        <v>12.114317798253657</v>
      </c>
      <c r="G44" s="142">
        <v>1265501</v>
      </c>
      <c r="H44" s="141">
        <f t="shared" ref="H44:H49" si="16">+G44/G43-1</f>
        <v>1.9175364327963518E-3</v>
      </c>
      <c r="I44" s="147">
        <v>36999</v>
      </c>
      <c r="J44" s="148">
        <f t="shared" si="12"/>
        <v>3398258</v>
      </c>
      <c r="K44" s="249"/>
      <c r="L44" s="31"/>
      <c r="M44" s="31"/>
      <c r="N44" s="31"/>
      <c r="O44" s="31"/>
      <c r="P44" s="31"/>
      <c r="Q44" s="31"/>
      <c r="R44" s="31"/>
      <c r="S44" s="31"/>
      <c r="T44" s="31"/>
      <c r="U44" s="31"/>
      <c r="V44" s="31"/>
      <c r="W44" s="31"/>
      <c r="X44" s="31"/>
      <c r="Y44" s="31"/>
      <c r="Z44" s="31"/>
      <c r="AA44" s="31"/>
      <c r="AB44" s="31"/>
      <c r="AC44" s="31"/>
      <c r="AD44" s="31"/>
      <c r="AE44" s="31"/>
      <c r="AF44" s="29"/>
      <c r="AG44" s="29"/>
    </row>
    <row r="45" spans="1:33" x14ac:dyDescent="0.2">
      <c r="A45" s="79"/>
      <c r="B45" s="118"/>
      <c r="C45" s="103" t="s">
        <v>10</v>
      </c>
      <c r="D45" s="142">
        <v>2084488</v>
      </c>
      <c r="E45" s="36">
        <f t="shared" si="15"/>
        <v>-5.3775292758037902E-3</v>
      </c>
      <c r="F45" s="37">
        <v>12.040230601538457</v>
      </c>
      <c r="G45" s="142">
        <v>1266698</v>
      </c>
      <c r="H45" s="141">
        <f t="shared" si="16"/>
        <v>9.4587044972693768E-4</v>
      </c>
      <c r="I45" s="147">
        <v>29894</v>
      </c>
      <c r="J45" s="148">
        <f t="shared" si="12"/>
        <v>3381080</v>
      </c>
      <c r="K45" s="249"/>
      <c r="L45" s="31"/>
      <c r="M45" s="31"/>
      <c r="N45" s="31"/>
      <c r="O45" s="31"/>
      <c r="P45" s="31"/>
      <c r="Q45" s="31"/>
      <c r="R45" s="31"/>
      <c r="S45" s="31"/>
      <c r="T45" s="31"/>
      <c r="U45" s="31"/>
      <c r="V45" s="31"/>
      <c r="W45" s="31"/>
      <c r="X45" s="31"/>
      <c r="Y45" s="31"/>
      <c r="Z45" s="31"/>
      <c r="AA45" s="31"/>
      <c r="AB45" s="31"/>
      <c r="AC45" s="31"/>
      <c r="AD45" s="31"/>
      <c r="AE45" s="31"/>
      <c r="AF45" s="29"/>
      <c r="AG45" s="29"/>
    </row>
    <row r="46" spans="1:33" ht="13.5" thickBot="1" x14ac:dyDescent="0.25">
      <c r="A46" s="79"/>
      <c r="B46" s="140"/>
      <c r="C46" s="104" t="s">
        <v>11</v>
      </c>
      <c r="D46" s="155">
        <v>2076184</v>
      </c>
      <c r="E46" s="114">
        <f t="shared" si="15"/>
        <v>-3.983712067423751E-3</v>
      </c>
      <c r="F46" s="156">
        <v>11.983372524030987</v>
      </c>
      <c r="G46" s="155">
        <v>1267963</v>
      </c>
      <c r="H46" s="157">
        <f t="shared" si="16"/>
        <v>9.9865950684385751E-4</v>
      </c>
      <c r="I46" s="158">
        <v>25957</v>
      </c>
      <c r="J46" s="149">
        <f t="shared" si="12"/>
        <v>3370104</v>
      </c>
      <c r="K46" s="249"/>
      <c r="L46" s="31"/>
      <c r="M46" s="31"/>
      <c r="N46" s="31"/>
      <c r="O46" s="31"/>
      <c r="P46" s="31"/>
      <c r="Q46" s="31"/>
      <c r="R46" s="31"/>
      <c r="S46" s="31"/>
      <c r="T46" s="31"/>
      <c r="U46" s="31"/>
      <c r="V46" s="31"/>
      <c r="W46" s="31"/>
      <c r="X46" s="31"/>
      <c r="Y46" s="31"/>
      <c r="Z46" s="31"/>
      <c r="AA46" s="31"/>
      <c r="AB46" s="31"/>
      <c r="AC46" s="31"/>
      <c r="AD46" s="31"/>
      <c r="AE46" s="31"/>
      <c r="AF46" s="29"/>
      <c r="AG46" s="29"/>
    </row>
    <row r="47" spans="1:33" x14ac:dyDescent="0.2">
      <c r="A47" s="79"/>
      <c r="B47" s="131">
        <v>2012</v>
      </c>
      <c r="C47" s="112" t="s">
        <v>2</v>
      </c>
      <c r="D47" s="150">
        <v>2061469</v>
      </c>
      <c r="E47" s="115">
        <f t="shared" si="15"/>
        <v>-7.0875221078671256E-3</v>
      </c>
      <c r="F47" s="151">
        <v>11.889622958996661</v>
      </c>
      <c r="G47" s="150">
        <v>1252736</v>
      </c>
      <c r="H47" s="152">
        <f t="shared" si="16"/>
        <v>-1.2009025499955417E-2</v>
      </c>
      <c r="I47" s="153">
        <v>37595</v>
      </c>
      <c r="J47" s="154">
        <f t="shared" si="12"/>
        <v>3351800</v>
      </c>
      <c r="K47" s="249"/>
      <c r="L47" s="31"/>
      <c r="M47" s="31"/>
      <c r="N47" s="31"/>
      <c r="O47" s="31"/>
      <c r="P47" s="31"/>
      <c r="Q47" s="31"/>
      <c r="R47" s="31"/>
      <c r="S47" s="31"/>
      <c r="T47" s="31"/>
      <c r="U47" s="31"/>
      <c r="V47" s="31"/>
      <c r="W47" s="31"/>
      <c r="X47" s="31"/>
      <c r="Y47" s="31"/>
      <c r="Z47" s="31"/>
      <c r="AA47" s="31"/>
      <c r="AB47" s="31"/>
      <c r="AC47" s="31"/>
      <c r="AD47" s="31"/>
      <c r="AE47" s="31"/>
      <c r="AF47" s="29"/>
      <c r="AG47" s="29"/>
    </row>
    <row r="48" spans="1:33" x14ac:dyDescent="0.2">
      <c r="A48" s="79"/>
      <c r="B48" s="118"/>
      <c r="C48" s="103" t="s">
        <v>1</v>
      </c>
      <c r="D48" s="142">
        <v>2049333</v>
      </c>
      <c r="E48" s="36">
        <f t="shared" si="15"/>
        <v>-5.8870640305529699E-3</v>
      </c>
      <c r="F48" s="37">
        <v>11.810875728166149</v>
      </c>
      <c r="G48" s="142">
        <v>1252136</v>
      </c>
      <c r="H48" s="141">
        <f t="shared" si="16"/>
        <v>-4.7895167058342736E-4</v>
      </c>
      <c r="I48" s="147">
        <v>36692</v>
      </c>
      <c r="J48" s="148">
        <f t="shared" si="12"/>
        <v>3338161</v>
      </c>
      <c r="K48" s="249"/>
      <c r="L48" s="31"/>
      <c r="M48" s="31"/>
      <c r="N48" s="31"/>
      <c r="O48" s="31"/>
      <c r="P48" s="31"/>
      <c r="Q48" s="31"/>
      <c r="R48" s="31"/>
      <c r="S48" s="31"/>
      <c r="T48" s="31"/>
      <c r="U48" s="31"/>
      <c r="V48" s="31"/>
      <c r="W48" s="31"/>
      <c r="X48" s="31"/>
      <c r="Y48" s="31"/>
      <c r="Z48" s="31"/>
      <c r="AA48" s="31"/>
      <c r="AB48" s="31"/>
      <c r="AC48" s="31"/>
      <c r="AD48" s="31"/>
      <c r="AE48" s="31"/>
      <c r="AF48" s="29"/>
      <c r="AG48" s="29"/>
    </row>
    <row r="49" spans="1:33" x14ac:dyDescent="0.2">
      <c r="A49" s="79"/>
      <c r="B49" s="139"/>
      <c r="C49" s="103" t="s">
        <v>3</v>
      </c>
      <c r="D49" s="142">
        <v>2048207</v>
      </c>
      <c r="E49" s="36">
        <f t="shared" si="15"/>
        <v>-5.4944706399594407E-4</v>
      </c>
      <c r="F49" s="37">
        <v>11.795651772034047</v>
      </c>
      <c r="G49" s="142">
        <v>1255919</v>
      </c>
      <c r="H49" s="141">
        <f t="shared" si="16"/>
        <v>3.0212373096851763E-3</v>
      </c>
      <c r="I49" s="147">
        <v>35442</v>
      </c>
      <c r="J49" s="148">
        <f t="shared" si="12"/>
        <v>3339568</v>
      </c>
      <c r="K49" s="249"/>
      <c r="L49" s="31"/>
      <c r="M49" s="31"/>
      <c r="N49" s="31"/>
      <c r="O49" s="31"/>
      <c r="P49" s="31"/>
      <c r="Q49" s="31"/>
      <c r="R49" s="31"/>
      <c r="S49" s="31"/>
      <c r="T49" s="31"/>
      <c r="U49" s="31"/>
      <c r="V49" s="31"/>
      <c r="W49" s="31"/>
      <c r="X49" s="31"/>
      <c r="Y49" s="31"/>
      <c r="Z49" s="31"/>
      <c r="AA49" s="31"/>
      <c r="AB49" s="31"/>
      <c r="AC49" s="31"/>
      <c r="AD49" s="31"/>
      <c r="AE49" s="31"/>
      <c r="AF49" s="29"/>
      <c r="AG49" s="29"/>
    </row>
    <row r="50" spans="1:33" x14ac:dyDescent="0.2">
      <c r="A50" s="79"/>
      <c r="B50" s="118"/>
      <c r="C50" s="103" t="s">
        <v>4</v>
      </c>
      <c r="D50" s="142">
        <v>2039854</v>
      </c>
      <c r="E50" s="36">
        <f>(D50-D49)/D49</f>
        <v>-4.0782010802619074E-3</v>
      </c>
      <c r="F50" s="37">
        <v>11.738860711901593</v>
      </c>
      <c r="G50" s="142">
        <v>1259008</v>
      </c>
      <c r="H50" s="141">
        <f>+G50/G49-1</f>
        <v>2.4595535221618725E-3</v>
      </c>
      <c r="I50" s="147">
        <v>33529</v>
      </c>
      <c r="J50" s="148">
        <f t="shared" si="12"/>
        <v>3332391</v>
      </c>
      <c r="K50" s="249"/>
      <c r="L50" s="31"/>
      <c r="M50" s="31"/>
      <c r="N50" s="31"/>
      <c r="O50" s="31"/>
      <c r="P50" s="31"/>
      <c r="Q50" s="31"/>
      <c r="R50" s="31"/>
      <c r="S50" s="31"/>
      <c r="T50" s="31"/>
      <c r="U50" s="31"/>
      <c r="V50" s="31"/>
      <c r="W50" s="31"/>
      <c r="X50" s="31"/>
      <c r="Y50" s="31"/>
      <c r="Z50" s="31"/>
      <c r="AA50" s="31"/>
      <c r="AB50" s="31"/>
      <c r="AC50" s="31"/>
      <c r="AD50" s="31"/>
      <c r="AE50" s="31"/>
      <c r="AF50" s="29"/>
      <c r="AG50" s="29"/>
    </row>
    <row r="51" spans="1:33" x14ac:dyDescent="0.2">
      <c r="A51" s="79"/>
      <c r="B51" s="118"/>
      <c r="C51" s="103" t="s">
        <v>5</v>
      </c>
      <c r="D51" s="142">
        <v>2036867</v>
      </c>
      <c r="E51" s="36">
        <f>(D51-D50)/D50</f>
        <v>-1.4643204856818184E-3</v>
      </c>
      <c r="F51" s="37">
        <v>11.71301077289737</v>
      </c>
      <c r="G51" s="142">
        <v>1256044</v>
      </c>
      <c r="H51" s="141">
        <f>+G51/G50-1</f>
        <v>-2.3542344448963526E-3</v>
      </c>
      <c r="I51" s="147">
        <v>32300</v>
      </c>
      <c r="J51" s="148">
        <f t="shared" si="12"/>
        <v>3325211</v>
      </c>
      <c r="K51" s="249"/>
      <c r="L51" s="31"/>
      <c r="M51" s="31"/>
      <c r="N51" s="31"/>
      <c r="O51" s="31"/>
      <c r="P51" s="31"/>
      <c r="Q51" s="31"/>
      <c r="R51" s="31"/>
      <c r="S51" s="31"/>
      <c r="T51" s="31"/>
      <c r="U51" s="31"/>
      <c r="V51" s="31"/>
      <c r="W51" s="31"/>
      <c r="X51" s="31"/>
      <c r="Y51" s="31"/>
      <c r="Z51" s="31"/>
      <c r="AA51" s="31"/>
      <c r="AB51" s="31"/>
      <c r="AC51" s="31"/>
      <c r="AD51" s="31"/>
      <c r="AE51" s="31"/>
      <c r="AF51" s="29"/>
      <c r="AG51" s="29"/>
    </row>
    <row r="52" spans="1:33" x14ac:dyDescent="0.2">
      <c r="A52" s="79"/>
      <c r="B52" s="139"/>
      <c r="C52" s="103" t="s">
        <v>6</v>
      </c>
      <c r="D52" s="142">
        <v>2034859</v>
      </c>
      <c r="E52" s="36">
        <f>(D52-D51)/D51</f>
        <v>-9.8582774427589037E-4</v>
      </c>
      <c r="F52" s="37">
        <v>11.692824590306168</v>
      </c>
      <c r="G52" s="142">
        <v>1256634</v>
      </c>
      <c r="H52" s="141">
        <f>+G52/G51-1</f>
        <v>4.6972876746353975E-4</v>
      </c>
      <c r="I52" s="147">
        <v>32226</v>
      </c>
      <c r="J52" s="148">
        <f t="shared" si="12"/>
        <v>3323719</v>
      </c>
      <c r="K52" s="249"/>
      <c r="L52" s="31"/>
      <c r="M52" s="31"/>
      <c r="N52" s="31"/>
      <c r="O52" s="31"/>
      <c r="P52" s="31"/>
      <c r="Q52" s="31"/>
      <c r="R52" s="31"/>
      <c r="S52" s="31"/>
      <c r="T52" s="31"/>
      <c r="U52" s="31"/>
      <c r="V52" s="31"/>
      <c r="W52" s="31"/>
      <c r="X52" s="31"/>
      <c r="Y52" s="31"/>
      <c r="Z52" s="31"/>
      <c r="AA52" s="31"/>
      <c r="AB52" s="31"/>
      <c r="AC52" s="31"/>
      <c r="AD52" s="31"/>
      <c r="AE52" s="31"/>
      <c r="AF52" s="29"/>
      <c r="AG52" s="29"/>
    </row>
    <row r="53" spans="1:33" x14ac:dyDescent="0.2">
      <c r="A53" s="79"/>
      <c r="B53" s="118"/>
      <c r="C53" s="103" t="s">
        <v>7</v>
      </c>
      <c r="D53" s="142">
        <v>2031742</v>
      </c>
      <c r="E53" s="36">
        <f t="shared" ref="E53:E61" si="17">(D53-D52)/D52</f>
        <v>-1.5318014663423855E-3</v>
      </c>
      <c r="F53" s="37">
        <v>11.666300014864641</v>
      </c>
      <c r="G53" s="142">
        <v>1257227</v>
      </c>
      <c r="H53" s="141">
        <f t="shared" ref="H53:H61" si="18">+G53/G52-1</f>
        <v>4.7189555590576582E-4</v>
      </c>
      <c r="I53" s="147">
        <v>32097</v>
      </c>
      <c r="J53" s="148">
        <f t="shared" si="12"/>
        <v>3321066</v>
      </c>
      <c r="K53" s="249"/>
      <c r="L53" s="31"/>
      <c r="M53" s="31"/>
      <c r="N53" s="31"/>
      <c r="O53" s="31"/>
      <c r="P53" s="31"/>
      <c r="Q53" s="31"/>
      <c r="R53" s="31"/>
      <c r="S53" s="31"/>
      <c r="T53" s="31"/>
      <c r="U53" s="31"/>
      <c r="V53" s="31"/>
      <c r="W53" s="31"/>
      <c r="X53" s="31"/>
      <c r="Y53" s="31"/>
      <c r="Z53" s="31"/>
      <c r="AA53" s="31"/>
      <c r="AB53" s="31"/>
      <c r="AC53" s="31"/>
      <c r="AD53" s="31"/>
      <c r="AE53" s="31"/>
      <c r="AF53" s="29"/>
      <c r="AG53" s="29"/>
    </row>
    <row r="54" spans="1:33" x14ac:dyDescent="0.2">
      <c r="A54" s="79"/>
      <c r="B54" s="118"/>
      <c r="C54" s="103" t="s">
        <v>8</v>
      </c>
      <c r="D54" s="142">
        <v>2036839</v>
      </c>
      <c r="E54" s="36">
        <f t="shared" si="17"/>
        <v>2.5086846656711334E-3</v>
      </c>
      <c r="F54" s="37">
        <v>11.686944716869693</v>
      </c>
      <c r="G54" s="142">
        <v>1247081</v>
      </c>
      <c r="H54" s="141">
        <f t="shared" si="18"/>
        <v>-8.0701416689269445E-3</v>
      </c>
      <c r="I54" s="147">
        <v>31692</v>
      </c>
      <c r="J54" s="148">
        <f t="shared" si="12"/>
        <v>3315612</v>
      </c>
      <c r="K54" s="249"/>
      <c r="L54" s="31"/>
      <c r="M54" s="31"/>
      <c r="N54" s="31"/>
      <c r="O54" s="31"/>
      <c r="P54" s="31"/>
      <c r="Q54" s="31"/>
      <c r="R54" s="31"/>
      <c r="S54" s="31"/>
      <c r="T54" s="31"/>
      <c r="U54" s="31"/>
      <c r="V54" s="31"/>
      <c r="W54" s="31"/>
      <c r="X54" s="31"/>
      <c r="Y54" s="31"/>
      <c r="Z54" s="31"/>
      <c r="AA54" s="31"/>
      <c r="AB54" s="31"/>
      <c r="AC54" s="31"/>
      <c r="AD54" s="31"/>
      <c r="AE54" s="31"/>
      <c r="AF54" s="29"/>
      <c r="AG54" s="29"/>
    </row>
    <row r="55" spans="1:33" x14ac:dyDescent="0.2">
      <c r="A55" s="79"/>
      <c r="B55" s="139"/>
      <c r="C55" s="103" t="s">
        <v>12</v>
      </c>
      <c r="D55" s="142">
        <v>2020642</v>
      </c>
      <c r="E55" s="36">
        <f t="shared" si="17"/>
        <v>-7.9520276271222226E-3</v>
      </c>
      <c r="F55" s="37">
        <v>11.585468611957856</v>
      </c>
      <c r="G55" s="142">
        <v>1253057</v>
      </c>
      <c r="H55" s="141">
        <f t="shared" si="18"/>
        <v>4.7919902556450289E-3</v>
      </c>
      <c r="I55" s="147">
        <v>31632</v>
      </c>
      <c r="J55" s="148">
        <f t="shared" si="12"/>
        <v>3305331</v>
      </c>
      <c r="K55" s="249"/>
      <c r="L55" s="31"/>
      <c r="M55" s="31"/>
      <c r="N55" s="31"/>
      <c r="O55" s="31"/>
      <c r="P55" s="31"/>
      <c r="Q55" s="31"/>
      <c r="R55" s="31"/>
      <c r="S55" s="31"/>
      <c r="T55" s="31"/>
      <c r="U55" s="31"/>
      <c r="V55" s="31"/>
      <c r="W55" s="31"/>
      <c r="X55" s="31"/>
      <c r="Y55" s="31"/>
      <c r="Z55" s="31"/>
      <c r="AA55" s="31"/>
      <c r="AB55" s="31"/>
      <c r="AC55" s="31"/>
      <c r="AD55" s="31"/>
      <c r="AE55" s="31"/>
      <c r="AF55" s="29"/>
      <c r="AG55" s="29"/>
    </row>
    <row r="56" spans="1:33" x14ac:dyDescent="0.2">
      <c r="A56" s="79"/>
      <c r="B56" s="118"/>
      <c r="C56" s="103" t="s">
        <v>9</v>
      </c>
      <c r="D56" s="142">
        <v>2019788</v>
      </c>
      <c r="E56" s="36">
        <f t="shared" si="17"/>
        <v>-4.2263795368006803E-4</v>
      </c>
      <c r="F56" s="37">
        <v>11.572047135259622</v>
      </c>
      <c r="G56" s="142">
        <v>1252254</v>
      </c>
      <c r="H56" s="141">
        <f t="shared" si="18"/>
        <v>-6.40832779354783E-4</v>
      </c>
      <c r="I56" s="147">
        <v>31545</v>
      </c>
      <c r="J56" s="148">
        <f t="shared" si="12"/>
        <v>3303587</v>
      </c>
      <c r="K56" s="249"/>
      <c r="L56" s="31"/>
      <c r="M56" s="31"/>
      <c r="N56" s="31"/>
      <c r="O56" s="31"/>
      <c r="P56" s="31"/>
      <c r="Q56" s="31"/>
      <c r="R56" s="31"/>
      <c r="S56" s="31"/>
      <c r="T56" s="31"/>
      <c r="U56" s="31"/>
      <c r="V56" s="31"/>
      <c r="W56" s="31"/>
      <c r="X56" s="31"/>
      <c r="Y56" s="31"/>
      <c r="Z56" s="31"/>
      <c r="AA56" s="31"/>
      <c r="AB56" s="31"/>
      <c r="AC56" s="31"/>
      <c r="AD56" s="31"/>
      <c r="AE56" s="31"/>
      <c r="AF56" s="29"/>
      <c r="AG56" s="29"/>
    </row>
    <row r="57" spans="1:33" x14ac:dyDescent="0.2">
      <c r="A57" s="79"/>
      <c r="B57" s="118"/>
      <c r="C57" s="103" t="s">
        <v>10</v>
      </c>
      <c r="D57" s="142">
        <v>2016270</v>
      </c>
      <c r="E57" s="36">
        <f t="shared" si="17"/>
        <v>-1.7417669577203152E-3</v>
      </c>
      <c r="F57" s="37">
        <v>11.543393676844993</v>
      </c>
      <c r="G57" s="142">
        <v>1257542</v>
      </c>
      <c r="H57" s="141">
        <f t="shared" si="18"/>
        <v>4.2227854732346248E-3</v>
      </c>
      <c r="I57" s="147">
        <v>31474</v>
      </c>
      <c r="J57" s="148">
        <f t="shared" si="12"/>
        <v>3305286</v>
      </c>
      <c r="K57" s="249"/>
      <c r="L57" s="31"/>
      <c r="M57" s="31"/>
      <c r="N57" s="31"/>
      <c r="O57" s="31"/>
      <c r="P57" s="31"/>
      <c r="Q57" s="31"/>
      <c r="R57" s="31"/>
      <c r="S57" s="31"/>
      <c r="T57" s="31"/>
      <c r="U57" s="31"/>
      <c r="V57" s="31"/>
      <c r="W57" s="31"/>
      <c r="X57" s="31"/>
      <c r="Y57" s="31"/>
      <c r="Z57" s="31"/>
      <c r="AA57" s="31"/>
      <c r="AB57" s="31"/>
      <c r="AC57" s="31"/>
      <c r="AD57" s="31"/>
      <c r="AE57" s="31"/>
      <c r="AF57" s="29"/>
      <c r="AG57" s="29"/>
    </row>
    <row r="58" spans="1:33" ht="13.5" thickBot="1" x14ac:dyDescent="0.25">
      <c r="A58" s="79"/>
      <c r="B58" s="140"/>
      <c r="C58" s="104" t="s">
        <v>11</v>
      </c>
      <c r="D58" s="155">
        <v>2003235</v>
      </c>
      <c r="E58" s="114">
        <f t="shared" si="17"/>
        <v>-6.4649079736344836E-3</v>
      </c>
      <c r="F58" s="156">
        <v>11.460336398361006</v>
      </c>
      <c r="G58" s="155">
        <v>1257853</v>
      </c>
      <c r="H58" s="157">
        <f t="shared" si="18"/>
        <v>2.473078433959941E-4</v>
      </c>
      <c r="I58" s="158">
        <v>31414</v>
      </c>
      <c r="J58" s="149">
        <f t="shared" si="12"/>
        <v>3292502</v>
      </c>
      <c r="K58" s="249"/>
      <c r="L58" s="31"/>
      <c r="M58" s="31"/>
      <c r="N58" s="31"/>
      <c r="O58" s="31"/>
      <c r="P58" s="31"/>
      <c r="Q58" s="31"/>
      <c r="R58" s="31"/>
      <c r="S58" s="31"/>
      <c r="T58" s="31"/>
      <c r="U58" s="31"/>
      <c r="V58" s="31"/>
      <c r="W58" s="31"/>
      <c r="X58" s="31"/>
      <c r="Y58" s="31"/>
      <c r="Z58" s="31"/>
      <c r="AA58" s="31"/>
      <c r="AB58" s="31"/>
      <c r="AC58" s="31"/>
      <c r="AD58" s="31"/>
      <c r="AE58" s="31"/>
      <c r="AF58" s="29"/>
      <c r="AG58" s="29"/>
    </row>
    <row r="59" spans="1:33" x14ac:dyDescent="0.2">
      <c r="A59" s="79"/>
      <c r="B59" s="131">
        <v>2013</v>
      </c>
      <c r="C59" s="112" t="s">
        <v>2</v>
      </c>
      <c r="D59" s="150">
        <v>1996979</v>
      </c>
      <c r="E59" s="115">
        <f t="shared" si="17"/>
        <v>-3.1229486305900207E-3</v>
      </c>
      <c r="F59" s="151">
        <v>11.416154729111069</v>
      </c>
      <c r="G59" s="150">
        <v>1250122</v>
      </c>
      <c r="H59" s="152">
        <f t="shared" si="18"/>
        <v>-6.14618719357507E-3</v>
      </c>
      <c r="I59" s="153">
        <v>31145</v>
      </c>
      <c r="J59" s="154">
        <f t="shared" si="12"/>
        <v>3278246</v>
      </c>
      <c r="K59" s="249"/>
      <c r="L59" s="31"/>
      <c r="M59" s="31"/>
      <c r="N59" s="31"/>
      <c r="O59" s="31"/>
      <c r="P59" s="31"/>
      <c r="Q59" s="31"/>
      <c r="R59" s="31"/>
      <c r="S59" s="31"/>
      <c r="T59" s="31"/>
      <c r="U59" s="31"/>
      <c r="V59" s="31"/>
      <c r="W59" s="31"/>
      <c r="X59" s="31"/>
      <c r="Y59" s="31"/>
      <c r="Z59" s="31"/>
      <c r="AA59" s="31"/>
      <c r="AB59" s="31"/>
      <c r="AC59" s="31"/>
      <c r="AD59" s="31"/>
      <c r="AE59" s="31"/>
      <c r="AF59" s="29"/>
      <c r="AG59" s="29"/>
    </row>
    <row r="60" spans="1:33" x14ac:dyDescent="0.2">
      <c r="A60" s="79"/>
      <c r="B60" s="118"/>
      <c r="C60" s="103" t="s">
        <v>1</v>
      </c>
      <c r="D60" s="142">
        <v>1991371</v>
      </c>
      <c r="E60" s="36">
        <f t="shared" si="17"/>
        <v>-2.8082418493133878E-3</v>
      </c>
      <c r="F60" s="37">
        <v>11.375739628069466</v>
      </c>
      <c r="G60" s="142">
        <v>1247111</v>
      </c>
      <c r="H60" s="141">
        <f t="shared" si="18"/>
        <v>-2.4085649240633833E-3</v>
      </c>
      <c r="I60" s="147">
        <v>30994</v>
      </c>
      <c r="J60" s="148">
        <f t="shared" si="12"/>
        <v>3269476</v>
      </c>
      <c r="K60" s="249"/>
      <c r="L60" s="31"/>
      <c r="M60" s="31"/>
      <c r="N60" s="31"/>
      <c r="O60" s="31"/>
      <c r="P60" s="31"/>
      <c r="Q60" s="31"/>
      <c r="R60" s="31"/>
      <c r="S60" s="31"/>
      <c r="T60" s="31"/>
      <c r="U60" s="31"/>
      <c r="V60" s="31"/>
      <c r="W60" s="31"/>
      <c r="X60" s="31"/>
      <c r="Y60" s="31"/>
      <c r="Z60" s="31"/>
      <c r="AA60" s="31"/>
      <c r="AB60" s="31"/>
      <c r="AC60" s="31"/>
      <c r="AD60" s="31"/>
      <c r="AE60" s="31"/>
      <c r="AF60" s="29"/>
      <c r="AG60" s="29"/>
    </row>
    <row r="61" spans="1:33" x14ac:dyDescent="0.2">
      <c r="A61" s="79"/>
      <c r="B61" s="139"/>
      <c r="C61" s="103" t="s">
        <v>3</v>
      </c>
      <c r="D61" s="142">
        <v>1997697</v>
      </c>
      <c r="E61" s="36">
        <f t="shared" si="17"/>
        <v>3.1767058975951746E-3</v>
      </c>
      <c r="F61" s="37">
        <v>11.403506981818612</v>
      </c>
      <c r="G61" s="142">
        <v>1242313</v>
      </c>
      <c r="H61" s="141">
        <f t="shared" si="18"/>
        <v>-3.8472918609490092E-3</v>
      </c>
      <c r="I61" s="147">
        <v>30844</v>
      </c>
      <c r="J61" s="148">
        <f t="shared" si="12"/>
        <v>3270854</v>
      </c>
      <c r="K61" s="249"/>
      <c r="L61" s="31"/>
      <c r="M61" s="31"/>
      <c r="N61" s="31"/>
      <c r="O61" s="31"/>
      <c r="P61" s="31"/>
      <c r="Q61" s="31"/>
      <c r="R61" s="31"/>
      <c r="S61" s="31"/>
      <c r="T61" s="31"/>
      <c r="U61" s="31"/>
      <c r="V61" s="31"/>
      <c r="W61" s="31"/>
      <c r="X61" s="31"/>
      <c r="Y61" s="31"/>
      <c r="Z61" s="31"/>
      <c r="AA61" s="31"/>
      <c r="AB61" s="31"/>
      <c r="AC61" s="31"/>
      <c r="AD61" s="31"/>
      <c r="AE61" s="31"/>
      <c r="AF61" s="29"/>
      <c r="AG61" s="29"/>
    </row>
    <row r="62" spans="1:33" x14ac:dyDescent="0.2">
      <c r="A62" s="79"/>
      <c r="B62" s="118"/>
      <c r="C62" s="103" t="s">
        <v>4</v>
      </c>
      <c r="D62" s="142">
        <v>2003624</v>
      </c>
      <c r="E62" s="36">
        <f t="shared" ref="E62:E73" si="19">(D62-D61)/D61</f>
        <v>2.9669164042394817E-3</v>
      </c>
      <c r="F62" s="37">
        <v>11.428957680535758</v>
      </c>
      <c r="G62" s="142">
        <v>1244048</v>
      </c>
      <c r="H62" s="141">
        <f t="shared" ref="H62:H73" si="20">+G62/G61-1</f>
        <v>1.396588460396142E-3</v>
      </c>
      <c r="I62" s="147">
        <v>30755</v>
      </c>
      <c r="J62" s="148">
        <f t="shared" si="12"/>
        <v>3278427</v>
      </c>
      <c r="K62" s="249"/>
      <c r="L62" s="31"/>
      <c r="M62" s="31"/>
      <c r="N62" s="31"/>
      <c r="O62" s="31"/>
      <c r="P62" s="31"/>
      <c r="Q62" s="31"/>
      <c r="R62" s="31"/>
      <c r="S62" s="31"/>
      <c r="T62" s="31"/>
      <c r="U62" s="31"/>
      <c r="V62" s="31"/>
      <c r="W62" s="31"/>
      <c r="X62" s="31"/>
      <c r="Y62" s="31"/>
      <c r="Z62" s="31"/>
      <c r="AA62" s="31"/>
      <c r="AB62" s="31"/>
      <c r="AC62" s="31"/>
      <c r="AD62" s="31"/>
      <c r="AE62" s="31"/>
      <c r="AF62" s="29"/>
      <c r="AG62" s="29"/>
    </row>
    <row r="63" spans="1:33" x14ac:dyDescent="0.2">
      <c r="A63" s="79"/>
      <c r="B63" s="118"/>
      <c r="C63" s="103" t="s">
        <v>5</v>
      </c>
      <c r="D63" s="142">
        <v>1983259</v>
      </c>
      <c r="E63" s="36">
        <f t="shared" si="19"/>
        <v>-1.016408268217989E-2</v>
      </c>
      <c r="F63" s="37">
        <v>11.304507610985617</v>
      </c>
      <c r="G63" s="142">
        <v>1255306</v>
      </c>
      <c r="H63" s="141">
        <f t="shared" si="20"/>
        <v>9.0494900518307553E-3</v>
      </c>
      <c r="I63" s="147">
        <v>31210</v>
      </c>
      <c r="J63" s="148">
        <f t="shared" ref="J63:J76" si="21">+D63+G63+I63</f>
        <v>3269775</v>
      </c>
      <c r="K63" s="249"/>
      <c r="L63" s="31"/>
      <c r="M63" s="31"/>
      <c r="N63" s="31"/>
      <c r="O63" s="31"/>
      <c r="P63" s="31"/>
      <c r="Q63" s="31"/>
      <c r="R63" s="31"/>
      <c r="S63" s="31"/>
      <c r="T63" s="31"/>
      <c r="U63" s="31"/>
      <c r="V63" s="31"/>
      <c r="W63" s="31"/>
      <c r="X63" s="31"/>
      <c r="Y63" s="31"/>
      <c r="Z63" s="31"/>
      <c r="AA63" s="31"/>
      <c r="AB63" s="31"/>
      <c r="AC63" s="31"/>
      <c r="AD63" s="31"/>
      <c r="AE63" s="31"/>
      <c r="AF63" s="29"/>
      <c r="AG63" s="29"/>
    </row>
    <row r="64" spans="1:33" x14ac:dyDescent="0.2">
      <c r="A64" s="79"/>
      <c r="B64" s="139"/>
      <c r="C64" s="103" t="s">
        <v>6</v>
      </c>
      <c r="D64" s="142">
        <v>1974983</v>
      </c>
      <c r="E64" s="36">
        <f t="shared" si="19"/>
        <v>-4.1729295064336022E-3</v>
      </c>
      <c r="F64" s="37">
        <v>11.249096148703499</v>
      </c>
      <c r="G64" s="142">
        <v>1254374</v>
      </c>
      <c r="H64" s="141">
        <f t="shared" si="20"/>
        <v>-7.4244845479909394E-4</v>
      </c>
      <c r="I64" s="147">
        <v>30391</v>
      </c>
      <c r="J64" s="148">
        <f t="shared" si="21"/>
        <v>3259748</v>
      </c>
      <c r="K64" s="249"/>
      <c r="L64" s="31"/>
      <c r="M64" s="31"/>
      <c r="N64" s="31"/>
      <c r="O64" s="31"/>
      <c r="P64" s="31"/>
      <c r="Q64" s="31"/>
      <c r="R64" s="31"/>
      <c r="S64" s="31"/>
      <c r="T64" s="31"/>
      <c r="U64" s="31"/>
      <c r="V64" s="31"/>
      <c r="W64" s="31"/>
      <c r="X64" s="31"/>
      <c r="Y64" s="31"/>
      <c r="Z64" s="31"/>
      <c r="AA64" s="31"/>
      <c r="AB64" s="31"/>
      <c r="AC64" s="31"/>
      <c r="AD64" s="31"/>
      <c r="AE64" s="31"/>
      <c r="AF64" s="29"/>
      <c r="AG64" s="29"/>
    </row>
    <row r="65" spans="1:33" x14ac:dyDescent="0.2">
      <c r="A65" s="79"/>
      <c r="B65" s="118"/>
      <c r="C65" s="103" t="s">
        <v>7</v>
      </c>
      <c r="D65" s="142">
        <v>2054769</v>
      </c>
      <c r="E65" s="36">
        <f t="shared" si="19"/>
        <v>4.0398322415939783E-2</v>
      </c>
      <c r="F65" s="37">
        <v>11.694981703999463</v>
      </c>
      <c r="G65" s="142">
        <v>1252073</v>
      </c>
      <c r="H65" s="141">
        <f t="shared" si="20"/>
        <v>-1.8343811335375104E-3</v>
      </c>
      <c r="I65" s="147">
        <v>30315</v>
      </c>
      <c r="J65" s="148">
        <f t="shared" si="21"/>
        <v>3337157</v>
      </c>
      <c r="K65" s="249"/>
      <c r="L65" s="31"/>
      <c r="M65" s="31"/>
      <c r="N65" s="31"/>
      <c r="O65" s="31"/>
      <c r="P65" s="31"/>
      <c r="Q65" s="31"/>
      <c r="R65" s="31"/>
      <c r="S65" s="31"/>
      <c r="T65" s="31"/>
      <c r="U65" s="31"/>
      <c r="V65" s="31"/>
      <c r="W65" s="31"/>
      <c r="X65" s="31"/>
      <c r="Y65" s="31"/>
      <c r="Z65" s="31"/>
      <c r="AA65" s="31"/>
      <c r="AB65" s="31"/>
      <c r="AC65" s="31"/>
      <c r="AD65" s="31"/>
      <c r="AE65" s="31"/>
      <c r="AF65" s="29"/>
      <c r="AG65" s="29"/>
    </row>
    <row r="66" spans="1:33" x14ac:dyDescent="0.2">
      <c r="A66" s="79"/>
      <c r="B66" s="118"/>
      <c r="C66" s="103" t="s">
        <v>8</v>
      </c>
      <c r="D66" s="142">
        <v>2057173</v>
      </c>
      <c r="E66" s="36">
        <f t="shared" si="19"/>
        <v>1.1699611975847406E-3</v>
      </c>
      <c r="F66" s="37">
        <v>11.700107831570028</v>
      </c>
      <c r="G66" s="142">
        <v>1253309</v>
      </c>
      <c r="H66" s="141">
        <f t="shared" si="20"/>
        <v>9.8716288906475214E-4</v>
      </c>
      <c r="I66" s="147">
        <v>30246</v>
      </c>
      <c r="J66" s="148">
        <f t="shared" si="21"/>
        <v>3340728</v>
      </c>
      <c r="K66" s="249"/>
      <c r="L66" s="31"/>
      <c r="M66" s="31"/>
      <c r="N66" s="31"/>
      <c r="O66" s="31"/>
      <c r="P66" s="31"/>
      <c r="Q66" s="31"/>
      <c r="R66" s="31"/>
      <c r="S66" s="31"/>
      <c r="T66" s="31"/>
      <c r="U66" s="31"/>
      <c r="V66" s="31"/>
      <c r="W66" s="31"/>
      <c r="X66" s="31"/>
      <c r="Y66" s="31"/>
      <c r="Z66" s="31"/>
      <c r="AA66" s="31"/>
      <c r="AB66" s="31"/>
      <c r="AC66" s="31"/>
      <c r="AD66" s="31"/>
      <c r="AE66" s="31"/>
      <c r="AF66" s="29"/>
      <c r="AG66" s="29"/>
    </row>
    <row r="67" spans="1:33" x14ac:dyDescent="0.2">
      <c r="A67" s="79"/>
      <c r="B67" s="139"/>
      <c r="C67" s="103" t="s">
        <v>12</v>
      </c>
      <c r="D67" s="142">
        <v>2055746</v>
      </c>
      <c r="E67" s="36">
        <f t="shared" si="19"/>
        <v>-6.9367039135745997E-4</v>
      </c>
      <c r="F67" s="37">
        <v>11.683453689622095</v>
      </c>
      <c r="G67" s="142">
        <v>1252270</v>
      </c>
      <c r="H67" s="141">
        <f t="shared" si="20"/>
        <v>-8.2900545675490545E-4</v>
      </c>
      <c r="I67" s="147">
        <v>30031</v>
      </c>
      <c r="J67" s="148">
        <f t="shared" si="21"/>
        <v>3338047</v>
      </c>
      <c r="K67" s="249"/>
      <c r="L67" s="31"/>
      <c r="M67" s="31"/>
      <c r="N67" s="31"/>
      <c r="O67" s="31"/>
      <c r="P67" s="31"/>
      <c r="Q67" s="31"/>
      <c r="R67" s="31"/>
      <c r="S67" s="31"/>
      <c r="T67" s="31"/>
      <c r="U67" s="31"/>
      <c r="V67" s="31"/>
      <c r="W67" s="31"/>
      <c r="X67" s="31"/>
      <c r="Y67" s="31"/>
      <c r="Z67" s="31"/>
      <c r="AA67" s="31"/>
      <c r="AB67" s="31"/>
      <c r="AC67" s="31"/>
      <c r="AD67" s="31"/>
      <c r="AE67" s="31"/>
      <c r="AF67" s="29"/>
      <c r="AG67" s="29"/>
    </row>
    <row r="68" spans="1:33" x14ac:dyDescent="0.2">
      <c r="A68" s="79"/>
      <c r="B68" s="118"/>
      <c r="C68" s="103" t="s">
        <v>9</v>
      </c>
      <c r="D68" s="142">
        <v>2064404</v>
      </c>
      <c r="E68" s="36">
        <f t="shared" si="19"/>
        <v>4.2116098000433908E-3</v>
      </c>
      <c r="F68" s="37">
        <v>11.724098268243552</v>
      </c>
      <c r="G68" s="142">
        <v>1253181</v>
      </c>
      <c r="H68" s="141">
        <f t="shared" si="20"/>
        <v>7.2747889832069923E-4</v>
      </c>
      <c r="I68" s="147">
        <v>30008</v>
      </c>
      <c r="J68" s="148">
        <f t="shared" si="21"/>
        <v>3347593</v>
      </c>
      <c r="K68" s="249"/>
      <c r="L68" s="31"/>
      <c r="M68" s="31"/>
      <c r="N68" s="31"/>
      <c r="O68" s="31"/>
      <c r="P68" s="31"/>
      <c r="Q68" s="31"/>
      <c r="R68" s="31"/>
      <c r="S68" s="31"/>
      <c r="T68" s="31"/>
      <c r="U68" s="31"/>
      <c r="V68" s="31"/>
      <c r="W68" s="31"/>
      <c r="X68" s="31"/>
      <c r="Y68" s="31"/>
      <c r="Z68" s="31"/>
      <c r="AA68" s="31"/>
      <c r="AB68" s="31"/>
      <c r="AC68" s="31"/>
      <c r="AD68" s="31"/>
      <c r="AE68" s="31"/>
      <c r="AF68" s="29"/>
      <c r="AG68" s="29"/>
    </row>
    <row r="69" spans="1:33" x14ac:dyDescent="0.2">
      <c r="A69" s="79"/>
      <c r="B69" s="118"/>
      <c r="C69" s="103" t="s">
        <v>10</v>
      </c>
      <c r="D69" s="142">
        <v>2069695</v>
      </c>
      <c r="E69" s="36">
        <f t="shared" si="19"/>
        <v>2.5629673261629024E-3</v>
      </c>
      <c r="F69" s="37">
        <v>11.745575754580594</v>
      </c>
      <c r="G69" s="142">
        <v>1255409</v>
      </c>
      <c r="H69" s="141">
        <f t="shared" si="20"/>
        <v>1.7778756620152603E-3</v>
      </c>
      <c r="I69" s="147">
        <v>29878</v>
      </c>
      <c r="J69" s="148">
        <f t="shared" si="21"/>
        <v>3354982</v>
      </c>
      <c r="K69" s="249"/>
      <c r="L69" s="31"/>
      <c r="M69" s="31"/>
      <c r="N69" s="31"/>
      <c r="O69" s="31"/>
      <c r="P69" s="31"/>
      <c r="Q69" s="31"/>
      <c r="R69" s="31"/>
      <c r="S69" s="31"/>
      <c r="T69" s="31"/>
      <c r="U69" s="31"/>
      <c r="V69" s="31"/>
      <c r="W69" s="31"/>
      <c r="X69" s="31"/>
      <c r="Y69" s="31"/>
      <c r="Z69" s="31"/>
      <c r="AA69" s="31"/>
      <c r="AB69" s="31"/>
      <c r="AC69" s="31"/>
      <c r="AD69" s="31"/>
      <c r="AE69" s="31"/>
      <c r="AF69" s="29"/>
      <c r="AG69" s="29"/>
    </row>
    <row r="70" spans="1:33" ht="13.5" thickBot="1" x14ac:dyDescent="0.25">
      <c r="A70" s="79"/>
      <c r="B70" s="140"/>
      <c r="C70" s="104" t="s">
        <v>11</v>
      </c>
      <c r="D70" s="155">
        <v>2064536</v>
      </c>
      <c r="E70" s="114">
        <f t="shared" si="19"/>
        <v>-2.4926378041208968E-3</v>
      </c>
      <c r="F70" s="156">
        <v>11.707761117862141</v>
      </c>
      <c r="G70" s="155">
        <v>1252954</v>
      </c>
      <c r="H70" s="157">
        <f t="shared" si="20"/>
        <v>-1.9555379959838026E-3</v>
      </c>
      <c r="I70" s="158">
        <v>29741</v>
      </c>
      <c r="J70" s="149">
        <f t="shared" si="21"/>
        <v>3347231</v>
      </c>
      <c r="K70" s="249"/>
      <c r="L70" s="31"/>
      <c r="M70" s="31"/>
      <c r="N70" s="31"/>
      <c r="O70" s="31"/>
      <c r="P70" s="31"/>
      <c r="Q70" s="31"/>
      <c r="R70" s="31"/>
      <c r="S70" s="31"/>
      <c r="T70" s="31"/>
      <c r="U70" s="31"/>
      <c r="V70" s="31"/>
      <c r="W70" s="31"/>
      <c r="X70" s="31"/>
      <c r="Y70" s="31"/>
      <c r="Z70" s="31"/>
      <c r="AA70" s="31"/>
      <c r="AB70" s="31"/>
      <c r="AC70" s="31"/>
      <c r="AD70" s="31"/>
      <c r="AE70" s="31"/>
      <c r="AF70" s="29"/>
      <c r="AG70" s="29"/>
    </row>
    <row r="71" spans="1:33" x14ac:dyDescent="0.2">
      <c r="A71" s="79"/>
      <c r="B71" s="131">
        <v>2014</v>
      </c>
      <c r="C71" s="112" t="s">
        <v>2</v>
      </c>
      <c r="D71" s="150">
        <v>2079144</v>
      </c>
      <c r="E71" s="115">
        <f t="shared" si="19"/>
        <v>7.0756818965617453E-3</v>
      </c>
      <c r="F71" s="151">
        <v>11.782016454646055</v>
      </c>
      <c r="G71" s="150">
        <v>1252460</v>
      </c>
      <c r="H71" s="152">
        <f t="shared" si="20"/>
        <v>-3.9426826523558667E-4</v>
      </c>
      <c r="I71" s="153">
        <v>29712</v>
      </c>
      <c r="J71" s="154">
        <f t="shared" si="21"/>
        <v>3361316</v>
      </c>
      <c r="K71" s="249"/>
      <c r="L71" s="286"/>
      <c r="M71" s="31"/>
      <c r="N71" s="31"/>
      <c r="O71" s="31"/>
      <c r="P71" s="31"/>
      <c r="Q71" s="31"/>
      <c r="R71" s="31"/>
      <c r="S71" s="31"/>
      <c r="T71" s="31"/>
      <c r="U71" s="31"/>
      <c r="V71" s="31"/>
      <c r="W71" s="31"/>
      <c r="X71" s="31"/>
      <c r="Y71" s="31"/>
      <c r="Z71" s="31"/>
      <c r="AA71" s="31"/>
      <c r="AB71" s="31"/>
      <c r="AC71" s="31"/>
      <c r="AD71" s="31"/>
      <c r="AE71" s="31"/>
      <c r="AF71" s="29"/>
      <c r="AG71" s="29"/>
    </row>
    <row r="72" spans="1:33" x14ac:dyDescent="0.2">
      <c r="A72" s="79"/>
      <c r="B72" s="118"/>
      <c r="C72" s="103" t="s">
        <v>1</v>
      </c>
      <c r="D72" s="142">
        <v>2078316</v>
      </c>
      <c r="E72" s="36">
        <f t="shared" si="19"/>
        <v>-3.982408144890397E-4</v>
      </c>
      <c r="F72" s="37">
        <v>11.768755225083037</v>
      </c>
      <c r="G72" s="142">
        <v>1256738</v>
      </c>
      <c r="H72" s="141">
        <f t="shared" si="20"/>
        <v>3.4156779458025532E-3</v>
      </c>
      <c r="I72" s="147">
        <v>29663</v>
      </c>
      <c r="J72" s="148">
        <f t="shared" si="21"/>
        <v>3364717</v>
      </c>
      <c r="K72" s="249"/>
      <c r="L72" s="286"/>
      <c r="M72" s="31"/>
      <c r="N72" s="31"/>
      <c r="O72" s="31"/>
      <c r="P72" s="31"/>
      <c r="Q72" s="31"/>
      <c r="R72" s="31"/>
      <c r="S72" s="31"/>
      <c r="T72" s="31"/>
      <c r="U72" s="31"/>
      <c r="V72" s="31"/>
      <c r="W72" s="31"/>
      <c r="X72" s="31"/>
      <c r="Y72" s="31"/>
      <c r="Z72" s="31"/>
      <c r="AA72" s="31"/>
      <c r="AB72" s="31"/>
      <c r="AC72" s="31"/>
      <c r="AD72" s="31"/>
      <c r="AE72" s="31"/>
      <c r="AF72" s="29"/>
      <c r="AG72" s="29"/>
    </row>
    <row r="73" spans="1:33" x14ac:dyDescent="0.2">
      <c r="A73" s="79"/>
      <c r="B73" s="139"/>
      <c r="C73" s="103" t="s">
        <v>3</v>
      </c>
      <c r="D73" s="142">
        <v>2094802</v>
      </c>
      <c r="E73" s="36">
        <f t="shared" si="19"/>
        <v>7.9323837183565924E-3</v>
      </c>
      <c r="F73" s="37">
        <v>11.853484943455857</v>
      </c>
      <c r="G73" s="142">
        <v>1256320</v>
      </c>
      <c r="H73" s="141">
        <f t="shared" si="20"/>
        <v>-3.3260711460936232E-4</v>
      </c>
      <c r="I73" s="147">
        <v>29643</v>
      </c>
      <c r="J73" s="148">
        <f t="shared" si="21"/>
        <v>3380765</v>
      </c>
      <c r="K73" s="249"/>
      <c r="L73" s="286"/>
      <c r="M73" s="31"/>
      <c r="N73" s="31"/>
      <c r="O73" s="31"/>
      <c r="P73" s="31"/>
      <c r="Q73" s="31"/>
      <c r="R73" s="31"/>
      <c r="S73" s="31"/>
      <c r="T73" s="31"/>
      <c r="U73" s="31"/>
      <c r="V73" s="31"/>
      <c r="W73" s="31"/>
      <c r="X73" s="31"/>
      <c r="Y73" s="31"/>
      <c r="Z73" s="31"/>
      <c r="AA73" s="31"/>
      <c r="AB73" s="31"/>
      <c r="AC73" s="31"/>
      <c r="AD73" s="31"/>
      <c r="AE73" s="31"/>
      <c r="AF73" s="29"/>
      <c r="AG73" s="29"/>
    </row>
    <row r="74" spans="1:33" x14ac:dyDescent="0.2">
      <c r="A74" s="79"/>
      <c r="B74" s="118"/>
      <c r="C74" s="103" t="s">
        <v>4</v>
      </c>
      <c r="D74" s="142">
        <v>2110416</v>
      </c>
      <c r="E74" s="36">
        <f t="shared" ref="E74:E85" si="22">(D74-D73)/D73</f>
        <v>7.4536877470997255E-3</v>
      </c>
      <c r="F74" s="37">
        <v>11.933160895766235</v>
      </c>
      <c r="G74" s="142">
        <v>1275688</v>
      </c>
      <c r="H74" s="141">
        <f t="shared" ref="H74:H85" si="23">+G74/G73-1</f>
        <v>1.541645440652073E-2</v>
      </c>
      <c r="I74" s="147">
        <v>29607</v>
      </c>
      <c r="J74" s="148">
        <f t="shared" si="21"/>
        <v>3415711</v>
      </c>
      <c r="K74" s="249"/>
      <c r="L74" s="286"/>
      <c r="M74" s="31"/>
      <c r="N74" s="31"/>
      <c r="O74" s="31"/>
      <c r="P74" s="31"/>
      <c r="Q74" s="31"/>
      <c r="R74" s="31"/>
      <c r="S74" s="31"/>
      <c r="T74" s="31"/>
      <c r="U74" s="31"/>
      <c r="V74" s="31"/>
      <c r="W74" s="31"/>
      <c r="X74" s="31"/>
      <c r="Y74" s="31"/>
      <c r="Z74" s="31"/>
      <c r="AA74" s="31"/>
      <c r="AB74" s="31"/>
      <c r="AC74" s="31"/>
      <c r="AD74" s="31"/>
      <c r="AE74" s="31"/>
      <c r="AF74" s="29"/>
      <c r="AG74" s="29"/>
    </row>
    <row r="75" spans="1:33" x14ac:dyDescent="0.2">
      <c r="A75" s="79"/>
      <c r="B75" s="118"/>
      <c r="C75" s="103" t="s">
        <v>5</v>
      </c>
      <c r="D75" s="142">
        <v>2115277</v>
      </c>
      <c r="E75" s="36">
        <f t="shared" si="22"/>
        <v>2.3033373514984722E-3</v>
      </c>
      <c r="F75" s="37">
        <v>11.951963410649119</v>
      </c>
      <c r="G75" s="142">
        <v>1276163</v>
      </c>
      <c r="H75" s="141">
        <f t="shared" si="23"/>
        <v>3.7234809765407384E-4</v>
      </c>
      <c r="I75" s="147">
        <v>29553</v>
      </c>
      <c r="J75" s="148">
        <f t="shared" si="21"/>
        <v>3420993</v>
      </c>
      <c r="K75" s="249"/>
      <c r="L75" s="286"/>
      <c r="M75" s="31"/>
      <c r="N75" s="31"/>
      <c r="O75" s="31"/>
      <c r="P75" s="31"/>
      <c r="Q75" s="31"/>
      <c r="R75" s="31"/>
      <c r="S75" s="31"/>
      <c r="T75" s="31"/>
      <c r="U75" s="31"/>
      <c r="V75" s="31"/>
      <c r="W75" s="31"/>
      <c r="X75" s="31"/>
      <c r="Y75" s="31"/>
      <c r="Z75" s="31"/>
      <c r="AA75" s="31"/>
      <c r="AB75" s="31"/>
      <c r="AC75" s="31"/>
      <c r="AD75" s="31"/>
      <c r="AE75" s="31"/>
      <c r="AF75" s="29"/>
      <c r="AG75" s="29"/>
    </row>
    <row r="76" spans="1:33" x14ac:dyDescent="0.2">
      <c r="A76" s="79"/>
      <c r="B76" s="139"/>
      <c r="C76" s="103" t="s">
        <v>6</v>
      </c>
      <c r="D76" s="142">
        <v>2097027</v>
      </c>
      <c r="E76" s="36">
        <f t="shared" si="22"/>
        <v>-8.6277116424941028E-3</v>
      </c>
      <c r="F76" s="37">
        <v>11.840249146801606</v>
      </c>
      <c r="G76" s="142">
        <v>1278732</v>
      </c>
      <c r="H76" s="141">
        <f t="shared" si="23"/>
        <v>2.013065729064456E-3</v>
      </c>
      <c r="I76" s="147">
        <v>29490</v>
      </c>
      <c r="J76" s="148">
        <f t="shared" si="21"/>
        <v>3405249</v>
      </c>
      <c r="K76" s="249"/>
      <c r="L76" s="286"/>
      <c r="M76" s="31"/>
      <c r="N76" s="31"/>
      <c r="O76" s="31"/>
      <c r="P76" s="31"/>
      <c r="Q76" s="31"/>
      <c r="R76" s="31"/>
      <c r="S76" s="31"/>
      <c r="T76" s="31"/>
      <c r="U76" s="31"/>
      <c r="V76" s="31"/>
      <c r="W76" s="31"/>
      <c r="X76" s="31"/>
      <c r="Y76" s="31"/>
      <c r="Z76" s="31"/>
      <c r="AA76" s="31"/>
      <c r="AB76" s="31"/>
      <c r="AC76" s="31"/>
      <c r="AD76" s="31"/>
      <c r="AE76" s="31"/>
      <c r="AF76" s="29"/>
      <c r="AG76" s="29"/>
    </row>
    <row r="77" spans="1:33" x14ac:dyDescent="0.2">
      <c r="A77" s="79"/>
      <c r="B77" s="118"/>
      <c r="C77" s="103" t="s">
        <v>7</v>
      </c>
      <c r="D77" s="142">
        <v>2102700</v>
      </c>
      <c r="E77" s="36">
        <f t="shared" si="22"/>
        <v>2.7052584444549354E-3</v>
      </c>
      <c r="F77" s="37">
        <v>11.789959574097452</v>
      </c>
      <c r="G77" s="142">
        <v>1278395</v>
      </c>
      <c r="H77" s="141">
        <f t="shared" si="23"/>
        <v>-2.6354232161229785E-4</v>
      </c>
      <c r="I77" s="147">
        <v>29745</v>
      </c>
      <c r="J77" s="148">
        <f>+D77+G77+I77</f>
        <v>3410840</v>
      </c>
      <c r="K77" s="249"/>
      <c r="L77" s="286"/>
      <c r="M77" s="31"/>
      <c r="N77" s="31"/>
      <c r="O77" s="31"/>
      <c r="P77" s="31"/>
      <c r="Q77" s="31"/>
      <c r="R77" s="31"/>
      <c r="S77" s="31"/>
      <c r="T77" s="31"/>
      <c r="U77" s="31"/>
      <c r="V77" s="31"/>
      <c r="W77" s="31"/>
      <c r="X77" s="31"/>
      <c r="Y77" s="31"/>
      <c r="Z77" s="31"/>
      <c r="AA77" s="31"/>
      <c r="AB77" s="31"/>
      <c r="AC77" s="31"/>
      <c r="AD77" s="31"/>
      <c r="AE77" s="31"/>
      <c r="AF77" s="29"/>
      <c r="AG77" s="29"/>
    </row>
    <row r="78" spans="1:33" x14ac:dyDescent="0.2">
      <c r="A78" s="79"/>
      <c r="B78" s="118"/>
      <c r="C78" s="103" t="s">
        <v>8</v>
      </c>
      <c r="D78" s="142">
        <v>2109115</v>
      </c>
      <c r="E78" s="36">
        <f t="shared" si="22"/>
        <v>3.0508393969658058E-3</v>
      </c>
      <c r="F78" s="37">
        <v>11.815585296577568</v>
      </c>
      <c r="G78" s="142">
        <v>1277500</v>
      </c>
      <c r="H78" s="141">
        <f t="shared" si="23"/>
        <v>-7.0009660550929276E-4</v>
      </c>
      <c r="I78" s="147">
        <v>29689</v>
      </c>
      <c r="J78" s="148">
        <f>+D78+G78+I78</f>
        <v>3416304</v>
      </c>
      <c r="K78" s="249"/>
      <c r="L78" s="286"/>
      <c r="M78" s="31"/>
      <c r="N78" s="31"/>
      <c r="O78" s="31"/>
      <c r="P78" s="31"/>
      <c r="Q78" s="31"/>
      <c r="R78" s="31"/>
      <c r="S78" s="31"/>
      <c r="T78" s="31"/>
      <c r="U78" s="31"/>
      <c r="V78" s="31"/>
      <c r="W78" s="31"/>
      <c r="X78" s="31"/>
      <c r="Y78" s="31"/>
      <c r="Z78" s="31"/>
      <c r="AA78" s="31"/>
      <c r="AB78" s="31"/>
      <c r="AC78" s="31"/>
      <c r="AD78" s="31"/>
      <c r="AE78" s="31"/>
      <c r="AF78" s="29"/>
      <c r="AG78" s="29"/>
    </row>
    <row r="79" spans="1:33" x14ac:dyDescent="0.2">
      <c r="A79" s="79"/>
      <c r="B79" s="139"/>
      <c r="C79" s="103" t="s">
        <v>12</v>
      </c>
      <c r="D79" s="142">
        <v>2087073</v>
      </c>
      <c r="E79" s="36">
        <f t="shared" si="22"/>
        <v>-1.0450828902169867E-2</v>
      </c>
      <c r="F79" s="37">
        <v>11.681885073498078</v>
      </c>
      <c r="G79" s="142">
        <v>1276546</v>
      </c>
      <c r="H79" s="141">
        <f t="shared" si="23"/>
        <v>-7.4677103718201465E-4</v>
      </c>
      <c r="I79" s="147">
        <v>29641</v>
      </c>
      <c r="J79" s="148">
        <f>+D79+G79+I79</f>
        <v>3393260</v>
      </c>
      <c r="K79" s="249"/>
      <c r="L79" s="286"/>
      <c r="M79" s="31"/>
      <c r="N79" s="31"/>
      <c r="O79" s="31"/>
      <c r="P79" s="31"/>
      <c r="Q79" s="31"/>
      <c r="R79" s="31"/>
      <c r="S79" s="31"/>
      <c r="T79" s="31"/>
      <c r="U79" s="31"/>
      <c r="V79" s="31"/>
      <c r="W79" s="31"/>
      <c r="X79" s="31"/>
      <c r="Y79" s="31"/>
      <c r="Z79" s="31"/>
      <c r="AA79" s="31"/>
      <c r="AB79" s="31"/>
      <c r="AC79" s="31"/>
      <c r="AD79" s="31"/>
      <c r="AE79" s="31"/>
      <c r="AF79" s="29"/>
      <c r="AG79" s="29"/>
    </row>
    <row r="80" spans="1:33" x14ac:dyDescent="0.2">
      <c r="A80" s="79"/>
      <c r="B80" s="118"/>
      <c r="C80" s="103" t="s">
        <v>9</v>
      </c>
      <c r="D80" s="142">
        <v>2102273</v>
      </c>
      <c r="E80" s="36">
        <f t="shared" si="22"/>
        <v>7.2829268549782396E-3</v>
      </c>
      <c r="F80" s="37">
        <v>11.756689383807458</v>
      </c>
      <c r="G80" s="142">
        <v>1279947</v>
      </c>
      <c r="H80" s="141">
        <f t="shared" si="23"/>
        <v>2.6642204824580684E-3</v>
      </c>
      <c r="I80" s="147">
        <v>29619</v>
      </c>
      <c r="J80" s="148">
        <f t="shared" ref="J80:J85" si="24">+D80+G80+I80</f>
        <v>3411839</v>
      </c>
      <c r="K80" s="249"/>
      <c r="L80" s="286"/>
      <c r="M80" s="31"/>
      <c r="N80" s="31"/>
      <c r="O80" s="31"/>
      <c r="P80" s="31"/>
      <c r="Q80" s="31"/>
      <c r="R80" s="31"/>
      <c r="S80" s="31"/>
      <c r="T80" s="31"/>
      <c r="U80" s="31"/>
      <c r="V80" s="31"/>
      <c r="W80" s="31"/>
      <c r="X80" s="31"/>
      <c r="Y80" s="31"/>
      <c r="Z80" s="31"/>
      <c r="AA80" s="31"/>
      <c r="AB80" s="31"/>
      <c r="AC80" s="31"/>
      <c r="AD80" s="31"/>
      <c r="AE80" s="31"/>
      <c r="AF80" s="29"/>
      <c r="AG80" s="29"/>
    </row>
    <row r="81" spans="1:33" x14ac:dyDescent="0.2">
      <c r="A81" s="79"/>
      <c r="B81" s="118"/>
      <c r="C81" s="103" t="s">
        <v>10</v>
      </c>
      <c r="D81" s="142">
        <v>2107878</v>
      </c>
      <c r="E81" s="36">
        <f t="shared" si="22"/>
        <v>2.6661618162817104E-3</v>
      </c>
      <c r="F81" s="37">
        <v>11.777751196837265</v>
      </c>
      <c r="G81" s="142">
        <v>1281869</v>
      </c>
      <c r="H81" s="141">
        <f t="shared" si="23"/>
        <v>1.5016246766468289E-3</v>
      </c>
      <c r="I81" s="147">
        <v>29560</v>
      </c>
      <c r="J81" s="148">
        <f t="shared" si="24"/>
        <v>3419307</v>
      </c>
      <c r="K81" s="249"/>
      <c r="L81" s="286"/>
      <c r="M81" s="31"/>
      <c r="N81" s="31"/>
      <c r="O81" s="31"/>
      <c r="P81" s="31"/>
      <c r="Q81" s="31"/>
      <c r="R81" s="31"/>
      <c r="S81" s="31"/>
      <c r="T81" s="31"/>
      <c r="U81" s="31"/>
      <c r="V81" s="31"/>
      <c r="W81" s="31"/>
      <c r="X81" s="31"/>
      <c r="Y81" s="31"/>
      <c r="Z81" s="31"/>
      <c r="AA81" s="31"/>
      <c r="AB81" s="31"/>
      <c r="AC81" s="31"/>
      <c r="AD81" s="31"/>
      <c r="AE81" s="31"/>
      <c r="AF81" s="29"/>
      <c r="AG81" s="29"/>
    </row>
    <row r="82" spans="1:33" ht="13.5" thickBot="1" x14ac:dyDescent="0.25">
      <c r="A82" s="79"/>
      <c r="B82" s="140"/>
      <c r="C82" s="104" t="s">
        <v>11</v>
      </c>
      <c r="D82" s="155">
        <v>2113422</v>
      </c>
      <c r="E82" s="114">
        <f t="shared" si="22"/>
        <v>2.6301332430055252E-3</v>
      </c>
      <c r="F82" s="156">
        <v>11.798435754950928</v>
      </c>
      <c r="G82" s="155">
        <v>1284776</v>
      </c>
      <c r="H82" s="157">
        <f t="shared" si="23"/>
        <v>2.2677824333063867E-3</v>
      </c>
      <c r="I82" s="158">
        <v>29551</v>
      </c>
      <c r="J82" s="149">
        <f t="shared" si="24"/>
        <v>3427749</v>
      </c>
      <c r="K82" s="249"/>
      <c r="L82" s="286"/>
      <c r="M82" s="31"/>
      <c r="N82" s="31"/>
      <c r="O82" s="31"/>
      <c r="P82" s="31"/>
      <c r="Q82" s="31"/>
      <c r="R82" s="31"/>
      <c r="S82" s="31"/>
      <c r="T82" s="31"/>
      <c r="U82" s="31"/>
      <c r="V82" s="31"/>
      <c r="W82" s="31"/>
      <c r="X82" s="31"/>
      <c r="Y82" s="31"/>
      <c r="Z82" s="31"/>
      <c r="AA82" s="31"/>
      <c r="AB82" s="31"/>
      <c r="AC82" s="31"/>
      <c r="AD82" s="31"/>
      <c r="AE82" s="31"/>
      <c r="AF82" s="29"/>
      <c r="AG82" s="29"/>
    </row>
    <row r="83" spans="1:33" x14ac:dyDescent="0.2">
      <c r="A83" s="79"/>
      <c r="B83" s="131">
        <v>2015</v>
      </c>
      <c r="C83" s="112" t="s">
        <v>2</v>
      </c>
      <c r="D83" s="150">
        <v>2116064</v>
      </c>
      <c r="E83" s="115">
        <f t="shared" si="22"/>
        <v>1.2501052794945827E-3</v>
      </c>
      <c r="F83" s="151">
        <v>11.802897626918201</v>
      </c>
      <c r="G83" s="150">
        <v>1287015</v>
      </c>
      <c r="H83" s="152">
        <f t="shared" si="23"/>
        <v>1.7427162400294183E-3</v>
      </c>
      <c r="I83" s="153">
        <v>29539</v>
      </c>
      <c r="J83" s="154">
        <f t="shared" si="24"/>
        <v>3432618</v>
      </c>
      <c r="K83" s="249"/>
      <c r="L83" s="286"/>
      <c r="M83" s="31"/>
      <c r="N83" s="31"/>
      <c r="O83" s="31"/>
      <c r="P83" s="31"/>
      <c r="Q83" s="31"/>
      <c r="R83" s="31"/>
      <c r="S83" s="31"/>
      <c r="T83" s="31"/>
      <c r="U83" s="31"/>
      <c r="V83" s="31"/>
      <c r="W83" s="31"/>
      <c r="X83" s="31"/>
      <c r="Y83" s="31"/>
      <c r="Z83" s="31"/>
      <c r="AA83" s="31"/>
      <c r="AB83" s="31"/>
      <c r="AC83" s="31"/>
      <c r="AD83" s="31"/>
      <c r="AE83" s="31"/>
      <c r="AF83" s="29"/>
      <c r="AG83" s="29"/>
    </row>
    <row r="84" spans="1:33" x14ac:dyDescent="0.2">
      <c r="A84" s="79"/>
      <c r="B84" s="118"/>
      <c r="C84" s="103" t="s">
        <v>1</v>
      </c>
      <c r="D84" s="142">
        <v>2087079</v>
      </c>
      <c r="E84" s="36">
        <f t="shared" si="22"/>
        <v>-1.3697600828708394E-2</v>
      </c>
      <c r="F84" s="37">
        <v>11.631097401264245</v>
      </c>
      <c r="G84" s="142">
        <v>1309462</v>
      </c>
      <c r="H84" s="141">
        <f t="shared" si="23"/>
        <v>1.7441133164726175E-2</v>
      </c>
      <c r="I84" s="147">
        <v>29490</v>
      </c>
      <c r="J84" s="148">
        <f t="shared" si="24"/>
        <v>3426031</v>
      </c>
      <c r="K84" s="249"/>
      <c r="L84" s="286"/>
      <c r="M84" s="31"/>
      <c r="N84" s="31"/>
      <c r="O84" s="31"/>
      <c r="P84" s="31"/>
      <c r="Q84" s="31"/>
      <c r="R84" s="31"/>
      <c r="S84" s="31"/>
      <c r="T84" s="31"/>
      <c r="U84" s="31"/>
      <c r="V84" s="31"/>
      <c r="W84" s="31"/>
      <c r="X84" s="31"/>
      <c r="Y84" s="31"/>
      <c r="Z84" s="31"/>
      <c r="AA84" s="31"/>
      <c r="AB84" s="31"/>
      <c r="AC84" s="31"/>
      <c r="AD84" s="31"/>
      <c r="AE84" s="31"/>
      <c r="AF84" s="29"/>
      <c r="AG84" s="29"/>
    </row>
    <row r="85" spans="1:33" x14ac:dyDescent="0.2">
      <c r="A85" s="79"/>
      <c r="B85" s="139"/>
      <c r="C85" s="103" t="s">
        <v>3</v>
      </c>
      <c r="D85" s="142">
        <v>2105933</v>
      </c>
      <c r="E85" s="36">
        <f t="shared" si="22"/>
        <v>9.0336781693457699E-3</v>
      </c>
      <c r="F85" s="37">
        <v>11.725966415535449</v>
      </c>
      <c r="G85" s="142">
        <v>1310458</v>
      </c>
      <c r="H85" s="141">
        <f t="shared" si="23"/>
        <v>7.6061771933821909E-4</v>
      </c>
      <c r="I85" s="147">
        <v>29436</v>
      </c>
      <c r="J85" s="148">
        <f t="shared" si="24"/>
        <v>3445827</v>
      </c>
      <c r="K85" s="249"/>
      <c r="L85" s="286"/>
      <c r="M85" s="31"/>
      <c r="N85" s="31"/>
      <c r="O85" s="31"/>
      <c r="P85" s="31"/>
      <c r="Q85" s="31"/>
      <c r="R85" s="31"/>
      <c r="S85" s="31"/>
      <c r="T85" s="31"/>
      <c r="U85" s="31"/>
      <c r="V85" s="31"/>
      <c r="W85" s="31"/>
      <c r="X85" s="31"/>
      <c r="Y85" s="31"/>
      <c r="Z85" s="31"/>
      <c r="AA85" s="31"/>
      <c r="AB85" s="31"/>
      <c r="AC85" s="31"/>
      <c r="AD85" s="31"/>
      <c r="AE85" s="31"/>
      <c r="AF85" s="29"/>
      <c r="AG85" s="29"/>
    </row>
    <row r="86" spans="1:33" x14ac:dyDescent="0.2">
      <c r="A86" s="79"/>
      <c r="B86" s="118"/>
      <c r="C86" s="103" t="s">
        <v>4</v>
      </c>
      <c r="D86" s="142">
        <v>2111071</v>
      </c>
      <c r="E86" s="36">
        <f t="shared" ref="E86:E94" si="25">(D86-D85)/D85</f>
        <v>2.4397737249950498E-3</v>
      </c>
      <c r="F86" s="37">
        <v>11.744365418507734</v>
      </c>
      <c r="G86" s="142">
        <v>1305629</v>
      </c>
      <c r="H86" s="141">
        <f t="shared" ref="H86:H94" si="26">+G86/G85-1</f>
        <v>-3.6849712085392783E-3</v>
      </c>
      <c r="I86" s="147">
        <v>28972</v>
      </c>
      <c r="J86" s="148">
        <f t="shared" ref="J86:J94" si="27">+D86+G86+I86</f>
        <v>3445672</v>
      </c>
      <c r="K86" s="249"/>
      <c r="L86" s="286"/>
      <c r="M86" s="31"/>
      <c r="N86" s="31"/>
      <c r="O86" s="31"/>
      <c r="P86" s="31"/>
      <c r="Q86" s="31"/>
      <c r="R86" s="31"/>
      <c r="S86" s="31"/>
      <c r="T86" s="31"/>
      <c r="U86" s="31"/>
      <c r="V86" s="31"/>
      <c r="W86" s="31"/>
      <c r="X86" s="31"/>
      <c r="Y86" s="31"/>
      <c r="Z86" s="31"/>
      <c r="AA86" s="31"/>
      <c r="AB86" s="31"/>
      <c r="AC86" s="31"/>
      <c r="AD86" s="31"/>
      <c r="AE86" s="31"/>
      <c r="AF86" s="29"/>
      <c r="AG86" s="29"/>
    </row>
    <row r="87" spans="1:33" x14ac:dyDescent="0.2">
      <c r="A87" s="79"/>
      <c r="B87" s="118"/>
      <c r="C87" s="103" t="s">
        <v>5</v>
      </c>
      <c r="D87" s="142">
        <v>2115812</v>
      </c>
      <c r="E87" s="36">
        <f t="shared" si="25"/>
        <v>2.2457795119159895E-3</v>
      </c>
      <c r="F87" s="37">
        <v>11.760525803356343</v>
      </c>
      <c r="G87" s="142">
        <v>1305032</v>
      </c>
      <c r="H87" s="141">
        <f t="shared" si="26"/>
        <v>-4.5725087295089839E-4</v>
      </c>
      <c r="I87" s="147">
        <v>28884</v>
      </c>
      <c r="J87" s="148">
        <f t="shared" si="27"/>
        <v>3449728</v>
      </c>
      <c r="K87" s="249"/>
      <c r="L87" s="286"/>
      <c r="M87" s="31"/>
      <c r="N87" s="31"/>
      <c r="O87" s="31"/>
      <c r="P87" s="31"/>
      <c r="Q87" s="31"/>
      <c r="R87" s="31"/>
      <c r="S87" s="31"/>
      <c r="T87" s="31"/>
      <c r="U87" s="31"/>
      <c r="V87" s="31"/>
      <c r="W87" s="31"/>
      <c r="X87" s="31"/>
      <c r="Y87" s="31"/>
      <c r="Z87" s="31"/>
      <c r="AA87" s="31"/>
      <c r="AB87" s="31"/>
      <c r="AC87" s="31"/>
      <c r="AD87" s="31"/>
      <c r="AE87" s="31"/>
      <c r="AF87" s="29"/>
      <c r="AG87" s="29"/>
    </row>
    <row r="88" spans="1:33" x14ac:dyDescent="0.2">
      <c r="A88" s="79"/>
      <c r="B88" s="139"/>
      <c r="C88" s="103" t="s">
        <v>6</v>
      </c>
      <c r="D88" s="142">
        <v>2116563</v>
      </c>
      <c r="E88" s="36">
        <f t="shared" si="25"/>
        <v>3.5494646972415321E-4</v>
      </c>
      <c r="F88" s="37">
        <v>11.754499384580161</v>
      </c>
      <c r="G88" s="142">
        <v>1303321</v>
      </c>
      <c r="H88" s="141">
        <f t="shared" si="26"/>
        <v>-1.3110789620484065E-3</v>
      </c>
      <c r="I88" s="147">
        <v>28810</v>
      </c>
      <c r="J88" s="148">
        <f t="shared" si="27"/>
        <v>3448694</v>
      </c>
      <c r="K88" s="249"/>
      <c r="L88" s="286"/>
      <c r="M88" s="31"/>
      <c r="N88" s="31"/>
      <c r="O88" s="31"/>
      <c r="P88" s="31"/>
      <c r="Q88" s="31"/>
      <c r="R88" s="31"/>
      <c r="S88" s="31"/>
      <c r="T88" s="31"/>
      <c r="U88" s="31"/>
      <c r="V88" s="31"/>
      <c r="W88" s="31"/>
      <c r="X88" s="31"/>
      <c r="Y88" s="31"/>
      <c r="Z88" s="31"/>
      <c r="AA88" s="31"/>
      <c r="AB88" s="31"/>
      <c r="AC88" s="31"/>
      <c r="AD88" s="31"/>
      <c r="AE88" s="31"/>
      <c r="AF88" s="29"/>
      <c r="AG88" s="29"/>
    </row>
    <row r="89" spans="1:33" x14ac:dyDescent="0.2">
      <c r="A89" s="79"/>
      <c r="B89" s="118"/>
      <c r="C89" s="103" t="s">
        <v>7</v>
      </c>
      <c r="D89" s="142">
        <v>2119352</v>
      </c>
      <c r="E89" s="36">
        <f t="shared" si="25"/>
        <v>1.3177023315630104E-3</v>
      </c>
      <c r="F89" s="37">
        <v>11.75989380787348</v>
      </c>
      <c r="G89" s="142">
        <v>1300277</v>
      </c>
      <c r="H89" s="141">
        <f t="shared" si="26"/>
        <v>-2.3355719734432512E-3</v>
      </c>
      <c r="I89" s="147">
        <v>28758</v>
      </c>
      <c r="J89" s="148">
        <f t="shared" si="27"/>
        <v>3448387</v>
      </c>
      <c r="K89" s="249"/>
      <c r="L89" s="286"/>
      <c r="M89" s="31"/>
      <c r="N89" s="31"/>
      <c r="O89" s="31"/>
      <c r="P89" s="31"/>
      <c r="Q89" s="31"/>
      <c r="R89" s="31"/>
      <c r="S89" s="31"/>
      <c r="T89" s="31"/>
      <c r="U89" s="31"/>
      <c r="V89" s="31"/>
      <c r="W89" s="31"/>
      <c r="X89" s="31"/>
      <c r="Y89" s="31"/>
      <c r="Z89" s="31"/>
      <c r="AA89" s="31"/>
      <c r="AB89" s="31"/>
      <c r="AC89" s="31"/>
      <c r="AD89" s="31"/>
      <c r="AE89" s="31"/>
      <c r="AF89" s="29"/>
      <c r="AG89" s="29"/>
    </row>
    <row r="90" spans="1:33" x14ac:dyDescent="0.2">
      <c r="A90" s="79"/>
      <c r="B90" s="118"/>
      <c r="C90" s="103" t="s">
        <v>8</v>
      </c>
      <c r="D90" s="142">
        <v>2116834</v>
      </c>
      <c r="E90" s="36">
        <f t="shared" si="25"/>
        <v>-1.1880990038464587E-3</v>
      </c>
      <c r="F90" s="37">
        <v>11.735856654756695</v>
      </c>
      <c r="G90" s="142">
        <v>1297091</v>
      </c>
      <c r="H90" s="141">
        <f t="shared" si="26"/>
        <v>-2.4502471396479208E-3</v>
      </c>
      <c r="I90" s="147">
        <v>28660</v>
      </c>
      <c r="J90" s="148">
        <f t="shared" si="27"/>
        <v>3442585</v>
      </c>
      <c r="K90" s="249"/>
      <c r="L90" s="286"/>
      <c r="M90" s="31"/>
      <c r="N90" s="31"/>
      <c r="O90" s="31"/>
      <c r="P90" s="31"/>
      <c r="Q90" s="31"/>
      <c r="R90" s="31"/>
      <c r="S90" s="31"/>
      <c r="T90" s="31"/>
      <c r="U90" s="31"/>
      <c r="V90" s="31"/>
      <c r="W90" s="31"/>
      <c r="X90" s="31"/>
      <c r="Y90" s="31"/>
      <c r="Z90" s="31"/>
      <c r="AA90" s="31"/>
      <c r="AB90" s="31"/>
      <c r="AC90" s="31"/>
      <c r="AD90" s="31"/>
      <c r="AE90" s="31"/>
      <c r="AF90" s="29"/>
      <c r="AG90" s="29"/>
    </row>
    <row r="91" spans="1:33" x14ac:dyDescent="0.2">
      <c r="A91" s="79"/>
      <c r="B91" s="139"/>
      <c r="C91" s="103" t="s">
        <v>12</v>
      </c>
      <c r="D91" s="142">
        <v>2120051</v>
      </c>
      <c r="E91" s="36">
        <f t="shared" si="25"/>
        <v>1.5197223778529634E-3</v>
      </c>
      <c r="F91" s="37">
        <v>11.74362862886532</v>
      </c>
      <c r="G91" s="142">
        <v>1297437</v>
      </c>
      <c r="H91" s="141">
        <f t="shared" si="26"/>
        <v>2.6675075226023637E-4</v>
      </c>
      <c r="I91" s="147">
        <v>28212</v>
      </c>
      <c r="J91" s="148">
        <f t="shared" si="27"/>
        <v>3445700</v>
      </c>
      <c r="K91" s="249"/>
      <c r="L91" s="286"/>
      <c r="M91" s="31"/>
      <c r="N91" s="31"/>
      <c r="O91" s="31"/>
      <c r="P91" s="31"/>
      <c r="Q91" s="31"/>
      <c r="R91" s="31"/>
      <c r="S91" s="31"/>
      <c r="T91" s="31"/>
      <c r="U91" s="31"/>
      <c r="V91" s="31"/>
      <c r="W91" s="31"/>
      <c r="X91" s="31"/>
      <c r="Y91" s="31"/>
      <c r="Z91" s="31"/>
      <c r="AA91" s="31"/>
      <c r="AB91" s="31"/>
      <c r="AC91" s="31"/>
      <c r="AD91" s="31"/>
      <c r="AE91" s="31"/>
      <c r="AF91" s="29"/>
      <c r="AG91" s="29"/>
    </row>
    <row r="92" spans="1:33" x14ac:dyDescent="0.2">
      <c r="A92" s="79"/>
      <c r="B92" s="118"/>
      <c r="C92" s="103" t="s">
        <v>9</v>
      </c>
      <c r="D92" s="142">
        <v>2122162</v>
      </c>
      <c r="E92" s="36">
        <f t="shared" si="25"/>
        <v>9.9573076308069955E-4</v>
      </c>
      <c r="F92" s="37">
        <v>11.745266065314114</v>
      </c>
      <c r="G92" s="142">
        <v>1297881</v>
      </c>
      <c r="H92" s="141">
        <f t="shared" si="26"/>
        <v>3.4221314792159951E-4</v>
      </c>
      <c r="I92" s="147">
        <v>28190</v>
      </c>
      <c r="J92" s="148">
        <f t="shared" si="27"/>
        <v>3448233</v>
      </c>
      <c r="K92" s="249"/>
      <c r="L92" s="286"/>
      <c r="M92" s="31"/>
      <c r="N92" s="31"/>
      <c r="O92" s="31"/>
      <c r="P92" s="31"/>
      <c r="Q92" s="31"/>
      <c r="R92" s="31"/>
      <c r="S92" s="31"/>
      <c r="T92" s="31"/>
      <c r="U92" s="31"/>
      <c r="V92" s="31"/>
      <c r="W92" s="31"/>
      <c r="X92" s="31"/>
      <c r="Y92" s="31"/>
      <c r="Z92" s="31"/>
      <c r="AA92" s="31"/>
      <c r="AB92" s="31"/>
      <c r="AC92" s="31"/>
      <c r="AD92" s="31"/>
      <c r="AE92" s="31"/>
      <c r="AF92" s="29"/>
      <c r="AG92" s="29"/>
    </row>
    <row r="93" spans="1:33" x14ac:dyDescent="0.2">
      <c r="A93" s="79"/>
      <c r="B93" s="118"/>
      <c r="C93" s="103" t="s">
        <v>10</v>
      </c>
      <c r="D93" s="142">
        <v>2126950</v>
      </c>
      <c r="E93" s="36">
        <f t="shared" si="25"/>
        <v>2.2561896782620741E-3</v>
      </c>
      <c r="F93" s="37">
        <v>11.761704098088499</v>
      </c>
      <c r="G93" s="142">
        <v>1294466</v>
      </c>
      <c r="H93" s="141">
        <f t="shared" si="26"/>
        <v>-2.6312119524054545E-3</v>
      </c>
      <c r="I93" s="147">
        <v>28072</v>
      </c>
      <c r="J93" s="148">
        <f t="shared" si="27"/>
        <v>3449488</v>
      </c>
      <c r="K93" s="249"/>
      <c r="L93" s="286"/>
      <c r="M93" s="31"/>
      <c r="N93" s="31"/>
      <c r="O93" s="31"/>
      <c r="P93" s="31"/>
      <c r="Q93" s="31"/>
      <c r="R93" s="31"/>
      <c r="S93" s="31"/>
      <c r="T93" s="31"/>
      <c r="U93" s="31"/>
      <c r="V93" s="31"/>
      <c r="W93" s="31"/>
      <c r="X93" s="31"/>
      <c r="Y93" s="31"/>
      <c r="Z93" s="31"/>
      <c r="AA93" s="31"/>
      <c r="AB93" s="31"/>
      <c r="AC93" s="31"/>
      <c r="AD93" s="31"/>
      <c r="AE93" s="31"/>
      <c r="AF93" s="29"/>
      <c r="AG93" s="29"/>
    </row>
    <row r="94" spans="1:33" ht="13.5" thickBot="1" x14ac:dyDescent="0.25">
      <c r="A94" s="79"/>
      <c r="B94" s="140"/>
      <c r="C94" s="104" t="s">
        <v>11</v>
      </c>
      <c r="D94" s="155">
        <v>2126562</v>
      </c>
      <c r="E94" s="114">
        <f t="shared" si="25"/>
        <v>-1.8242083734925596E-4</v>
      </c>
      <c r="F94" s="156">
        <v>11.749516019969004</v>
      </c>
      <c r="G94" s="155">
        <v>1291291</v>
      </c>
      <c r="H94" s="157">
        <f t="shared" si="26"/>
        <v>-2.4527488555126098E-3</v>
      </c>
      <c r="I94" s="158">
        <v>28027</v>
      </c>
      <c r="J94" s="149">
        <f t="shared" si="27"/>
        <v>3445880</v>
      </c>
      <c r="K94" s="249"/>
      <c r="L94" s="286"/>
      <c r="M94" s="31"/>
      <c r="N94" s="31"/>
      <c r="O94" s="31"/>
      <c r="P94" s="31"/>
      <c r="Q94" s="31"/>
      <c r="R94" s="31"/>
      <c r="S94" s="31"/>
      <c r="T94" s="31"/>
      <c r="U94" s="31"/>
      <c r="V94" s="31"/>
      <c r="W94" s="31"/>
      <c r="X94" s="31"/>
      <c r="Y94" s="31"/>
      <c r="Z94" s="31"/>
      <c r="AA94" s="31"/>
      <c r="AB94" s="31"/>
      <c r="AC94" s="31"/>
      <c r="AD94" s="31"/>
      <c r="AE94" s="31"/>
      <c r="AF94" s="29"/>
      <c r="AG94" s="29"/>
    </row>
    <row r="95" spans="1:33" ht="13.5" thickBot="1" x14ac:dyDescent="0.25">
      <c r="A95" s="79"/>
      <c r="B95" s="11"/>
      <c r="C95" s="191"/>
      <c r="D95" s="192"/>
      <c r="E95" s="224"/>
      <c r="F95" s="226"/>
      <c r="G95" s="192"/>
      <c r="H95" s="224"/>
      <c r="I95" s="227"/>
      <c r="J95" s="192"/>
      <c r="K95" s="249"/>
      <c r="L95" s="31"/>
      <c r="M95" s="31"/>
      <c r="N95" s="31"/>
      <c r="O95" s="31"/>
      <c r="P95" s="31"/>
      <c r="Q95" s="31"/>
      <c r="R95" s="31"/>
      <c r="S95" s="31"/>
      <c r="T95" s="31"/>
      <c r="U95" s="31"/>
      <c r="V95" s="31"/>
      <c r="W95" s="31"/>
      <c r="X95" s="31"/>
      <c r="Y95" s="31"/>
      <c r="Z95" s="31"/>
      <c r="AA95" s="31"/>
      <c r="AB95" s="31"/>
      <c r="AC95" s="31"/>
      <c r="AD95" s="31"/>
      <c r="AE95" s="31"/>
      <c r="AF95" s="29"/>
      <c r="AG95" s="29"/>
    </row>
    <row r="96" spans="1:33" ht="13.5" thickBot="1" x14ac:dyDescent="0.25">
      <c r="A96" s="79"/>
      <c r="B96" s="193" t="s">
        <v>501</v>
      </c>
      <c r="C96" s="194"/>
      <c r="D96" s="268">
        <f>+D94/D91-1</f>
        <v>3.0711525335946899E-3</v>
      </c>
      <c r="E96" s="268"/>
      <c r="F96" s="268">
        <f>+F94/F91-1</f>
        <v>5.0132640342637202E-4</v>
      </c>
      <c r="G96" s="268">
        <f>+G94/G91-1</f>
        <v>-4.7370315475818714E-3</v>
      </c>
      <c r="H96" s="268"/>
      <c r="I96" s="268">
        <f>+I94/I91-1</f>
        <v>-6.5574932652772144E-3</v>
      </c>
      <c r="J96" s="269">
        <f>+J94/J91-1</f>
        <v>5.2239022549915859E-5</v>
      </c>
      <c r="K96" s="14"/>
      <c r="L96" s="31"/>
      <c r="M96" s="31"/>
      <c r="N96" s="31"/>
      <c r="O96" s="31"/>
      <c r="P96" s="31"/>
      <c r="Q96" s="31"/>
      <c r="R96" s="31"/>
      <c r="S96" s="31"/>
      <c r="T96" s="31"/>
      <c r="U96" s="31"/>
      <c r="V96" s="31"/>
      <c r="W96" s="31"/>
      <c r="X96" s="31"/>
      <c r="Y96" s="31"/>
      <c r="Z96" s="31"/>
      <c r="AA96" s="31"/>
      <c r="AB96" s="31"/>
      <c r="AC96" s="31"/>
      <c r="AD96" s="31"/>
      <c r="AE96" s="31"/>
      <c r="AF96" s="29"/>
      <c r="AG96" s="29"/>
    </row>
    <row r="97" spans="1:33" ht="13.5" thickBot="1" x14ac:dyDescent="0.25">
      <c r="A97" s="79"/>
      <c r="B97" s="193" t="s">
        <v>502</v>
      </c>
      <c r="C97" s="194"/>
      <c r="D97" s="268">
        <f>+D94/D82-1</f>
        <v>6.2174047587277848E-3</v>
      </c>
      <c r="E97" s="268"/>
      <c r="F97" s="268">
        <f>+F94/F82-1</f>
        <v>-4.1462898979126583E-3</v>
      </c>
      <c r="G97" s="268">
        <f>+G94/G82-1</f>
        <v>5.0709228690448693E-3</v>
      </c>
      <c r="H97" s="268"/>
      <c r="I97" s="268">
        <f>+I94/I82-1</f>
        <v>-5.157185882034454E-2</v>
      </c>
      <c r="J97" s="269">
        <f>+J94/J82-1</f>
        <v>5.2894771466638346E-3</v>
      </c>
      <c r="K97" s="14"/>
      <c r="L97" s="31"/>
      <c r="M97" s="31"/>
      <c r="N97" s="31"/>
      <c r="O97" s="31"/>
      <c r="P97" s="31"/>
      <c r="Q97" s="31"/>
      <c r="R97" s="31"/>
      <c r="S97" s="31"/>
      <c r="T97" s="31"/>
      <c r="U97" s="31"/>
      <c r="V97" s="31"/>
      <c r="W97" s="31"/>
      <c r="X97" s="31"/>
      <c r="Y97" s="31"/>
      <c r="Z97" s="31"/>
      <c r="AA97" s="31"/>
      <c r="AB97" s="31"/>
      <c r="AC97" s="31"/>
      <c r="AD97" s="31"/>
      <c r="AE97" s="31"/>
      <c r="AF97" s="29"/>
      <c r="AG97" s="29"/>
    </row>
    <row r="98" spans="1:33" x14ac:dyDescent="0.2">
      <c r="A98" s="79"/>
      <c r="B98" s="249"/>
      <c r="C98" s="191"/>
      <c r="D98" s="192"/>
      <c r="E98" s="224"/>
      <c r="F98" s="226"/>
      <c r="G98" s="192"/>
      <c r="H98" s="224"/>
      <c r="I98" s="227"/>
      <c r="J98" s="192"/>
      <c r="K98" s="14"/>
      <c r="L98" s="31"/>
      <c r="M98" s="31"/>
      <c r="N98" s="31"/>
      <c r="O98" s="31"/>
      <c r="P98" s="31"/>
      <c r="Q98" s="31"/>
      <c r="R98" s="31"/>
      <c r="S98" s="31"/>
      <c r="T98" s="31"/>
      <c r="U98" s="31"/>
      <c r="V98" s="31"/>
      <c r="W98" s="31"/>
      <c r="X98" s="31"/>
      <c r="Y98" s="31"/>
      <c r="Z98" s="31"/>
      <c r="AA98" s="31"/>
      <c r="AB98" s="31"/>
      <c r="AC98" s="31"/>
      <c r="AD98" s="31"/>
      <c r="AE98" s="31"/>
      <c r="AF98" s="29"/>
      <c r="AG98" s="29"/>
    </row>
    <row r="99" spans="1:33" x14ac:dyDescent="0.2">
      <c r="A99" s="79"/>
      <c r="B99" s="11"/>
      <c r="C99" s="191"/>
      <c r="D99" s="192"/>
      <c r="E99" s="224"/>
      <c r="F99" s="226"/>
      <c r="G99" s="192"/>
      <c r="H99" s="224"/>
      <c r="I99" s="227"/>
      <c r="J99" s="192"/>
      <c r="K99" s="14"/>
      <c r="L99" s="31"/>
      <c r="M99" s="31"/>
      <c r="N99" s="31"/>
      <c r="O99" s="31"/>
      <c r="P99" s="31"/>
      <c r="Q99" s="31"/>
      <c r="R99" s="31"/>
      <c r="S99" s="31"/>
      <c r="T99" s="31"/>
      <c r="U99" s="31"/>
      <c r="V99" s="31"/>
      <c r="W99" s="31"/>
      <c r="X99" s="31"/>
      <c r="Y99" s="31"/>
      <c r="Z99" s="31"/>
      <c r="AA99" s="31"/>
      <c r="AB99" s="31"/>
      <c r="AC99" s="31"/>
      <c r="AD99" s="31"/>
      <c r="AE99" s="31"/>
      <c r="AF99" s="29"/>
      <c r="AG99" s="29"/>
    </row>
    <row r="100" spans="1:33" x14ac:dyDescent="0.2">
      <c r="A100" s="29"/>
      <c r="B100" s="76" t="s">
        <v>62</v>
      </c>
      <c r="C100" s="31"/>
      <c r="D100" s="187"/>
      <c r="E100" s="31"/>
      <c r="F100" s="31"/>
      <c r="G100" s="187"/>
      <c r="H100" s="31"/>
      <c r="I100" s="187"/>
      <c r="J100" s="31"/>
      <c r="K100" s="14"/>
      <c r="L100" s="31"/>
      <c r="M100" s="29"/>
      <c r="N100" s="29"/>
      <c r="O100" s="29"/>
      <c r="P100" s="29"/>
      <c r="Q100" s="29"/>
      <c r="R100" s="29"/>
      <c r="S100" s="29"/>
      <c r="T100" s="29"/>
      <c r="U100" s="29"/>
      <c r="V100" s="29"/>
      <c r="W100" s="29"/>
      <c r="X100" s="29"/>
      <c r="Y100" s="29"/>
      <c r="Z100" s="29"/>
      <c r="AA100" s="29"/>
      <c r="AB100" s="29"/>
      <c r="AC100" s="29"/>
      <c r="AD100" s="29"/>
      <c r="AE100" s="7"/>
      <c r="AF100" s="29"/>
      <c r="AG100" s="29"/>
    </row>
    <row r="101" spans="1:33" x14ac:dyDescent="0.2">
      <c r="A101" s="29"/>
      <c r="B101" s="31"/>
      <c r="C101" s="31"/>
      <c r="D101" s="187"/>
      <c r="E101" s="31"/>
      <c r="F101" s="31"/>
      <c r="G101" s="187"/>
      <c r="H101" s="31"/>
      <c r="I101" s="187"/>
      <c r="J101" s="31"/>
      <c r="K101" s="31"/>
      <c r="L101" s="31"/>
      <c r="M101" s="29"/>
      <c r="N101" s="29"/>
      <c r="O101" s="29"/>
      <c r="P101" s="29"/>
      <c r="Q101" s="29"/>
      <c r="R101" s="29"/>
      <c r="S101" s="29"/>
      <c r="T101" s="29"/>
      <c r="U101" s="29"/>
      <c r="V101" s="29"/>
      <c r="W101" s="29"/>
      <c r="X101" s="29"/>
      <c r="Y101" s="29"/>
      <c r="Z101" s="29"/>
      <c r="AA101" s="29"/>
      <c r="AB101" s="29"/>
      <c r="AC101" s="29"/>
      <c r="AD101" s="29"/>
      <c r="AE101" s="29"/>
      <c r="AF101" s="29"/>
      <c r="AG101" s="29"/>
    </row>
    <row r="102" spans="1:33" x14ac:dyDescent="0.2">
      <c r="A102" s="29"/>
      <c r="B102" s="31"/>
      <c r="C102" s="31"/>
      <c r="D102" s="31"/>
      <c r="E102" s="31"/>
      <c r="F102" s="31"/>
      <c r="G102" s="74"/>
      <c r="H102" s="31"/>
      <c r="I102" s="31"/>
      <c r="J102" s="31"/>
      <c r="K102" s="31"/>
      <c r="L102" s="31"/>
      <c r="M102" s="29"/>
      <c r="N102" s="29"/>
      <c r="O102" s="29"/>
      <c r="P102" s="29"/>
      <c r="Q102" s="29"/>
      <c r="R102" s="29"/>
      <c r="S102" s="29"/>
      <c r="T102" s="29"/>
      <c r="U102" s="29"/>
      <c r="V102" s="29"/>
      <c r="W102" s="29"/>
      <c r="X102" s="29"/>
      <c r="Y102" s="29"/>
      <c r="Z102" s="29"/>
      <c r="AA102" s="29"/>
      <c r="AB102" s="29"/>
      <c r="AC102" s="29"/>
      <c r="AD102" s="29"/>
      <c r="AE102" s="29"/>
      <c r="AF102" s="29"/>
      <c r="AG102" s="29"/>
    </row>
    <row r="103" spans="1:33" x14ac:dyDescent="0.2">
      <c r="A103" s="29"/>
      <c r="B103" s="31"/>
      <c r="C103" s="31"/>
      <c r="D103" s="31"/>
      <c r="E103" s="31"/>
      <c r="F103" s="31"/>
      <c r="G103" s="74"/>
      <c r="H103" s="31"/>
      <c r="I103" s="31"/>
      <c r="J103" s="31"/>
      <c r="K103" s="31"/>
      <c r="L103" s="31"/>
      <c r="M103" s="29"/>
      <c r="N103" s="29"/>
      <c r="O103" s="29"/>
      <c r="P103" s="29"/>
      <c r="Q103" s="29"/>
      <c r="R103" s="29"/>
      <c r="S103" s="29"/>
      <c r="T103" s="29"/>
      <c r="U103" s="29"/>
      <c r="V103" s="29"/>
      <c r="W103" s="29"/>
      <c r="X103" s="29"/>
      <c r="Y103" s="29"/>
      <c r="Z103" s="29"/>
      <c r="AA103" s="29"/>
      <c r="AB103" s="29"/>
      <c r="AC103" s="29"/>
      <c r="AD103" s="29"/>
      <c r="AE103" s="29"/>
      <c r="AF103" s="29"/>
      <c r="AG103" s="29"/>
    </row>
    <row r="104" spans="1:33" x14ac:dyDescent="0.2">
      <c r="A104" s="29"/>
      <c r="B104" s="31"/>
      <c r="C104" s="31"/>
      <c r="D104" s="31"/>
      <c r="E104" s="31"/>
      <c r="F104" s="31"/>
      <c r="G104" s="74"/>
      <c r="H104" s="31"/>
      <c r="I104" s="31"/>
      <c r="J104" s="31"/>
      <c r="K104" s="31"/>
      <c r="L104" s="31"/>
      <c r="M104" s="29"/>
      <c r="N104" s="29"/>
      <c r="O104" s="29"/>
      <c r="P104" s="29"/>
      <c r="Q104" s="29"/>
      <c r="R104" s="29"/>
      <c r="S104" s="29"/>
      <c r="T104" s="29"/>
      <c r="U104" s="29"/>
      <c r="V104" s="29"/>
      <c r="W104" s="29"/>
      <c r="X104" s="29"/>
      <c r="Y104" s="29"/>
      <c r="Z104" s="29"/>
      <c r="AA104" s="29"/>
      <c r="AB104" s="29"/>
      <c r="AC104" s="29"/>
      <c r="AD104" s="29"/>
      <c r="AE104" s="29"/>
      <c r="AF104" s="29"/>
      <c r="AG104" s="29"/>
    </row>
    <row r="105" spans="1:33" x14ac:dyDescent="0.2">
      <c r="A105" s="29"/>
      <c r="B105" s="31"/>
      <c r="C105" s="31"/>
      <c r="D105" s="31"/>
      <c r="E105" s="31"/>
      <c r="F105" s="31"/>
      <c r="G105" s="74"/>
      <c r="H105" s="31"/>
      <c r="I105" s="31"/>
      <c r="J105" s="31"/>
      <c r="K105" s="31"/>
      <c r="L105" s="31"/>
      <c r="M105" s="29"/>
      <c r="N105" s="29"/>
      <c r="O105" s="29"/>
      <c r="P105" s="29"/>
      <c r="Q105" s="29"/>
      <c r="R105" s="29"/>
      <c r="S105" s="29"/>
      <c r="T105" s="29"/>
      <c r="U105" s="29"/>
      <c r="V105" s="29"/>
      <c r="W105" s="29"/>
      <c r="X105" s="29"/>
      <c r="Y105" s="29"/>
      <c r="Z105" s="29"/>
      <c r="AA105" s="29"/>
      <c r="AB105" s="29"/>
      <c r="AC105" s="29"/>
      <c r="AD105" s="29"/>
      <c r="AE105" s="29"/>
      <c r="AF105" s="29"/>
      <c r="AG105" s="29"/>
    </row>
    <row r="106" spans="1:33" x14ac:dyDescent="0.2">
      <c r="A106" s="29"/>
      <c r="B106" s="31"/>
      <c r="C106" s="31"/>
      <c r="D106" s="31"/>
      <c r="E106" s="31"/>
      <c r="F106" s="31"/>
      <c r="G106" s="74"/>
      <c r="H106" s="31"/>
      <c r="I106" s="31"/>
      <c r="J106" s="31"/>
      <c r="K106" s="31"/>
      <c r="L106" s="31"/>
      <c r="M106" s="29"/>
      <c r="N106" s="29"/>
      <c r="O106" s="29"/>
      <c r="P106" s="29"/>
      <c r="Q106" s="29"/>
      <c r="R106" s="29"/>
      <c r="S106" s="29"/>
      <c r="T106" s="29"/>
      <c r="U106" s="29"/>
      <c r="V106" s="29"/>
      <c r="W106" s="29"/>
      <c r="X106" s="29"/>
      <c r="Y106" s="29"/>
      <c r="Z106" s="29"/>
      <c r="AA106" s="29"/>
      <c r="AB106" s="29"/>
      <c r="AC106" s="29"/>
      <c r="AD106" s="29"/>
      <c r="AE106" s="29"/>
      <c r="AF106" s="29"/>
      <c r="AG106" s="29"/>
    </row>
    <row r="107" spans="1:33" x14ac:dyDescent="0.2">
      <c r="A107" s="29"/>
      <c r="B107" s="31"/>
      <c r="C107" s="31"/>
      <c r="D107" s="31"/>
      <c r="E107" s="31"/>
      <c r="F107" s="31"/>
      <c r="G107" s="74"/>
      <c r="H107" s="31"/>
      <c r="I107" s="31"/>
      <c r="J107" s="31"/>
      <c r="K107" s="31"/>
      <c r="L107" s="31"/>
      <c r="M107" s="29"/>
      <c r="N107" s="29"/>
      <c r="O107" s="29"/>
      <c r="P107" s="29"/>
      <c r="Q107" s="29"/>
      <c r="R107" s="29"/>
      <c r="S107" s="29"/>
      <c r="T107" s="29"/>
      <c r="U107" s="29"/>
      <c r="V107" s="29"/>
      <c r="W107" s="29"/>
      <c r="X107" s="29"/>
      <c r="Y107" s="29"/>
      <c r="Z107" s="29"/>
      <c r="AA107" s="29"/>
      <c r="AB107" s="29"/>
      <c r="AC107" s="29"/>
      <c r="AD107" s="29"/>
      <c r="AE107" s="29"/>
      <c r="AF107" s="29"/>
      <c r="AG107" s="29"/>
    </row>
    <row r="108" spans="1:33" x14ac:dyDescent="0.2">
      <c r="A108" s="29"/>
      <c r="B108" s="31"/>
      <c r="C108" s="31"/>
      <c r="D108" s="31"/>
      <c r="E108" s="31"/>
      <c r="F108" s="31"/>
      <c r="G108" s="74"/>
      <c r="H108" s="31"/>
      <c r="I108" s="31"/>
      <c r="J108" s="31"/>
      <c r="K108" s="31"/>
      <c r="L108" s="31"/>
      <c r="M108" s="29"/>
      <c r="N108" s="29"/>
      <c r="O108" s="29"/>
      <c r="P108" s="29"/>
      <c r="Q108" s="29"/>
      <c r="R108" s="29"/>
      <c r="S108" s="29"/>
      <c r="T108" s="29"/>
      <c r="U108" s="29"/>
      <c r="V108" s="29"/>
      <c r="W108" s="29"/>
      <c r="X108" s="29"/>
      <c r="Y108" s="29"/>
      <c r="Z108" s="29"/>
      <c r="AA108" s="29"/>
      <c r="AB108" s="29"/>
      <c r="AC108" s="29"/>
      <c r="AD108" s="29"/>
      <c r="AE108" s="29"/>
      <c r="AF108" s="29"/>
      <c r="AG108" s="29"/>
    </row>
    <row r="109" spans="1:33" x14ac:dyDescent="0.2">
      <c r="A109" s="29"/>
      <c r="B109" s="31"/>
      <c r="C109" s="31"/>
      <c r="D109" s="31"/>
      <c r="E109" s="31"/>
      <c r="F109" s="31"/>
      <c r="G109" s="74"/>
      <c r="H109" s="31"/>
      <c r="I109" s="31"/>
      <c r="J109" s="31"/>
      <c r="K109" s="31"/>
      <c r="L109" s="31"/>
      <c r="M109" s="29"/>
      <c r="N109" s="29"/>
      <c r="O109" s="29"/>
      <c r="P109" s="29"/>
      <c r="Q109" s="29"/>
      <c r="R109" s="29"/>
      <c r="S109" s="29"/>
      <c r="T109" s="29"/>
      <c r="U109" s="29"/>
      <c r="V109" s="29"/>
      <c r="W109" s="29"/>
      <c r="X109" s="29"/>
      <c r="Y109" s="29"/>
      <c r="Z109" s="29"/>
      <c r="AA109" s="29"/>
      <c r="AB109" s="29"/>
      <c r="AC109" s="29"/>
      <c r="AD109" s="29"/>
      <c r="AE109" s="29"/>
      <c r="AF109" s="29"/>
      <c r="AG109" s="29"/>
    </row>
    <row r="110" spans="1:33" x14ac:dyDescent="0.2">
      <c r="A110" s="29"/>
      <c r="B110" s="31"/>
      <c r="C110" s="31"/>
      <c r="D110" s="31"/>
      <c r="E110" s="31"/>
      <c r="F110" s="31"/>
      <c r="G110" s="74"/>
      <c r="H110" s="31"/>
      <c r="I110" s="31"/>
      <c r="J110" s="31"/>
      <c r="K110" s="31"/>
      <c r="L110" s="31"/>
      <c r="M110" s="29"/>
      <c r="N110" s="29"/>
      <c r="O110" s="29"/>
      <c r="P110" s="29"/>
      <c r="Q110" s="29"/>
      <c r="R110" s="29"/>
      <c r="S110" s="29"/>
      <c r="T110" s="29"/>
      <c r="U110" s="29"/>
      <c r="V110" s="29"/>
      <c r="W110" s="29"/>
      <c r="X110" s="29"/>
      <c r="Y110" s="29"/>
      <c r="Z110" s="29"/>
      <c r="AA110" s="29"/>
      <c r="AB110" s="29"/>
      <c r="AC110" s="29"/>
      <c r="AD110" s="29"/>
      <c r="AE110" s="29"/>
      <c r="AF110" s="29"/>
      <c r="AG110" s="29"/>
    </row>
    <row r="111" spans="1:33" x14ac:dyDescent="0.2">
      <c r="A111" s="29"/>
      <c r="B111" s="31"/>
      <c r="C111" s="31"/>
      <c r="D111" s="31"/>
      <c r="E111" s="31"/>
      <c r="F111" s="31"/>
      <c r="G111" s="74"/>
      <c r="H111" s="31"/>
      <c r="I111" s="31"/>
      <c r="J111" s="31"/>
      <c r="K111" s="31"/>
      <c r="L111" s="31"/>
      <c r="M111" s="29"/>
      <c r="N111" s="29"/>
      <c r="O111" s="29"/>
      <c r="P111" s="29"/>
      <c r="Q111" s="29"/>
      <c r="R111" s="29"/>
      <c r="S111" s="29"/>
      <c r="T111" s="29"/>
      <c r="U111" s="29"/>
      <c r="V111" s="29"/>
      <c r="W111" s="29"/>
      <c r="X111" s="29"/>
      <c r="Y111" s="29"/>
      <c r="Z111" s="29"/>
      <c r="AA111" s="29"/>
      <c r="AB111" s="29"/>
      <c r="AC111" s="29"/>
      <c r="AD111" s="29"/>
      <c r="AE111" s="29"/>
      <c r="AF111" s="29"/>
      <c r="AG111" s="29"/>
    </row>
    <row r="112" spans="1:33" x14ac:dyDescent="0.2">
      <c r="A112" s="29"/>
      <c r="B112" s="31"/>
      <c r="C112" s="31"/>
      <c r="D112" s="31"/>
      <c r="E112" s="31"/>
      <c r="F112" s="31"/>
      <c r="G112" s="74"/>
      <c r="H112" s="31"/>
      <c r="I112" s="31"/>
      <c r="J112" s="18"/>
      <c r="K112" s="18"/>
      <c r="L112" s="18"/>
      <c r="M112" s="12"/>
      <c r="N112" s="12"/>
      <c r="O112" s="29"/>
      <c r="P112" s="29"/>
      <c r="Q112" s="29"/>
      <c r="R112" s="29"/>
      <c r="S112" s="29"/>
      <c r="T112" s="29"/>
      <c r="U112" s="29"/>
      <c r="V112" s="29"/>
      <c r="W112" s="29"/>
      <c r="X112" s="29"/>
      <c r="Y112" s="29"/>
      <c r="Z112" s="29"/>
      <c r="AA112" s="29"/>
      <c r="AB112" s="29"/>
      <c r="AC112" s="29"/>
      <c r="AD112" s="29"/>
      <c r="AE112" s="29"/>
      <c r="AF112" s="29"/>
      <c r="AG112" s="29"/>
    </row>
    <row r="113" spans="1:33" x14ac:dyDescent="0.2">
      <c r="A113" s="29"/>
      <c r="B113" s="31"/>
      <c r="C113" s="31"/>
      <c r="D113" s="31"/>
      <c r="E113" s="31"/>
      <c r="F113" s="31"/>
      <c r="G113" s="74"/>
      <c r="H113" s="31"/>
      <c r="I113" s="31"/>
      <c r="J113" s="18"/>
      <c r="K113" s="18"/>
      <c r="L113" s="18"/>
      <c r="M113" s="12"/>
      <c r="N113" s="12"/>
      <c r="O113" s="29"/>
      <c r="P113" s="29"/>
      <c r="Q113" s="29"/>
      <c r="R113" s="29"/>
      <c r="S113" s="29"/>
      <c r="T113" s="29"/>
      <c r="U113" s="29"/>
      <c r="V113" s="29"/>
      <c r="W113" s="29"/>
      <c r="X113" s="29"/>
      <c r="Y113" s="29"/>
      <c r="Z113" s="29"/>
      <c r="AA113" s="29"/>
      <c r="AB113" s="29"/>
      <c r="AC113" s="29"/>
      <c r="AD113" s="29"/>
      <c r="AE113" s="29"/>
      <c r="AF113" s="29"/>
      <c r="AG113" s="29"/>
    </row>
    <row r="114" spans="1:33" x14ac:dyDescent="0.2">
      <c r="A114" s="29"/>
      <c r="B114" s="31"/>
      <c r="C114" s="31"/>
      <c r="D114" s="31"/>
      <c r="E114" s="31"/>
      <c r="F114" s="31"/>
      <c r="G114" s="74"/>
      <c r="H114" s="31"/>
      <c r="I114" s="31"/>
      <c r="J114" s="18"/>
      <c r="K114" s="18"/>
      <c r="L114" s="18"/>
      <c r="M114" s="12"/>
      <c r="N114" s="12"/>
      <c r="O114" s="29"/>
      <c r="P114" s="29"/>
      <c r="Q114" s="29"/>
      <c r="R114" s="29"/>
      <c r="S114" s="29"/>
      <c r="T114" s="29"/>
      <c r="U114" s="29"/>
      <c r="V114" s="29"/>
      <c r="W114" s="29"/>
      <c r="X114" s="29"/>
      <c r="Y114" s="29"/>
      <c r="Z114" s="29"/>
      <c r="AA114" s="29"/>
      <c r="AB114" s="29"/>
      <c r="AC114" s="29"/>
      <c r="AD114" s="29"/>
      <c r="AE114" s="29"/>
      <c r="AF114" s="29"/>
      <c r="AG114" s="29"/>
    </row>
    <row r="115" spans="1:33" x14ac:dyDescent="0.2">
      <c r="A115" s="29"/>
      <c r="B115" s="31"/>
      <c r="C115" s="31"/>
      <c r="D115" s="31"/>
      <c r="E115" s="31"/>
      <c r="F115" s="31"/>
      <c r="G115" s="74"/>
      <c r="H115" s="31"/>
      <c r="I115" s="31"/>
      <c r="J115" s="18"/>
      <c r="K115" s="18"/>
      <c r="L115" s="18"/>
      <c r="M115" s="12"/>
      <c r="N115" s="12"/>
      <c r="O115" s="29"/>
      <c r="P115" s="29"/>
      <c r="Q115" s="29"/>
      <c r="R115" s="29"/>
      <c r="S115" s="29"/>
      <c r="T115" s="29"/>
      <c r="U115" s="29"/>
      <c r="V115" s="29"/>
      <c r="W115" s="29"/>
      <c r="X115" s="29"/>
      <c r="Y115" s="29"/>
      <c r="Z115" s="29"/>
      <c r="AA115" s="29"/>
      <c r="AB115" s="29"/>
      <c r="AC115" s="29"/>
      <c r="AD115" s="29"/>
      <c r="AE115" s="29"/>
      <c r="AF115" s="29"/>
      <c r="AG115" s="29"/>
    </row>
    <row r="116" spans="1:33" x14ac:dyDescent="0.2">
      <c r="A116" s="29"/>
      <c r="B116" s="31"/>
      <c r="C116" s="31"/>
      <c r="D116" s="31"/>
      <c r="E116" s="31"/>
      <c r="F116" s="31"/>
      <c r="G116" s="74"/>
      <c r="H116" s="31"/>
      <c r="I116" s="31"/>
      <c r="J116" s="18"/>
      <c r="K116" s="18"/>
      <c r="L116" s="18"/>
      <c r="M116" s="12"/>
      <c r="N116" s="12"/>
      <c r="O116" s="29"/>
      <c r="P116" s="29"/>
      <c r="Q116" s="29"/>
      <c r="R116" s="29"/>
      <c r="S116" s="29"/>
      <c r="T116" s="29"/>
      <c r="U116" s="29"/>
      <c r="V116" s="29"/>
      <c r="W116" s="29"/>
      <c r="X116" s="29"/>
      <c r="Y116" s="29"/>
      <c r="Z116" s="29"/>
      <c r="AA116" s="29"/>
      <c r="AB116" s="29"/>
      <c r="AC116" s="29"/>
      <c r="AD116" s="29"/>
      <c r="AE116" s="29"/>
      <c r="AF116" s="29"/>
      <c r="AG116" s="29"/>
    </row>
    <row r="117" spans="1:33" x14ac:dyDescent="0.2">
      <c r="A117" s="29"/>
      <c r="B117" s="31"/>
      <c r="C117" s="31"/>
      <c r="D117" s="31"/>
      <c r="E117" s="31"/>
      <c r="F117" s="31"/>
      <c r="G117" s="74"/>
      <c r="H117" s="31"/>
      <c r="I117" s="31"/>
      <c r="J117" s="18"/>
      <c r="K117" s="18"/>
      <c r="L117" s="18"/>
      <c r="M117" s="12"/>
      <c r="N117" s="12"/>
      <c r="O117" s="29"/>
      <c r="P117" s="29"/>
      <c r="Q117" s="29"/>
      <c r="R117" s="29"/>
      <c r="S117" s="29"/>
      <c r="T117" s="29"/>
      <c r="U117" s="29"/>
      <c r="V117" s="29"/>
      <c r="W117" s="29"/>
      <c r="X117" s="29"/>
      <c r="Y117" s="29"/>
      <c r="Z117" s="29"/>
      <c r="AA117" s="29"/>
      <c r="AB117" s="29"/>
      <c r="AC117" s="29"/>
      <c r="AD117" s="29"/>
      <c r="AE117" s="29"/>
      <c r="AF117" s="29"/>
      <c r="AG117" s="29"/>
    </row>
    <row r="118" spans="1:33" x14ac:dyDescent="0.2">
      <c r="A118" s="29"/>
      <c r="B118" s="31"/>
      <c r="C118" s="31"/>
      <c r="D118" s="31"/>
      <c r="E118" s="31"/>
      <c r="F118" s="31"/>
      <c r="G118" s="74"/>
      <c r="H118" s="31"/>
      <c r="I118" s="31"/>
      <c r="J118" s="18"/>
      <c r="K118" s="18"/>
      <c r="L118" s="18"/>
      <c r="M118" s="12"/>
      <c r="N118" s="12"/>
      <c r="O118" s="29"/>
      <c r="P118" s="29"/>
      <c r="Q118" s="29"/>
      <c r="R118" s="29"/>
      <c r="S118" s="29"/>
      <c r="T118" s="29"/>
      <c r="U118" s="29"/>
      <c r="V118" s="29"/>
      <c r="W118" s="29"/>
      <c r="X118" s="29"/>
      <c r="Y118" s="29"/>
      <c r="Z118" s="29"/>
      <c r="AA118" s="29"/>
      <c r="AB118" s="29"/>
      <c r="AC118" s="29"/>
      <c r="AD118" s="29"/>
      <c r="AE118" s="29"/>
      <c r="AF118" s="29"/>
      <c r="AG118" s="29"/>
    </row>
    <row r="119" spans="1:33" x14ac:dyDescent="0.2">
      <c r="A119" s="29"/>
      <c r="B119" s="31"/>
      <c r="C119" s="31"/>
      <c r="D119" s="31"/>
      <c r="E119" s="31"/>
      <c r="F119" s="31"/>
      <c r="G119" s="74"/>
      <c r="H119" s="31"/>
      <c r="I119" s="31"/>
      <c r="J119" s="18"/>
      <c r="K119" s="18"/>
      <c r="L119" s="18"/>
      <c r="M119" s="12"/>
      <c r="N119" s="12"/>
      <c r="O119" s="29"/>
      <c r="P119" s="29"/>
      <c r="Q119" s="29"/>
      <c r="R119" s="29"/>
      <c r="S119" s="29"/>
      <c r="T119" s="29"/>
      <c r="U119" s="29"/>
      <c r="V119" s="29"/>
      <c r="W119" s="29"/>
      <c r="X119" s="29"/>
      <c r="Y119" s="29"/>
      <c r="Z119" s="29"/>
      <c r="AA119" s="29"/>
      <c r="AB119" s="29"/>
      <c r="AC119" s="29"/>
      <c r="AD119" s="29"/>
      <c r="AE119" s="29"/>
      <c r="AF119" s="29"/>
      <c r="AG119" s="29"/>
    </row>
    <row r="120" spans="1:33" x14ac:dyDescent="0.2">
      <c r="A120" s="29"/>
      <c r="B120" s="31"/>
      <c r="C120" s="31"/>
      <c r="D120" s="31"/>
      <c r="E120" s="31"/>
      <c r="F120" s="31"/>
      <c r="G120" s="74"/>
      <c r="H120" s="31"/>
      <c r="I120" s="31"/>
      <c r="J120" s="18"/>
      <c r="K120" s="18"/>
      <c r="L120" s="18"/>
      <c r="M120" s="12"/>
      <c r="N120" s="12"/>
      <c r="O120" s="29"/>
      <c r="P120" s="29"/>
      <c r="Q120" s="29"/>
      <c r="R120" s="29"/>
      <c r="S120" s="29"/>
      <c r="T120" s="29"/>
      <c r="U120" s="29"/>
      <c r="V120" s="29"/>
      <c r="W120" s="29"/>
      <c r="X120" s="29"/>
      <c r="Y120" s="29"/>
      <c r="Z120" s="29"/>
      <c r="AA120" s="29"/>
      <c r="AB120" s="29"/>
      <c r="AC120" s="29"/>
      <c r="AD120" s="29"/>
      <c r="AE120" s="29"/>
      <c r="AF120" s="29"/>
      <c r="AG120" s="29"/>
    </row>
    <row r="121" spans="1:33" x14ac:dyDescent="0.2">
      <c r="A121" s="29"/>
      <c r="B121" s="31"/>
      <c r="C121" s="31"/>
      <c r="D121" s="31"/>
      <c r="E121" s="31"/>
      <c r="F121" s="31"/>
      <c r="G121" s="74"/>
      <c r="H121" s="31"/>
      <c r="I121" s="31"/>
      <c r="J121" s="18"/>
      <c r="K121" s="18"/>
      <c r="L121" s="18"/>
      <c r="M121" s="12"/>
      <c r="N121" s="12"/>
      <c r="O121" s="29"/>
      <c r="P121" s="29"/>
      <c r="Q121" s="29"/>
      <c r="R121" s="29"/>
      <c r="S121" s="29"/>
      <c r="T121" s="29"/>
      <c r="U121" s="29"/>
      <c r="V121" s="29"/>
      <c r="W121" s="29"/>
      <c r="X121" s="29"/>
      <c r="Y121" s="29"/>
      <c r="Z121" s="29"/>
      <c r="AA121" s="29"/>
      <c r="AB121" s="29"/>
      <c r="AC121" s="29"/>
      <c r="AD121" s="29"/>
      <c r="AE121" s="29"/>
      <c r="AF121" s="29"/>
      <c r="AG121" s="29"/>
    </row>
    <row r="122" spans="1:33" x14ac:dyDescent="0.2">
      <c r="A122" s="29"/>
      <c r="B122" s="31"/>
      <c r="C122" s="31"/>
      <c r="D122" s="31"/>
      <c r="E122" s="31"/>
      <c r="F122" s="31"/>
      <c r="G122" s="74"/>
      <c r="H122" s="31"/>
      <c r="I122" s="31"/>
      <c r="J122" s="18"/>
      <c r="K122" s="18"/>
      <c r="L122" s="18"/>
      <c r="M122" s="12"/>
      <c r="N122" s="12"/>
      <c r="O122" s="29"/>
      <c r="P122" s="29"/>
      <c r="Q122" s="29"/>
      <c r="R122" s="29"/>
      <c r="S122" s="29"/>
      <c r="T122" s="29"/>
      <c r="U122" s="29"/>
      <c r="V122" s="29"/>
      <c r="W122" s="29"/>
      <c r="X122" s="29"/>
      <c r="Y122" s="29"/>
      <c r="Z122" s="29"/>
      <c r="AA122" s="29"/>
      <c r="AB122" s="29"/>
      <c r="AC122" s="29"/>
      <c r="AD122" s="29"/>
      <c r="AE122" s="29"/>
      <c r="AF122" s="29"/>
      <c r="AG122" s="29"/>
    </row>
    <row r="123" spans="1:33" x14ac:dyDescent="0.2">
      <c r="A123" s="29"/>
      <c r="B123" s="31"/>
      <c r="C123" s="31"/>
      <c r="D123" s="31"/>
      <c r="E123" s="31"/>
      <c r="F123" s="31"/>
      <c r="G123" s="74"/>
      <c r="H123" s="31"/>
      <c r="I123" s="31"/>
      <c r="J123" s="18"/>
      <c r="K123" s="18"/>
      <c r="L123" s="18"/>
      <c r="M123" s="12"/>
      <c r="N123" s="12"/>
      <c r="O123" s="29"/>
      <c r="P123" s="29"/>
      <c r="Q123" s="29"/>
      <c r="R123" s="29"/>
      <c r="S123" s="29"/>
      <c r="T123" s="29"/>
      <c r="U123" s="29"/>
      <c r="V123" s="29"/>
      <c r="W123" s="29"/>
      <c r="X123" s="29"/>
      <c r="Y123" s="29"/>
      <c r="Z123" s="29"/>
      <c r="AA123" s="29"/>
      <c r="AB123" s="29"/>
      <c r="AC123" s="29"/>
      <c r="AD123" s="29"/>
      <c r="AE123" s="29"/>
      <c r="AF123" s="29"/>
      <c r="AG123" s="29"/>
    </row>
    <row r="124" spans="1:33" x14ac:dyDescent="0.2">
      <c r="A124" s="29"/>
      <c r="B124" s="31"/>
      <c r="C124" s="31"/>
      <c r="D124" s="31"/>
      <c r="E124" s="31"/>
      <c r="F124" s="31"/>
      <c r="G124" s="31"/>
      <c r="H124" s="31"/>
      <c r="I124" s="31"/>
      <c r="J124" s="31"/>
      <c r="K124" s="31"/>
      <c r="L124" s="31"/>
      <c r="M124" s="29"/>
      <c r="N124" s="29"/>
      <c r="O124" s="29"/>
      <c r="P124" s="29"/>
      <c r="Q124" s="29"/>
      <c r="R124" s="29"/>
      <c r="S124" s="29"/>
      <c r="T124" s="29"/>
      <c r="U124" s="29"/>
      <c r="V124" s="29"/>
      <c r="W124" s="29"/>
      <c r="X124" s="29"/>
      <c r="Y124" s="29"/>
      <c r="Z124" s="29"/>
      <c r="AA124" s="29"/>
      <c r="AB124" s="29"/>
      <c r="AC124" s="29"/>
      <c r="AD124" s="29"/>
      <c r="AE124" s="29"/>
      <c r="AF124" s="29"/>
      <c r="AG124" s="29"/>
    </row>
    <row r="125" spans="1:33" hidden="1" x14ac:dyDescent="0.2">
      <c r="L125" s="29"/>
      <c r="M125" s="29"/>
      <c r="N125" s="29"/>
      <c r="O125" s="29"/>
      <c r="P125" s="29"/>
      <c r="Q125" s="29"/>
      <c r="R125" s="29"/>
      <c r="S125" s="29"/>
      <c r="T125" s="29"/>
      <c r="U125" s="29"/>
      <c r="V125" s="29"/>
      <c r="W125" s="29"/>
      <c r="X125" s="29"/>
      <c r="Y125" s="29"/>
      <c r="Z125" s="29"/>
      <c r="AA125" s="29"/>
      <c r="AB125" s="29"/>
      <c r="AC125" s="29"/>
      <c r="AD125" s="29"/>
      <c r="AE125" s="29"/>
      <c r="AF125" s="29"/>
      <c r="AG125" s="29"/>
    </row>
    <row r="126" spans="1:33" hidden="1" x14ac:dyDescent="0.2"/>
    <row r="127" spans="1:33" x14ac:dyDescent="0.2"/>
    <row r="128" spans="1:33"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sheetData>
  <phoneticPr fontId="0" type="noConversion"/>
  <hyperlinks>
    <hyperlink ref="B4" location="Índice!A1" display="&lt;&lt; VOLVER"/>
    <hyperlink ref="B100" location="Índice!A1" display="&lt;&lt; VOLVER"/>
  </hyperlinks>
  <printOptions horizontalCentered="1"/>
  <pageMargins left="0.78740157480314965" right="0.78740157480314965" top="0.98425196850393704" bottom="0.98425196850393704" header="0" footer="0"/>
  <pageSetup paperSize="9" scale="76" orientation="landscape" r:id="rId1"/>
  <headerFooter alignWithMargins="0"/>
  <ignoredErrors>
    <ignoredError sqref="E7:E13"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XFD240"/>
  <sheetViews>
    <sheetView showGridLines="0" topLeftCell="A72" zoomScale="113" zoomScaleNormal="113" zoomScaleSheetLayoutView="100" workbookViewId="0">
      <selection activeCell="T89" sqref="T89"/>
    </sheetView>
  </sheetViews>
  <sheetFormatPr baseColWidth="10" defaultColWidth="0" defaultRowHeight="12.75" zeroHeight="1" x14ac:dyDescent="0.2"/>
  <cols>
    <col min="1" max="1" width="19.7109375" style="30" customWidth="1"/>
    <col min="2" max="2" width="12.28515625" style="30" customWidth="1"/>
    <col min="3" max="3" width="8.7109375" style="30" customWidth="1"/>
    <col min="4" max="20" width="11.5703125" style="30" customWidth="1"/>
    <col min="21" max="16384" width="11.5703125" style="30" hidden="1"/>
  </cols>
  <sheetData>
    <row r="1" spans="1:43" ht="33.75" customHeight="1" x14ac:dyDescent="0.2">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row>
    <row r="2" spans="1:43" s="1" customFormat="1" ht="15" x14ac:dyDescent="0.25">
      <c r="A2" s="6"/>
      <c r="B2" s="96" t="s">
        <v>64</v>
      </c>
      <c r="C2" s="68"/>
      <c r="D2" s="68"/>
      <c r="E2" s="68"/>
      <c r="F2" s="68"/>
      <c r="G2" s="68"/>
      <c r="H2" s="68"/>
      <c r="I2" s="68"/>
      <c r="J2" s="6"/>
      <c r="K2" s="6"/>
      <c r="L2" s="6"/>
      <c r="M2" s="6"/>
      <c r="N2" s="6"/>
      <c r="O2" s="69"/>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1:43" s="1" customFormat="1" ht="12" x14ac:dyDescent="0.2">
      <c r="A3" s="6"/>
      <c r="B3" s="68"/>
      <c r="C3" s="68"/>
      <c r="D3" s="68"/>
      <c r="E3" s="68"/>
      <c r="F3" s="68"/>
      <c r="G3" s="68"/>
      <c r="H3" s="68"/>
      <c r="I3" s="68"/>
      <c r="J3" s="6"/>
      <c r="K3" s="6"/>
      <c r="L3" s="6"/>
      <c r="M3" s="6"/>
      <c r="N3" s="6"/>
      <c r="O3" s="69"/>
      <c r="P3" s="6"/>
      <c r="Q3" s="6"/>
      <c r="R3" s="6"/>
      <c r="S3" s="6"/>
      <c r="T3" s="6"/>
      <c r="U3" s="6"/>
      <c r="V3" s="6"/>
      <c r="W3" s="6"/>
      <c r="X3" s="6"/>
      <c r="Y3" s="6"/>
      <c r="Z3" s="6"/>
      <c r="AA3" s="6"/>
      <c r="AB3" s="6"/>
      <c r="AC3" s="6"/>
      <c r="AD3" s="6"/>
      <c r="AE3" s="6"/>
      <c r="AF3" s="6"/>
      <c r="AG3" s="6"/>
      <c r="AH3" s="6"/>
      <c r="AI3" s="6"/>
      <c r="AJ3" s="6"/>
      <c r="AK3" s="6"/>
      <c r="AL3" s="6"/>
      <c r="AM3" s="6"/>
      <c r="AN3" s="6"/>
      <c r="AO3" s="6"/>
      <c r="AP3" s="6"/>
      <c r="AQ3" s="6"/>
    </row>
    <row r="4" spans="1:43" ht="28.5" customHeight="1" thickBot="1" x14ac:dyDescent="0.25">
      <c r="A4" s="29"/>
      <c r="B4" s="76" t="s">
        <v>62</v>
      </c>
      <c r="C4" s="7"/>
      <c r="D4" s="7"/>
      <c r="E4" s="7"/>
      <c r="F4" s="7"/>
      <c r="G4" s="7"/>
      <c r="H4" s="7"/>
      <c r="I4" s="7"/>
      <c r="J4" s="29"/>
      <c r="K4" s="29"/>
      <c r="L4" s="29"/>
      <c r="M4" s="29"/>
      <c r="N4" s="29"/>
      <c r="O4" s="29"/>
      <c r="P4" s="29"/>
      <c r="Q4" s="29"/>
      <c r="R4" s="29"/>
      <c r="S4" s="29"/>
      <c r="T4" s="29"/>
      <c r="U4" s="29"/>
      <c r="V4" s="29"/>
      <c r="W4" s="29"/>
      <c r="X4" s="29"/>
      <c r="Y4" s="29"/>
      <c r="Z4" s="29"/>
      <c r="AA4" s="29"/>
      <c r="AB4" s="29"/>
      <c r="AC4" s="29"/>
      <c r="AD4" s="29"/>
      <c r="AE4" s="29"/>
      <c r="AF4" s="29"/>
      <c r="AG4" s="29"/>
      <c r="AH4" s="29"/>
      <c r="AI4" s="29"/>
      <c r="AJ4" s="7"/>
      <c r="AK4" s="29"/>
      <c r="AL4" s="29"/>
      <c r="AM4" s="29"/>
      <c r="AN4" s="29"/>
      <c r="AO4" s="29"/>
      <c r="AP4" s="29"/>
      <c r="AQ4" s="29"/>
    </row>
    <row r="5" spans="1:43" ht="24.75" thickBot="1" x14ac:dyDescent="0.25">
      <c r="A5" s="29"/>
      <c r="B5" s="56" t="s">
        <v>14</v>
      </c>
      <c r="C5" s="56" t="s">
        <v>15</v>
      </c>
      <c r="D5" s="19" t="s">
        <v>22</v>
      </c>
      <c r="E5" s="21" t="s">
        <v>23</v>
      </c>
      <c r="F5" s="21" t="s">
        <v>24</v>
      </c>
      <c r="G5" s="21" t="s">
        <v>25</v>
      </c>
      <c r="H5" s="21" t="s">
        <v>26</v>
      </c>
      <c r="I5" s="21" t="s">
        <v>27</v>
      </c>
      <c r="J5" s="20" t="s">
        <v>28</v>
      </c>
      <c r="K5" s="13" t="s">
        <v>29</v>
      </c>
      <c r="L5" s="13" t="s">
        <v>30</v>
      </c>
      <c r="M5" s="13" t="s">
        <v>31</v>
      </c>
      <c r="N5" s="13" t="s">
        <v>32</v>
      </c>
      <c r="O5" s="13" t="s">
        <v>33</v>
      </c>
      <c r="P5" s="13" t="s">
        <v>17</v>
      </c>
      <c r="Q5" s="23" t="s">
        <v>16</v>
      </c>
      <c r="R5" s="10"/>
      <c r="S5" s="10"/>
      <c r="T5" s="10"/>
      <c r="U5" s="10"/>
      <c r="V5" s="10"/>
      <c r="W5" s="10"/>
      <c r="X5" s="10"/>
      <c r="Y5" s="10"/>
      <c r="Z5" s="10"/>
      <c r="AA5" s="10"/>
      <c r="AB5" s="10"/>
      <c r="AC5" s="10"/>
      <c r="AD5" s="10"/>
      <c r="AE5" s="10"/>
      <c r="AF5" s="10"/>
      <c r="AG5" s="10"/>
      <c r="AH5" s="10"/>
      <c r="AI5" s="10"/>
      <c r="AJ5" s="10"/>
      <c r="AK5" s="10"/>
      <c r="AL5" s="10"/>
      <c r="AM5" s="10"/>
      <c r="AN5" s="10"/>
      <c r="AO5" s="10"/>
      <c r="AP5" s="29"/>
      <c r="AQ5" s="29"/>
    </row>
    <row r="6" spans="1:43" x14ac:dyDescent="0.2">
      <c r="A6" s="29"/>
      <c r="B6" s="131">
        <v>2000</v>
      </c>
      <c r="C6" s="112" t="s">
        <v>11</v>
      </c>
      <c r="D6" s="150">
        <v>82362</v>
      </c>
      <c r="E6" s="166">
        <v>103038</v>
      </c>
      <c r="F6" s="166">
        <v>33755</v>
      </c>
      <c r="G6" s="166">
        <v>79996</v>
      </c>
      <c r="H6" s="166">
        <v>359122</v>
      </c>
      <c r="I6" s="166">
        <v>94512</v>
      </c>
      <c r="J6" s="166">
        <v>91532</v>
      </c>
      <c r="K6" s="166">
        <v>277545</v>
      </c>
      <c r="L6" s="166">
        <v>102320</v>
      </c>
      <c r="M6" s="166">
        <v>148772</v>
      </c>
      <c r="N6" s="166">
        <v>16324</v>
      </c>
      <c r="O6" s="166">
        <v>39595</v>
      </c>
      <c r="P6" s="166">
        <v>1873625</v>
      </c>
      <c r="Q6" s="167">
        <f t="shared" ref="Q6:Q10" si="0">SUM(D6:P6)</f>
        <v>3302498</v>
      </c>
      <c r="R6" s="14"/>
      <c r="S6" s="14"/>
      <c r="T6" s="14"/>
      <c r="U6" s="14"/>
      <c r="V6" s="14"/>
      <c r="W6" s="14"/>
      <c r="X6" s="14"/>
      <c r="Y6" s="14"/>
      <c r="Z6" s="14"/>
      <c r="AA6" s="14"/>
      <c r="AB6" s="14"/>
      <c r="AC6" s="14"/>
      <c r="AD6" s="14"/>
      <c r="AE6" s="14"/>
      <c r="AF6" s="14"/>
      <c r="AG6" s="14"/>
      <c r="AH6" s="14"/>
      <c r="AI6" s="14"/>
      <c r="AJ6" s="14"/>
      <c r="AK6" s="14"/>
      <c r="AL6" s="14"/>
      <c r="AM6" s="14"/>
      <c r="AN6" s="14"/>
      <c r="AO6" s="11"/>
      <c r="AP6" s="29"/>
      <c r="AQ6" s="29"/>
    </row>
    <row r="7" spans="1:43" x14ac:dyDescent="0.2">
      <c r="A7" s="29"/>
      <c r="B7" s="118">
        <v>2001</v>
      </c>
      <c r="C7" s="103" t="s">
        <v>11</v>
      </c>
      <c r="D7" s="142">
        <v>87911</v>
      </c>
      <c r="E7" s="14">
        <v>107437</v>
      </c>
      <c r="F7" s="14">
        <v>36258</v>
      </c>
      <c r="G7" s="14">
        <v>83526</v>
      </c>
      <c r="H7" s="14">
        <v>375740</v>
      </c>
      <c r="I7" s="14">
        <v>97405</v>
      </c>
      <c r="J7" s="14">
        <v>95243</v>
      </c>
      <c r="K7" s="14">
        <v>294952</v>
      </c>
      <c r="L7" s="14">
        <v>109387</v>
      </c>
      <c r="M7" s="14">
        <v>156441</v>
      </c>
      <c r="N7" s="14">
        <v>17147</v>
      </c>
      <c r="O7" s="14">
        <v>41575</v>
      </c>
      <c r="P7" s="14">
        <v>1975470</v>
      </c>
      <c r="Q7" s="162">
        <f t="shared" si="0"/>
        <v>3478492</v>
      </c>
      <c r="R7" s="14"/>
      <c r="S7" s="14"/>
      <c r="T7" s="14"/>
      <c r="U7" s="14"/>
      <c r="V7" s="14"/>
      <c r="W7" s="14"/>
      <c r="X7" s="14"/>
      <c r="Y7" s="14"/>
      <c r="Z7" s="14"/>
      <c r="AA7" s="14"/>
      <c r="AB7" s="14"/>
      <c r="AC7" s="14"/>
      <c r="AD7" s="14"/>
      <c r="AE7" s="14"/>
      <c r="AF7" s="14"/>
      <c r="AG7" s="14"/>
      <c r="AH7" s="14"/>
      <c r="AI7" s="14"/>
      <c r="AJ7" s="14"/>
      <c r="AK7" s="14"/>
      <c r="AL7" s="14"/>
      <c r="AM7" s="14"/>
      <c r="AN7" s="14"/>
      <c r="AO7" s="11"/>
      <c r="AP7" s="29"/>
      <c r="AQ7" s="29"/>
    </row>
    <row r="8" spans="1:43" x14ac:dyDescent="0.2">
      <c r="A8" s="29"/>
      <c r="B8" s="118">
        <v>2002</v>
      </c>
      <c r="C8" s="103" t="s">
        <v>11</v>
      </c>
      <c r="D8" s="142">
        <v>85848</v>
      </c>
      <c r="E8" s="14">
        <v>106676</v>
      </c>
      <c r="F8" s="14">
        <v>37484</v>
      </c>
      <c r="G8" s="14">
        <v>86528</v>
      </c>
      <c r="H8" s="14">
        <v>369809</v>
      </c>
      <c r="I8" s="14">
        <v>94968</v>
      </c>
      <c r="J8" s="14">
        <v>95932</v>
      </c>
      <c r="K8" s="14">
        <v>297158</v>
      </c>
      <c r="L8" s="14">
        <v>108326</v>
      </c>
      <c r="M8" s="14">
        <v>150247</v>
      </c>
      <c r="N8" s="14">
        <v>16062</v>
      </c>
      <c r="O8" s="14">
        <v>42664</v>
      </c>
      <c r="P8" s="14">
        <v>1975311</v>
      </c>
      <c r="Q8" s="162">
        <f t="shared" si="0"/>
        <v>3467013</v>
      </c>
      <c r="R8" s="14"/>
      <c r="S8" s="14"/>
      <c r="T8" s="14"/>
      <c r="U8" s="14"/>
      <c r="V8" s="14"/>
      <c r="W8" s="14"/>
      <c r="X8" s="14"/>
      <c r="Y8" s="14"/>
      <c r="Z8" s="14"/>
      <c r="AA8" s="14"/>
      <c r="AB8" s="14"/>
      <c r="AC8" s="14"/>
      <c r="AD8" s="14"/>
      <c r="AE8" s="14"/>
      <c r="AF8" s="14"/>
      <c r="AG8" s="14"/>
      <c r="AH8" s="14"/>
      <c r="AI8" s="14"/>
      <c r="AJ8" s="14"/>
      <c r="AK8" s="14"/>
      <c r="AL8" s="14"/>
      <c r="AM8" s="14"/>
      <c r="AN8" s="14"/>
      <c r="AO8" s="11"/>
      <c r="AP8" s="29"/>
      <c r="AQ8" s="29"/>
    </row>
    <row r="9" spans="1:43" x14ac:dyDescent="0.2">
      <c r="A9" s="29"/>
      <c r="B9" s="118">
        <v>2003</v>
      </c>
      <c r="C9" s="103" t="s">
        <v>11</v>
      </c>
      <c r="D9" s="142">
        <v>79083</v>
      </c>
      <c r="E9" s="14">
        <v>103194</v>
      </c>
      <c r="F9" s="14">
        <v>36401</v>
      </c>
      <c r="G9" s="14">
        <v>83191</v>
      </c>
      <c r="H9" s="14">
        <v>346643</v>
      </c>
      <c r="I9" s="14">
        <v>93083</v>
      </c>
      <c r="J9" s="14">
        <v>92031</v>
      </c>
      <c r="K9" s="14">
        <v>279323</v>
      </c>
      <c r="L9" s="14">
        <v>102124</v>
      </c>
      <c r="M9" s="14">
        <v>152760</v>
      </c>
      <c r="N9" s="14">
        <v>14577</v>
      </c>
      <c r="O9" s="14">
        <v>42040</v>
      </c>
      <c r="P9" s="14">
        <v>1827613</v>
      </c>
      <c r="Q9" s="162">
        <f t="shared" si="0"/>
        <v>3252063</v>
      </c>
      <c r="R9" s="14"/>
      <c r="S9" s="14"/>
      <c r="T9" s="14"/>
      <c r="U9" s="14"/>
      <c r="V9" s="14"/>
      <c r="W9" s="14"/>
      <c r="X9" s="14"/>
      <c r="Y9" s="14"/>
      <c r="Z9" s="14"/>
      <c r="AA9" s="14"/>
      <c r="AB9" s="14"/>
      <c r="AC9" s="14"/>
      <c r="AD9" s="14"/>
      <c r="AE9" s="14"/>
      <c r="AF9" s="14"/>
      <c r="AG9" s="14"/>
      <c r="AH9" s="14"/>
      <c r="AI9" s="14"/>
      <c r="AJ9" s="14"/>
      <c r="AK9" s="14"/>
      <c r="AL9" s="14"/>
      <c r="AM9" s="14"/>
      <c r="AN9" s="14"/>
      <c r="AO9" s="14"/>
      <c r="AP9" s="29"/>
      <c r="AQ9" s="29"/>
    </row>
    <row r="10" spans="1:43" x14ac:dyDescent="0.2">
      <c r="A10" s="29"/>
      <c r="B10" s="118">
        <v>2004</v>
      </c>
      <c r="C10" s="103" t="s">
        <v>11</v>
      </c>
      <c r="D10" s="142">
        <v>84060</v>
      </c>
      <c r="E10" s="14">
        <v>109869</v>
      </c>
      <c r="F10" s="14">
        <v>38145</v>
      </c>
      <c r="G10" s="14">
        <v>86967</v>
      </c>
      <c r="H10" s="14">
        <v>359905</v>
      </c>
      <c r="I10" s="14">
        <v>96970</v>
      </c>
      <c r="J10" s="14">
        <v>95047</v>
      </c>
      <c r="K10" s="14">
        <v>287618</v>
      </c>
      <c r="L10" s="14">
        <v>104153</v>
      </c>
      <c r="M10" s="14">
        <v>165127</v>
      </c>
      <c r="N10" s="14">
        <v>16054</v>
      </c>
      <c r="O10" s="14">
        <v>43914</v>
      </c>
      <c r="P10" s="14">
        <v>1857273</v>
      </c>
      <c r="Q10" s="162">
        <f t="shared" si="0"/>
        <v>3345102</v>
      </c>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29"/>
      <c r="AQ10" s="29"/>
    </row>
    <row r="11" spans="1:43" x14ac:dyDescent="0.2">
      <c r="A11" s="29"/>
      <c r="B11" s="118">
        <v>2005</v>
      </c>
      <c r="C11" s="103" t="s">
        <v>11</v>
      </c>
      <c r="D11" s="142">
        <v>93395</v>
      </c>
      <c r="E11" s="14">
        <v>116928</v>
      </c>
      <c r="F11" s="14">
        <v>38837</v>
      </c>
      <c r="G11" s="14">
        <v>89926</v>
      </c>
      <c r="H11" s="14">
        <v>376672</v>
      </c>
      <c r="I11" s="14">
        <v>103052</v>
      </c>
      <c r="J11" s="14">
        <v>95882</v>
      </c>
      <c r="K11" s="14">
        <v>291281</v>
      </c>
      <c r="L11" s="14">
        <v>110929</v>
      </c>
      <c r="M11" s="14">
        <v>165299</v>
      </c>
      <c r="N11" s="14">
        <v>15616</v>
      </c>
      <c r="O11" s="14">
        <v>42829</v>
      </c>
      <c r="P11" s="14">
        <v>1919999</v>
      </c>
      <c r="Q11" s="162">
        <f t="shared" ref="Q11:Q12" si="1">SUM(D11:P11)</f>
        <v>3460645</v>
      </c>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29"/>
      <c r="AQ11" s="29"/>
    </row>
    <row r="12" spans="1:43" ht="13.5" thickBot="1" x14ac:dyDescent="0.25">
      <c r="A12" s="29"/>
      <c r="B12" s="159">
        <v>2006</v>
      </c>
      <c r="C12" s="104" t="s">
        <v>11</v>
      </c>
      <c r="D12" s="143">
        <v>89751</v>
      </c>
      <c r="E12" s="163">
        <v>118813</v>
      </c>
      <c r="F12" s="163">
        <v>40498</v>
      </c>
      <c r="G12" s="163">
        <v>88311</v>
      </c>
      <c r="H12" s="163">
        <v>357802</v>
      </c>
      <c r="I12" s="163">
        <v>98572</v>
      </c>
      <c r="J12" s="163">
        <v>96659</v>
      </c>
      <c r="K12" s="163">
        <v>290679</v>
      </c>
      <c r="L12" s="163">
        <v>115724</v>
      </c>
      <c r="M12" s="163">
        <v>181715</v>
      </c>
      <c r="N12" s="163">
        <v>14917</v>
      </c>
      <c r="O12" s="163">
        <v>41986</v>
      </c>
      <c r="P12" s="163">
        <v>1848170</v>
      </c>
      <c r="Q12" s="164">
        <f t="shared" si="1"/>
        <v>3383597</v>
      </c>
      <c r="R12" s="14"/>
      <c r="S12" s="11"/>
      <c r="T12" s="11"/>
      <c r="U12" s="11"/>
      <c r="V12" s="11"/>
      <c r="W12" s="11"/>
      <c r="X12" s="11"/>
      <c r="Y12" s="11"/>
      <c r="Z12" s="11"/>
      <c r="AA12" s="11"/>
      <c r="AB12" s="11"/>
      <c r="AC12" s="11"/>
      <c r="AD12" s="11"/>
      <c r="AE12" s="11"/>
      <c r="AF12" s="11"/>
      <c r="AG12" s="11"/>
      <c r="AH12" s="11"/>
      <c r="AI12" s="11"/>
      <c r="AJ12" s="11"/>
      <c r="AK12" s="11"/>
      <c r="AL12" s="11"/>
      <c r="AM12" s="11"/>
      <c r="AN12" s="11"/>
      <c r="AO12" s="15"/>
      <c r="AP12" s="29"/>
      <c r="AQ12" s="29"/>
    </row>
    <row r="13" spans="1:43" x14ac:dyDescent="0.2">
      <c r="A13" s="29"/>
      <c r="B13" s="11"/>
      <c r="C13" s="15"/>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5"/>
      <c r="AP13" s="29"/>
      <c r="AQ13" s="29"/>
    </row>
    <row r="14" spans="1:43" x14ac:dyDescent="0.2">
      <c r="A14" s="29"/>
      <c r="B14" s="29"/>
      <c r="C14" s="77"/>
      <c r="D14" s="29"/>
      <c r="E14" s="29"/>
      <c r="F14" s="29"/>
      <c r="G14" s="29"/>
      <c r="H14" s="29"/>
      <c r="I14" s="29"/>
      <c r="J14" s="29"/>
      <c r="K14" s="29"/>
      <c r="L14" s="29"/>
      <c r="M14" s="29"/>
      <c r="N14" s="29"/>
      <c r="O14" s="29"/>
      <c r="P14" s="29"/>
      <c r="Q14" s="29"/>
      <c r="R14" s="29"/>
      <c r="S14" s="29"/>
      <c r="T14" s="11"/>
      <c r="U14" s="11"/>
      <c r="V14" s="11"/>
      <c r="W14" s="11"/>
      <c r="X14" s="11"/>
      <c r="Y14" s="11"/>
      <c r="Z14" s="11"/>
      <c r="AA14" s="11"/>
      <c r="AB14" s="11"/>
      <c r="AC14" s="11"/>
      <c r="AD14" s="11"/>
      <c r="AE14" s="11"/>
      <c r="AF14" s="11"/>
      <c r="AG14" s="11"/>
      <c r="AH14" s="11"/>
      <c r="AI14" s="11"/>
      <c r="AJ14" s="11"/>
      <c r="AK14" s="11"/>
      <c r="AL14" s="11"/>
      <c r="AM14" s="11"/>
      <c r="AN14" s="11"/>
      <c r="AO14" s="15"/>
      <c r="AP14" s="29"/>
      <c r="AQ14" s="29"/>
    </row>
    <row r="15" spans="1:43" x14ac:dyDescent="0.2">
      <c r="A15" s="29"/>
      <c r="B15" s="29"/>
      <c r="C15" s="77"/>
      <c r="D15" s="29"/>
      <c r="E15" s="29"/>
      <c r="F15" s="29"/>
      <c r="G15" s="29"/>
      <c r="H15" s="29"/>
      <c r="I15" s="29"/>
      <c r="J15" s="29"/>
      <c r="K15" s="29"/>
      <c r="L15" s="29"/>
      <c r="M15" s="29"/>
      <c r="N15" s="29"/>
      <c r="O15" s="29"/>
      <c r="P15" s="29"/>
      <c r="Q15" s="29"/>
      <c r="R15" s="29"/>
      <c r="S15" s="29"/>
      <c r="T15" s="11"/>
      <c r="U15" s="11"/>
      <c r="V15" s="11"/>
      <c r="W15" s="11"/>
      <c r="X15" s="11"/>
      <c r="Y15" s="11"/>
      <c r="Z15" s="11"/>
      <c r="AA15" s="11"/>
      <c r="AB15" s="11"/>
      <c r="AC15" s="11"/>
      <c r="AD15" s="11"/>
      <c r="AE15" s="11"/>
      <c r="AF15" s="11"/>
      <c r="AG15" s="11"/>
      <c r="AH15" s="11"/>
      <c r="AI15" s="11"/>
      <c r="AJ15" s="11"/>
      <c r="AK15" s="11"/>
      <c r="AL15" s="11"/>
      <c r="AM15" s="11"/>
      <c r="AN15" s="11"/>
      <c r="AO15" s="15"/>
      <c r="AP15" s="29"/>
      <c r="AQ15" s="29"/>
    </row>
    <row r="16" spans="1:43" ht="13.5" thickBot="1" x14ac:dyDescent="0.25">
      <c r="A16" s="29"/>
      <c r="B16" s="29"/>
      <c r="C16" s="77"/>
      <c r="D16" s="29"/>
      <c r="E16" s="29"/>
      <c r="F16" s="29"/>
      <c r="G16" s="29"/>
      <c r="H16" s="29"/>
      <c r="I16" s="29"/>
      <c r="J16" s="29"/>
      <c r="K16" s="29"/>
      <c r="L16" s="29"/>
      <c r="M16" s="29"/>
      <c r="N16" s="29"/>
      <c r="O16" s="29"/>
      <c r="P16" s="29"/>
      <c r="Q16" s="29"/>
      <c r="R16" s="29"/>
      <c r="S16" s="29"/>
      <c r="T16" s="11"/>
      <c r="U16" s="11"/>
      <c r="V16" s="11"/>
      <c r="W16" s="11"/>
      <c r="X16" s="11"/>
      <c r="Y16" s="11"/>
      <c r="Z16" s="11"/>
      <c r="AA16" s="11"/>
      <c r="AB16" s="11"/>
      <c r="AC16" s="11"/>
      <c r="AD16" s="11"/>
      <c r="AE16" s="11"/>
      <c r="AF16" s="11"/>
      <c r="AG16" s="11"/>
      <c r="AH16" s="11"/>
      <c r="AI16" s="11"/>
      <c r="AJ16" s="11"/>
      <c r="AK16" s="11"/>
      <c r="AL16" s="11"/>
      <c r="AM16" s="11"/>
      <c r="AN16" s="11"/>
      <c r="AO16" s="15"/>
      <c r="AP16" s="29"/>
      <c r="AQ16" s="29"/>
    </row>
    <row r="17" spans="1:43" ht="24.75" thickBot="1" x14ac:dyDescent="0.25">
      <c r="A17" s="29"/>
      <c r="B17" s="56" t="s">
        <v>14</v>
      </c>
      <c r="C17" s="56" t="s">
        <v>15</v>
      </c>
      <c r="D17" s="19" t="s">
        <v>22</v>
      </c>
      <c r="E17" s="21" t="s">
        <v>23</v>
      </c>
      <c r="F17" s="21" t="s">
        <v>24</v>
      </c>
      <c r="G17" s="21" t="s">
        <v>25</v>
      </c>
      <c r="H17" s="21" t="s">
        <v>26</v>
      </c>
      <c r="I17" s="21" t="s">
        <v>27</v>
      </c>
      <c r="J17" s="20" t="s">
        <v>28</v>
      </c>
      <c r="K17" s="13" t="s">
        <v>29</v>
      </c>
      <c r="L17" s="13" t="s">
        <v>30</v>
      </c>
      <c r="M17" s="13" t="s">
        <v>31</v>
      </c>
      <c r="N17" s="13" t="s">
        <v>32</v>
      </c>
      <c r="O17" s="13" t="s">
        <v>33</v>
      </c>
      <c r="P17" s="13" t="s">
        <v>17</v>
      </c>
      <c r="Q17" s="13" t="s">
        <v>74</v>
      </c>
      <c r="R17" s="13" t="s">
        <v>75</v>
      </c>
      <c r="S17" s="23" t="s">
        <v>16</v>
      </c>
      <c r="T17" s="11"/>
      <c r="U17" s="11"/>
      <c r="V17" s="11"/>
      <c r="W17" s="11"/>
      <c r="X17" s="11"/>
      <c r="Y17" s="11"/>
      <c r="Z17" s="11"/>
      <c r="AA17" s="11"/>
      <c r="AB17" s="11"/>
      <c r="AC17" s="11"/>
      <c r="AD17" s="11"/>
      <c r="AE17" s="11"/>
      <c r="AF17" s="11"/>
      <c r="AG17" s="11"/>
      <c r="AH17" s="11"/>
      <c r="AI17" s="11"/>
      <c r="AJ17" s="11"/>
      <c r="AK17" s="11"/>
      <c r="AL17" s="11"/>
      <c r="AM17" s="11"/>
      <c r="AN17" s="11"/>
      <c r="AO17" s="15"/>
      <c r="AP17" s="29"/>
      <c r="AQ17" s="29"/>
    </row>
    <row r="18" spans="1:43" x14ac:dyDescent="0.2">
      <c r="A18" s="29"/>
      <c r="B18" s="165">
        <v>2007</v>
      </c>
      <c r="C18" s="112" t="s">
        <v>11</v>
      </c>
      <c r="D18" s="150">
        <v>56702</v>
      </c>
      <c r="E18" s="166">
        <v>121862</v>
      </c>
      <c r="F18" s="166">
        <v>43434</v>
      </c>
      <c r="G18" s="166">
        <v>89168</v>
      </c>
      <c r="H18" s="166">
        <v>362704</v>
      </c>
      <c r="I18" s="166">
        <v>99566</v>
      </c>
      <c r="J18" s="166">
        <v>100475</v>
      </c>
      <c r="K18" s="166">
        <v>294593</v>
      </c>
      <c r="L18" s="166">
        <v>124252</v>
      </c>
      <c r="M18" s="166">
        <v>134505</v>
      </c>
      <c r="N18" s="166">
        <v>16489</v>
      </c>
      <c r="O18" s="166">
        <v>40970</v>
      </c>
      <c r="P18" s="166">
        <v>1872255</v>
      </c>
      <c r="Q18" s="166">
        <v>67011</v>
      </c>
      <c r="R18" s="166">
        <v>35625</v>
      </c>
      <c r="S18" s="167">
        <f t="shared" ref="S18:S32" si="2">SUM(D18:R18)</f>
        <v>3459611</v>
      </c>
      <c r="T18" s="249"/>
      <c r="U18" s="31"/>
      <c r="V18" s="31"/>
      <c r="W18" s="31"/>
      <c r="X18" s="31"/>
      <c r="Y18" s="31"/>
      <c r="Z18" s="31"/>
      <c r="AA18" s="31"/>
      <c r="AB18" s="31"/>
      <c r="AC18" s="31"/>
      <c r="AD18" s="31"/>
      <c r="AE18" s="31"/>
      <c r="AF18" s="31"/>
      <c r="AG18" s="31"/>
      <c r="AH18" s="31"/>
      <c r="AI18" s="31"/>
      <c r="AJ18" s="31"/>
      <c r="AK18" s="31"/>
      <c r="AL18" s="31"/>
      <c r="AM18" s="31"/>
      <c r="AN18" s="31"/>
      <c r="AO18" s="31"/>
      <c r="AP18" s="29"/>
      <c r="AQ18" s="29"/>
    </row>
    <row r="19" spans="1:43" x14ac:dyDescent="0.2">
      <c r="A19" s="29"/>
      <c r="B19" s="116">
        <v>2008</v>
      </c>
      <c r="C19" s="103" t="s">
        <v>11</v>
      </c>
      <c r="D19" s="142">
        <v>58765</v>
      </c>
      <c r="E19" s="14">
        <v>127238</v>
      </c>
      <c r="F19" s="14">
        <v>43816</v>
      </c>
      <c r="G19" s="14">
        <v>90817</v>
      </c>
      <c r="H19" s="14">
        <v>362066</v>
      </c>
      <c r="I19" s="14">
        <v>98127</v>
      </c>
      <c r="J19" s="14">
        <v>102511</v>
      </c>
      <c r="K19" s="14">
        <v>296687</v>
      </c>
      <c r="L19" s="14">
        <v>124771</v>
      </c>
      <c r="M19" s="14">
        <v>130469</v>
      </c>
      <c r="N19" s="14">
        <v>16844</v>
      </c>
      <c r="O19" s="14">
        <v>40778</v>
      </c>
      <c r="P19" s="14">
        <v>1927924</v>
      </c>
      <c r="Q19" s="14">
        <v>67321</v>
      </c>
      <c r="R19" s="14">
        <v>36656</v>
      </c>
      <c r="S19" s="162">
        <f t="shared" si="2"/>
        <v>3524790</v>
      </c>
      <c r="T19" s="249"/>
      <c r="U19" s="31"/>
      <c r="V19" s="31"/>
      <c r="W19" s="31"/>
      <c r="X19" s="31"/>
      <c r="Y19" s="31"/>
      <c r="Z19" s="31"/>
      <c r="AA19" s="31"/>
      <c r="AB19" s="31"/>
      <c r="AC19" s="31"/>
      <c r="AD19" s="31"/>
      <c r="AE19" s="31"/>
      <c r="AF19" s="31"/>
      <c r="AG19" s="31"/>
      <c r="AH19" s="31"/>
      <c r="AI19" s="31"/>
      <c r="AJ19" s="31"/>
      <c r="AK19" s="31"/>
      <c r="AL19" s="31"/>
      <c r="AM19" s="31"/>
      <c r="AN19" s="31"/>
      <c r="AO19" s="31"/>
      <c r="AP19" s="29"/>
      <c r="AQ19" s="29"/>
    </row>
    <row r="20" spans="1:43" ht="13.5" thickBot="1" x14ac:dyDescent="0.25">
      <c r="A20" s="29"/>
      <c r="B20" s="117">
        <v>2009</v>
      </c>
      <c r="C20" s="104" t="s">
        <v>11</v>
      </c>
      <c r="D20" s="143">
        <v>58440</v>
      </c>
      <c r="E20" s="163">
        <v>126242</v>
      </c>
      <c r="F20" s="163">
        <v>44053</v>
      </c>
      <c r="G20" s="163">
        <v>94721</v>
      </c>
      <c r="H20" s="163">
        <v>357572</v>
      </c>
      <c r="I20" s="163">
        <v>95637</v>
      </c>
      <c r="J20" s="163">
        <v>98000</v>
      </c>
      <c r="K20" s="163">
        <v>294707</v>
      </c>
      <c r="L20" s="163">
        <v>119956</v>
      </c>
      <c r="M20" s="163">
        <v>129492</v>
      </c>
      <c r="N20" s="163">
        <v>18361</v>
      </c>
      <c r="O20" s="163">
        <v>40165</v>
      </c>
      <c r="P20" s="163">
        <v>1972013</v>
      </c>
      <c r="Q20" s="163">
        <v>68702</v>
      </c>
      <c r="R20" s="163">
        <v>37250</v>
      </c>
      <c r="S20" s="164">
        <f t="shared" si="2"/>
        <v>3555311</v>
      </c>
      <c r="T20" s="249"/>
      <c r="U20" s="31"/>
      <c r="V20" s="31"/>
      <c r="W20" s="31"/>
      <c r="X20" s="31"/>
      <c r="Y20" s="31"/>
      <c r="Z20" s="31"/>
      <c r="AA20" s="31"/>
      <c r="AB20" s="31"/>
      <c r="AC20" s="31"/>
      <c r="AD20" s="31"/>
      <c r="AE20" s="31"/>
      <c r="AF20" s="31"/>
      <c r="AG20" s="31"/>
      <c r="AH20" s="31"/>
      <c r="AI20" s="31"/>
      <c r="AJ20" s="31"/>
      <c r="AK20" s="31"/>
      <c r="AL20" s="31"/>
      <c r="AM20" s="31"/>
      <c r="AN20" s="31"/>
      <c r="AO20" s="31"/>
      <c r="AP20" s="29"/>
      <c r="AQ20" s="29"/>
    </row>
    <row r="21" spans="1:43" x14ac:dyDescent="0.2">
      <c r="A21" s="29"/>
      <c r="B21" s="116">
        <v>2010</v>
      </c>
      <c r="C21" s="103" t="s">
        <v>2</v>
      </c>
      <c r="D21" s="142">
        <v>58411</v>
      </c>
      <c r="E21" s="14">
        <v>126132</v>
      </c>
      <c r="F21" s="14">
        <v>44264</v>
      </c>
      <c r="G21" s="14">
        <v>94914</v>
      </c>
      <c r="H21" s="14">
        <v>357175</v>
      </c>
      <c r="I21" s="14">
        <v>95318</v>
      </c>
      <c r="J21" s="14">
        <v>97454</v>
      </c>
      <c r="K21" s="14">
        <v>294259</v>
      </c>
      <c r="L21" s="14">
        <v>119692</v>
      </c>
      <c r="M21" s="14">
        <v>128279</v>
      </c>
      <c r="N21" s="14">
        <v>17989</v>
      </c>
      <c r="O21" s="14">
        <v>40005</v>
      </c>
      <c r="P21" s="14">
        <v>1970991</v>
      </c>
      <c r="Q21" s="14">
        <v>68175</v>
      </c>
      <c r="R21" s="14">
        <v>37258</v>
      </c>
      <c r="S21" s="162">
        <f t="shared" si="2"/>
        <v>3550316</v>
      </c>
      <c r="T21" s="249"/>
      <c r="U21" s="31"/>
      <c r="V21" s="31"/>
      <c r="W21" s="31"/>
      <c r="X21" s="31"/>
      <c r="Y21" s="31"/>
      <c r="Z21" s="31"/>
      <c r="AA21" s="31"/>
      <c r="AB21" s="31"/>
      <c r="AC21" s="31"/>
      <c r="AD21" s="31"/>
      <c r="AE21" s="31"/>
      <c r="AF21" s="31"/>
      <c r="AG21" s="31"/>
      <c r="AH21" s="31"/>
      <c r="AI21" s="31"/>
      <c r="AJ21" s="31"/>
      <c r="AK21" s="31"/>
      <c r="AL21" s="31"/>
      <c r="AM21" s="31"/>
      <c r="AN21" s="31"/>
      <c r="AO21" s="31"/>
      <c r="AP21" s="29"/>
      <c r="AQ21" s="29"/>
    </row>
    <row r="22" spans="1:43" x14ac:dyDescent="0.2">
      <c r="A22" s="29"/>
      <c r="B22" s="160"/>
      <c r="C22" s="103" t="s">
        <v>1</v>
      </c>
      <c r="D22" s="142">
        <v>58211</v>
      </c>
      <c r="E22" s="14">
        <v>125771</v>
      </c>
      <c r="F22" s="14">
        <v>44292</v>
      </c>
      <c r="G22" s="14">
        <v>95108</v>
      </c>
      <c r="H22" s="14">
        <v>356533</v>
      </c>
      <c r="I22" s="14">
        <v>95076</v>
      </c>
      <c r="J22" s="14">
        <v>97116</v>
      </c>
      <c r="K22" s="14">
        <v>293539</v>
      </c>
      <c r="L22" s="14">
        <v>118835</v>
      </c>
      <c r="M22" s="14">
        <v>127277</v>
      </c>
      <c r="N22" s="14">
        <v>17812</v>
      </c>
      <c r="O22" s="14">
        <v>39926</v>
      </c>
      <c r="P22" s="14">
        <v>1968439</v>
      </c>
      <c r="Q22" s="14">
        <v>67810</v>
      </c>
      <c r="R22" s="14">
        <v>37208</v>
      </c>
      <c r="S22" s="162">
        <f t="shared" si="2"/>
        <v>3542953</v>
      </c>
      <c r="T22" s="249"/>
      <c r="U22" s="31"/>
      <c r="V22" s="31"/>
      <c r="W22" s="31"/>
      <c r="X22" s="31"/>
      <c r="Y22" s="31"/>
      <c r="Z22" s="31"/>
      <c r="AA22" s="31"/>
      <c r="AB22" s="31"/>
      <c r="AC22" s="31"/>
      <c r="AD22" s="31"/>
      <c r="AE22" s="31"/>
      <c r="AF22" s="31"/>
      <c r="AG22" s="31"/>
      <c r="AH22" s="31"/>
      <c r="AI22" s="31"/>
      <c r="AJ22" s="31"/>
      <c r="AK22" s="31"/>
      <c r="AL22" s="31"/>
      <c r="AM22" s="31"/>
      <c r="AN22" s="31"/>
      <c r="AO22" s="31"/>
      <c r="AP22" s="29"/>
      <c r="AQ22" s="29"/>
    </row>
    <row r="23" spans="1:43" x14ac:dyDescent="0.2">
      <c r="A23" s="29"/>
      <c r="B23" s="160"/>
      <c r="C23" s="103" t="s">
        <v>3</v>
      </c>
      <c r="D23" s="142">
        <v>58006</v>
      </c>
      <c r="E23" s="14">
        <v>125669</v>
      </c>
      <c r="F23" s="14">
        <v>44202</v>
      </c>
      <c r="G23" s="14">
        <v>95202</v>
      </c>
      <c r="H23" s="14">
        <v>355174</v>
      </c>
      <c r="I23" s="14">
        <v>93746</v>
      </c>
      <c r="J23" s="14">
        <v>95729</v>
      </c>
      <c r="K23" s="14">
        <v>289055</v>
      </c>
      <c r="L23" s="14">
        <v>117233</v>
      </c>
      <c r="M23" s="14">
        <v>122407</v>
      </c>
      <c r="N23" s="14">
        <v>17711</v>
      </c>
      <c r="O23" s="14">
        <v>39949</v>
      </c>
      <c r="P23" s="14">
        <v>1966506</v>
      </c>
      <c r="Q23" s="14">
        <v>64606</v>
      </c>
      <c r="R23" s="14">
        <v>37109</v>
      </c>
      <c r="S23" s="162">
        <f t="shared" si="2"/>
        <v>3522304</v>
      </c>
      <c r="T23" s="249"/>
      <c r="U23" s="31"/>
      <c r="V23" s="31"/>
      <c r="W23" s="31"/>
      <c r="X23" s="31"/>
      <c r="Y23" s="31"/>
      <c r="Z23" s="31"/>
      <c r="AA23" s="31"/>
      <c r="AB23" s="31"/>
      <c r="AC23" s="31"/>
      <c r="AD23" s="31"/>
      <c r="AE23" s="31"/>
      <c r="AF23" s="31"/>
      <c r="AG23" s="31"/>
      <c r="AH23" s="31"/>
      <c r="AI23" s="31"/>
      <c r="AJ23" s="31"/>
      <c r="AK23" s="31"/>
      <c r="AL23" s="31"/>
      <c r="AM23" s="31"/>
      <c r="AN23" s="31"/>
      <c r="AO23" s="31"/>
      <c r="AP23" s="29"/>
      <c r="AQ23" s="29"/>
    </row>
    <row r="24" spans="1:43" x14ac:dyDescent="0.2">
      <c r="A24" s="29"/>
      <c r="B24" s="160"/>
      <c r="C24" s="103" t="s">
        <v>4</v>
      </c>
      <c r="D24" s="142">
        <v>58052</v>
      </c>
      <c r="E24" s="14">
        <v>125126</v>
      </c>
      <c r="F24" s="14">
        <v>44163</v>
      </c>
      <c r="G24" s="14">
        <v>95603</v>
      </c>
      <c r="H24" s="14">
        <v>355188</v>
      </c>
      <c r="I24" s="14">
        <v>94125</v>
      </c>
      <c r="J24" s="14">
        <v>95701</v>
      </c>
      <c r="K24" s="14">
        <v>287740</v>
      </c>
      <c r="L24" s="14">
        <v>116974</v>
      </c>
      <c r="M24" s="14">
        <v>121467</v>
      </c>
      <c r="N24" s="14">
        <v>17473</v>
      </c>
      <c r="O24" s="14">
        <v>40032</v>
      </c>
      <c r="P24" s="14">
        <v>1967320</v>
      </c>
      <c r="Q24" s="14">
        <v>64292</v>
      </c>
      <c r="R24" s="14">
        <v>37212</v>
      </c>
      <c r="S24" s="162">
        <f t="shared" si="2"/>
        <v>3520468</v>
      </c>
      <c r="T24" s="249"/>
      <c r="U24" s="31"/>
      <c r="V24" s="31"/>
      <c r="W24" s="31"/>
      <c r="X24" s="31"/>
      <c r="Y24" s="31"/>
      <c r="Z24" s="31"/>
      <c r="AA24" s="31"/>
      <c r="AB24" s="31"/>
      <c r="AC24" s="31"/>
      <c r="AD24" s="31"/>
      <c r="AE24" s="31"/>
      <c r="AF24" s="31"/>
      <c r="AG24" s="31"/>
      <c r="AH24" s="31"/>
      <c r="AI24" s="31"/>
      <c r="AJ24" s="31"/>
      <c r="AK24" s="31"/>
      <c r="AL24" s="31"/>
      <c r="AM24" s="31"/>
      <c r="AN24" s="31"/>
      <c r="AO24" s="31"/>
      <c r="AP24" s="29"/>
      <c r="AQ24" s="29"/>
    </row>
    <row r="25" spans="1:43" x14ac:dyDescent="0.2">
      <c r="A25" s="29"/>
      <c r="B25" s="160"/>
      <c r="C25" s="103" t="s">
        <v>5</v>
      </c>
      <c r="D25" s="142">
        <v>58031</v>
      </c>
      <c r="E25" s="14">
        <v>125312</v>
      </c>
      <c r="F25" s="14">
        <v>44229</v>
      </c>
      <c r="G25" s="14">
        <v>95879</v>
      </c>
      <c r="H25" s="14">
        <v>354754</v>
      </c>
      <c r="I25" s="14">
        <v>93518</v>
      </c>
      <c r="J25" s="14">
        <v>94609</v>
      </c>
      <c r="K25" s="14">
        <v>286996</v>
      </c>
      <c r="L25" s="14">
        <v>116106</v>
      </c>
      <c r="M25" s="14">
        <v>120484</v>
      </c>
      <c r="N25" s="14">
        <v>17289</v>
      </c>
      <c r="O25" s="14">
        <v>40170</v>
      </c>
      <c r="P25" s="14">
        <v>1968943</v>
      </c>
      <c r="Q25" s="14">
        <v>63913</v>
      </c>
      <c r="R25" s="14">
        <v>37065</v>
      </c>
      <c r="S25" s="162">
        <f t="shared" si="2"/>
        <v>3517298</v>
      </c>
      <c r="T25" s="249"/>
      <c r="U25" s="31"/>
      <c r="V25" s="31"/>
      <c r="W25" s="31"/>
      <c r="X25" s="31"/>
      <c r="Y25" s="31"/>
      <c r="Z25" s="31"/>
      <c r="AA25" s="31"/>
      <c r="AB25" s="31"/>
      <c r="AC25" s="31"/>
      <c r="AD25" s="31"/>
      <c r="AE25" s="31"/>
      <c r="AF25" s="31"/>
      <c r="AG25" s="31"/>
      <c r="AH25" s="31"/>
      <c r="AI25" s="31"/>
      <c r="AJ25" s="31"/>
      <c r="AK25" s="31"/>
      <c r="AL25" s="31"/>
      <c r="AM25" s="31"/>
      <c r="AN25" s="31"/>
      <c r="AO25" s="31"/>
      <c r="AP25" s="29"/>
      <c r="AQ25" s="29"/>
    </row>
    <row r="26" spans="1:43" x14ac:dyDescent="0.2">
      <c r="A26" s="29"/>
      <c r="B26" s="160"/>
      <c r="C26" s="103" t="s">
        <v>6</v>
      </c>
      <c r="D26" s="142">
        <v>57981</v>
      </c>
      <c r="E26" s="14">
        <v>125393</v>
      </c>
      <c r="F26" s="14">
        <v>44343</v>
      </c>
      <c r="G26" s="14">
        <v>94219</v>
      </c>
      <c r="H26" s="14">
        <v>353029</v>
      </c>
      <c r="I26" s="14">
        <v>92025</v>
      </c>
      <c r="J26" s="14">
        <v>92153</v>
      </c>
      <c r="K26" s="14">
        <v>278456</v>
      </c>
      <c r="L26" s="14">
        <v>115342</v>
      </c>
      <c r="M26" s="14">
        <v>120256</v>
      </c>
      <c r="N26" s="14">
        <v>17129</v>
      </c>
      <c r="O26" s="14">
        <v>40211</v>
      </c>
      <c r="P26" s="14">
        <v>1955889</v>
      </c>
      <c r="Q26" s="14">
        <v>63656</v>
      </c>
      <c r="R26" s="14">
        <v>36997</v>
      </c>
      <c r="S26" s="162">
        <f t="shared" si="2"/>
        <v>3487079</v>
      </c>
      <c r="T26" s="249"/>
      <c r="U26" s="31"/>
      <c r="V26" s="31"/>
      <c r="W26" s="31"/>
      <c r="X26" s="31"/>
      <c r="Y26" s="31"/>
      <c r="Z26" s="31"/>
      <c r="AA26" s="31"/>
      <c r="AB26" s="31"/>
      <c r="AC26" s="31"/>
      <c r="AD26" s="31"/>
      <c r="AE26" s="31"/>
      <c r="AF26" s="31"/>
      <c r="AG26" s="31"/>
      <c r="AH26" s="31"/>
      <c r="AI26" s="31"/>
      <c r="AJ26" s="31"/>
      <c r="AK26" s="31"/>
      <c r="AL26" s="31"/>
      <c r="AM26" s="31"/>
      <c r="AN26" s="31"/>
      <c r="AO26" s="31"/>
      <c r="AP26" s="29"/>
      <c r="AQ26" s="29"/>
    </row>
    <row r="27" spans="1:43" x14ac:dyDescent="0.2">
      <c r="A27" s="29"/>
      <c r="B27" s="160"/>
      <c r="C27" s="103" t="s">
        <v>7</v>
      </c>
      <c r="D27" s="142">
        <v>57817</v>
      </c>
      <c r="E27" s="14">
        <v>124996</v>
      </c>
      <c r="F27" s="14">
        <v>44286</v>
      </c>
      <c r="G27" s="14">
        <v>94729</v>
      </c>
      <c r="H27" s="14">
        <v>351835</v>
      </c>
      <c r="I27" s="14">
        <v>92186</v>
      </c>
      <c r="J27" s="14">
        <v>92200</v>
      </c>
      <c r="K27" s="14">
        <v>279196</v>
      </c>
      <c r="L27" s="14">
        <v>114603</v>
      </c>
      <c r="M27" s="14">
        <v>119666</v>
      </c>
      <c r="N27" s="14">
        <v>16899</v>
      </c>
      <c r="O27" s="14">
        <v>40194</v>
      </c>
      <c r="P27" s="14">
        <v>1961320</v>
      </c>
      <c r="Q27" s="14">
        <v>63352</v>
      </c>
      <c r="R27" s="14">
        <v>36922</v>
      </c>
      <c r="S27" s="162">
        <f t="shared" si="2"/>
        <v>3490201</v>
      </c>
      <c r="T27" s="249"/>
      <c r="U27" s="31"/>
      <c r="V27" s="31"/>
      <c r="W27" s="31"/>
      <c r="X27" s="31"/>
      <c r="Y27" s="31"/>
      <c r="Z27" s="31"/>
      <c r="AA27" s="31"/>
      <c r="AB27" s="31"/>
      <c r="AC27" s="31"/>
      <c r="AD27" s="31"/>
      <c r="AE27" s="31"/>
      <c r="AF27" s="31"/>
      <c r="AG27" s="31"/>
      <c r="AH27" s="31"/>
      <c r="AI27" s="31"/>
      <c r="AJ27" s="31"/>
      <c r="AK27" s="31"/>
      <c r="AL27" s="31"/>
      <c r="AM27" s="31"/>
      <c r="AN27" s="31"/>
      <c r="AO27" s="31"/>
      <c r="AP27" s="29"/>
      <c r="AQ27" s="29"/>
    </row>
    <row r="28" spans="1:43" x14ac:dyDescent="0.2">
      <c r="A28" s="29"/>
      <c r="B28" s="160"/>
      <c r="C28" s="103" t="s">
        <v>8</v>
      </c>
      <c r="D28" s="142">
        <v>57619</v>
      </c>
      <c r="E28" s="14">
        <v>124934</v>
      </c>
      <c r="F28" s="14">
        <v>44214</v>
      </c>
      <c r="G28" s="14">
        <v>94727</v>
      </c>
      <c r="H28" s="14">
        <v>354814</v>
      </c>
      <c r="I28" s="14">
        <v>91935</v>
      </c>
      <c r="J28" s="14">
        <v>92166</v>
      </c>
      <c r="K28" s="14">
        <v>279644</v>
      </c>
      <c r="L28" s="14">
        <v>114667</v>
      </c>
      <c r="M28" s="14">
        <v>118916</v>
      </c>
      <c r="N28" s="14">
        <v>16664</v>
      </c>
      <c r="O28" s="14">
        <v>40182</v>
      </c>
      <c r="P28" s="14">
        <v>1957276</v>
      </c>
      <c r="Q28" s="14">
        <v>63018</v>
      </c>
      <c r="R28" s="14">
        <v>36792</v>
      </c>
      <c r="S28" s="162">
        <f t="shared" si="2"/>
        <v>3487568</v>
      </c>
      <c r="T28" s="249"/>
      <c r="U28" s="31"/>
      <c r="V28" s="31"/>
      <c r="W28" s="31"/>
      <c r="X28" s="31"/>
      <c r="Y28" s="31"/>
      <c r="Z28" s="31"/>
      <c r="AA28" s="31"/>
      <c r="AB28" s="31"/>
      <c r="AC28" s="31"/>
      <c r="AD28" s="31"/>
      <c r="AE28" s="31"/>
      <c r="AF28" s="31"/>
      <c r="AG28" s="31"/>
      <c r="AH28" s="31"/>
      <c r="AI28" s="31"/>
      <c r="AJ28" s="31"/>
      <c r="AK28" s="31"/>
      <c r="AL28" s="31"/>
      <c r="AM28" s="31"/>
      <c r="AN28" s="31"/>
      <c r="AO28" s="31"/>
      <c r="AP28" s="29"/>
      <c r="AQ28" s="29"/>
    </row>
    <row r="29" spans="1:43" x14ac:dyDescent="0.2">
      <c r="A29" s="29"/>
      <c r="B29" s="160"/>
      <c r="C29" s="103" t="s">
        <v>12</v>
      </c>
      <c r="D29" s="142">
        <v>57300</v>
      </c>
      <c r="E29" s="14">
        <v>124951</v>
      </c>
      <c r="F29" s="14">
        <v>44141</v>
      </c>
      <c r="G29" s="14">
        <v>94506</v>
      </c>
      <c r="H29" s="14">
        <v>348094</v>
      </c>
      <c r="I29" s="14">
        <v>91579</v>
      </c>
      <c r="J29" s="14">
        <v>92249</v>
      </c>
      <c r="K29" s="14">
        <v>280308</v>
      </c>
      <c r="L29" s="14">
        <v>113547</v>
      </c>
      <c r="M29" s="14">
        <v>118640</v>
      </c>
      <c r="N29" s="14">
        <v>16526</v>
      </c>
      <c r="O29" s="14">
        <v>40031</v>
      </c>
      <c r="P29" s="14">
        <v>1955381</v>
      </c>
      <c r="Q29" s="14">
        <v>62907</v>
      </c>
      <c r="R29" s="14">
        <v>36674</v>
      </c>
      <c r="S29" s="162">
        <f t="shared" si="2"/>
        <v>3476834</v>
      </c>
      <c r="T29" s="249"/>
      <c r="U29" s="31"/>
      <c r="V29" s="31"/>
      <c r="W29" s="31"/>
      <c r="X29" s="31"/>
      <c r="Y29" s="31"/>
      <c r="Z29" s="31"/>
      <c r="AA29" s="31"/>
      <c r="AB29" s="31"/>
      <c r="AC29" s="31"/>
      <c r="AD29" s="31"/>
      <c r="AE29" s="31"/>
      <c r="AF29" s="31"/>
      <c r="AG29" s="31"/>
      <c r="AH29" s="31"/>
      <c r="AI29" s="31"/>
      <c r="AJ29" s="31"/>
      <c r="AK29" s="31"/>
      <c r="AL29" s="31"/>
      <c r="AM29" s="31"/>
      <c r="AN29" s="31"/>
      <c r="AO29" s="31"/>
      <c r="AP29" s="29"/>
      <c r="AQ29" s="29"/>
    </row>
    <row r="30" spans="1:43" x14ac:dyDescent="0.2">
      <c r="A30" s="29"/>
      <c r="B30" s="160"/>
      <c r="C30" s="103" t="s">
        <v>9</v>
      </c>
      <c r="D30" s="142">
        <v>57073</v>
      </c>
      <c r="E30" s="14">
        <v>125195</v>
      </c>
      <c r="F30" s="14">
        <v>44025</v>
      </c>
      <c r="G30" s="14">
        <v>92464</v>
      </c>
      <c r="H30" s="14">
        <v>351227</v>
      </c>
      <c r="I30" s="14">
        <v>90613</v>
      </c>
      <c r="J30" s="14">
        <v>92358</v>
      </c>
      <c r="K30" s="14">
        <v>278369</v>
      </c>
      <c r="L30" s="14">
        <v>113221</v>
      </c>
      <c r="M30" s="14">
        <v>118080</v>
      </c>
      <c r="N30" s="14">
        <v>16349</v>
      </c>
      <c r="O30" s="14">
        <v>40001</v>
      </c>
      <c r="P30" s="14">
        <v>1943378</v>
      </c>
      <c r="Q30" s="14">
        <v>62638</v>
      </c>
      <c r="R30" s="14">
        <v>36604</v>
      </c>
      <c r="S30" s="162">
        <f t="shared" si="2"/>
        <v>3461595</v>
      </c>
      <c r="T30" s="249"/>
      <c r="U30" s="31"/>
      <c r="V30" s="31"/>
      <c r="W30" s="31"/>
      <c r="X30" s="31"/>
      <c r="Y30" s="31"/>
      <c r="Z30" s="31"/>
      <c r="AA30" s="31"/>
      <c r="AB30" s="31"/>
      <c r="AC30" s="31"/>
      <c r="AD30" s="31"/>
      <c r="AE30" s="31"/>
      <c r="AF30" s="31"/>
      <c r="AG30" s="31"/>
      <c r="AH30" s="31"/>
      <c r="AI30" s="31"/>
      <c r="AJ30" s="31"/>
      <c r="AK30" s="31"/>
      <c r="AL30" s="31"/>
      <c r="AM30" s="31"/>
      <c r="AN30" s="31"/>
      <c r="AO30" s="31"/>
      <c r="AP30" s="29"/>
      <c r="AQ30" s="29"/>
    </row>
    <row r="31" spans="1:43" x14ac:dyDescent="0.2">
      <c r="A31" s="29"/>
      <c r="B31" s="160"/>
      <c r="C31" s="103" t="s">
        <v>10</v>
      </c>
      <c r="D31" s="142">
        <v>57152</v>
      </c>
      <c r="E31" s="14">
        <v>125417</v>
      </c>
      <c r="F31" s="14">
        <v>43898</v>
      </c>
      <c r="G31" s="14">
        <v>92257</v>
      </c>
      <c r="H31" s="14">
        <v>349836</v>
      </c>
      <c r="I31" s="14">
        <v>90423</v>
      </c>
      <c r="J31" s="14">
        <v>92694</v>
      </c>
      <c r="K31" s="14">
        <v>280360</v>
      </c>
      <c r="L31" s="14">
        <v>113125</v>
      </c>
      <c r="M31" s="14">
        <v>117768</v>
      </c>
      <c r="N31" s="14">
        <v>16303</v>
      </c>
      <c r="O31" s="14">
        <v>39846</v>
      </c>
      <c r="P31" s="14">
        <v>1945217</v>
      </c>
      <c r="Q31" s="14">
        <v>62674</v>
      </c>
      <c r="R31" s="14">
        <v>36690</v>
      </c>
      <c r="S31" s="162">
        <f t="shared" si="2"/>
        <v>3463660</v>
      </c>
      <c r="T31" s="249"/>
      <c r="U31" s="31"/>
      <c r="V31" s="31"/>
      <c r="W31" s="31"/>
      <c r="X31" s="31"/>
      <c r="Y31" s="31"/>
      <c r="Z31" s="31"/>
      <c r="AA31" s="31"/>
      <c r="AB31" s="31"/>
      <c r="AC31" s="31"/>
      <c r="AD31" s="31"/>
      <c r="AE31" s="31"/>
      <c r="AF31" s="31"/>
      <c r="AG31" s="31"/>
      <c r="AH31" s="31"/>
      <c r="AI31" s="31"/>
      <c r="AJ31" s="31"/>
      <c r="AK31" s="31"/>
      <c r="AL31" s="31"/>
      <c r="AM31" s="31"/>
      <c r="AN31" s="31"/>
      <c r="AO31" s="31"/>
      <c r="AP31" s="29"/>
      <c r="AQ31" s="29"/>
    </row>
    <row r="32" spans="1:43" ht="13.5" thickBot="1" x14ac:dyDescent="0.25">
      <c r="A32" s="29"/>
      <c r="B32" s="161"/>
      <c r="C32" s="104" t="s">
        <v>11</v>
      </c>
      <c r="D32" s="143">
        <v>57292</v>
      </c>
      <c r="E32" s="163">
        <v>126128</v>
      </c>
      <c r="F32" s="163">
        <v>43645</v>
      </c>
      <c r="G32" s="163">
        <v>92280</v>
      </c>
      <c r="H32" s="163">
        <v>347653</v>
      </c>
      <c r="I32" s="163">
        <v>89757</v>
      </c>
      <c r="J32" s="163">
        <v>92576</v>
      </c>
      <c r="K32" s="163">
        <v>279913</v>
      </c>
      <c r="L32" s="163">
        <v>113407</v>
      </c>
      <c r="M32" s="163">
        <v>117951</v>
      </c>
      <c r="N32" s="163">
        <v>16139</v>
      </c>
      <c r="O32" s="163">
        <v>39599</v>
      </c>
      <c r="P32" s="163">
        <v>1943562</v>
      </c>
      <c r="Q32" s="163">
        <v>62672</v>
      </c>
      <c r="R32" s="163">
        <v>36793</v>
      </c>
      <c r="S32" s="164">
        <f t="shared" si="2"/>
        <v>3459367</v>
      </c>
      <c r="T32" s="249"/>
      <c r="U32" s="31"/>
      <c r="V32" s="31"/>
      <c r="W32" s="31"/>
      <c r="X32" s="31"/>
      <c r="Y32" s="31"/>
      <c r="Z32" s="31"/>
      <c r="AA32" s="31"/>
      <c r="AB32" s="31"/>
      <c r="AC32" s="31"/>
      <c r="AD32" s="31"/>
      <c r="AE32" s="31"/>
      <c r="AF32" s="31"/>
      <c r="AG32" s="31"/>
      <c r="AH32" s="31"/>
      <c r="AI32" s="31"/>
      <c r="AJ32" s="31"/>
      <c r="AK32" s="31"/>
      <c r="AL32" s="31"/>
      <c r="AM32" s="31"/>
      <c r="AN32" s="31"/>
      <c r="AO32" s="31"/>
      <c r="AP32" s="29"/>
      <c r="AQ32" s="29"/>
    </row>
    <row r="33" spans="1:43" x14ac:dyDescent="0.2">
      <c r="A33" s="29"/>
      <c r="B33" s="116">
        <v>2011</v>
      </c>
      <c r="C33" s="103" t="s">
        <v>2</v>
      </c>
      <c r="D33" s="142">
        <v>57168</v>
      </c>
      <c r="E33" s="14">
        <v>125206</v>
      </c>
      <c r="F33" s="14">
        <v>43055</v>
      </c>
      <c r="G33" s="14">
        <v>92143</v>
      </c>
      <c r="H33" s="14">
        <v>346173</v>
      </c>
      <c r="I33" s="14">
        <v>88838</v>
      </c>
      <c r="J33" s="14">
        <v>92556</v>
      </c>
      <c r="K33" s="14">
        <v>280384</v>
      </c>
      <c r="L33" s="14">
        <v>113177</v>
      </c>
      <c r="M33" s="14">
        <v>117886</v>
      </c>
      <c r="N33" s="14">
        <v>15900</v>
      </c>
      <c r="O33" s="14">
        <v>39226</v>
      </c>
      <c r="P33" s="14">
        <v>1931361</v>
      </c>
      <c r="Q33" s="14">
        <v>62355</v>
      </c>
      <c r="R33" s="14">
        <v>36675</v>
      </c>
      <c r="S33" s="162">
        <f t="shared" ref="S33:S38" si="3">SUM(D33:R33)</f>
        <v>3442103</v>
      </c>
      <c r="T33" s="249"/>
      <c r="U33" s="31"/>
      <c r="V33" s="31"/>
      <c r="W33" s="31"/>
      <c r="X33" s="31"/>
      <c r="Y33" s="31"/>
      <c r="Z33" s="31"/>
      <c r="AA33" s="31"/>
      <c r="AB33" s="31"/>
      <c r="AC33" s="31"/>
      <c r="AD33" s="31"/>
      <c r="AE33" s="31"/>
      <c r="AF33" s="31"/>
      <c r="AG33" s="31"/>
      <c r="AH33" s="31"/>
      <c r="AI33" s="31"/>
      <c r="AJ33" s="31"/>
      <c r="AK33" s="31"/>
      <c r="AL33" s="31"/>
      <c r="AM33" s="31"/>
      <c r="AN33" s="31"/>
      <c r="AO33" s="31"/>
      <c r="AP33" s="29"/>
      <c r="AQ33" s="29"/>
    </row>
    <row r="34" spans="1:43" x14ac:dyDescent="0.2">
      <c r="A34" s="29"/>
      <c r="B34" s="160"/>
      <c r="C34" s="103" t="s">
        <v>1</v>
      </c>
      <c r="D34" s="142">
        <v>57242</v>
      </c>
      <c r="E34" s="14">
        <v>125389</v>
      </c>
      <c r="F34" s="14">
        <v>42731</v>
      </c>
      <c r="G34" s="14">
        <v>91955</v>
      </c>
      <c r="H34" s="14">
        <v>345053</v>
      </c>
      <c r="I34" s="14">
        <v>88298</v>
      </c>
      <c r="J34" s="14">
        <v>92347</v>
      </c>
      <c r="K34" s="14">
        <v>279324</v>
      </c>
      <c r="L34" s="14">
        <v>112492</v>
      </c>
      <c r="M34" s="14">
        <v>117187</v>
      </c>
      <c r="N34" s="14">
        <v>15737</v>
      </c>
      <c r="O34" s="14">
        <v>39086</v>
      </c>
      <c r="P34" s="14">
        <v>1926394</v>
      </c>
      <c r="Q34" s="14">
        <v>61922</v>
      </c>
      <c r="R34" s="14">
        <v>36644</v>
      </c>
      <c r="S34" s="162">
        <f t="shared" si="3"/>
        <v>3431801</v>
      </c>
      <c r="T34" s="249"/>
      <c r="U34" s="31"/>
      <c r="V34" s="31"/>
      <c r="W34" s="31"/>
      <c r="X34" s="31"/>
      <c r="Y34" s="31"/>
      <c r="Z34" s="31"/>
      <c r="AA34" s="31"/>
      <c r="AB34" s="31"/>
      <c r="AC34" s="31"/>
      <c r="AD34" s="31"/>
      <c r="AE34" s="31"/>
      <c r="AF34" s="31"/>
      <c r="AG34" s="31"/>
      <c r="AH34" s="31"/>
      <c r="AI34" s="31"/>
      <c r="AJ34" s="31"/>
      <c r="AK34" s="31"/>
      <c r="AL34" s="31"/>
      <c r="AM34" s="31"/>
      <c r="AN34" s="31"/>
      <c r="AO34" s="31"/>
      <c r="AP34" s="29"/>
      <c r="AQ34" s="29"/>
    </row>
    <row r="35" spans="1:43" x14ac:dyDescent="0.2">
      <c r="A35" s="29"/>
      <c r="B35" s="160"/>
      <c r="C35" s="103" t="s">
        <v>3</v>
      </c>
      <c r="D35" s="142">
        <v>57401</v>
      </c>
      <c r="E35" s="14">
        <v>125898</v>
      </c>
      <c r="F35" s="14">
        <v>42911</v>
      </c>
      <c r="G35" s="14">
        <v>91948</v>
      </c>
      <c r="H35" s="14">
        <v>345197</v>
      </c>
      <c r="I35" s="14">
        <v>88419</v>
      </c>
      <c r="J35" s="14">
        <v>92711</v>
      </c>
      <c r="K35" s="14">
        <v>280306</v>
      </c>
      <c r="L35" s="14">
        <v>112229</v>
      </c>
      <c r="M35" s="14">
        <v>117112</v>
      </c>
      <c r="N35" s="14">
        <v>15619</v>
      </c>
      <c r="O35" s="14">
        <v>39149</v>
      </c>
      <c r="P35" s="14">
        <v>1931359</v>
      </c>
      <c r="Q35" s="14">
        <v>61819</v>
      </c>
      <c r="R35" s="14">
        <v>36745</v>
      </c>
      <c r="S35" s="162">
        <f t="shared" si="3"/>
        <v>3438823</v>
      </c>
      <c r="T35" s="249"/>
      <c r="U35" s="31"/>
      <c r="V35" s="31"/>
      <c r="W35" s="31"/>
      <c r="X35" s="31"/>
      <c r="Y35" s="31"/>
      <c r="Z35" s="31"/>
      <c r="AA35" s="31"/>
      <c r="AB35" s="31"/>
      <c r="AC35" s="31"/>
      <c r="AD35" s="31"/>
      <c r="AE35" s="31"/>
      <c r="AF35" s="31"/>
      <c r="AG35" s="31"/>
      <c r="AH35" s="31"/>
      <c r="AI35" s="31"/>
      <c r="AJ35" s="31"/>
      <c r="AK35" s="31"/>
      <c r="AL35" s="31"/>
      <c r="AM35" s="31"/>
      <c r="AN35" s="31"/>
      <c r="AO35" s="31"/>
      <c r="AP35" s="29"/>
      <c r="AQ35" s="29"/>
    </row>
    <row r="36" spans="1:43" x14ac:dyDescent="0.2">
      <c r="A36" s="29"/>
      <c r="B36" s="116"/>
      <c r="C36" s="103" t="s">
        <v>4</v>
      </c>
      <c r="D36" s="142">
        <v>57234</v>
      </c>
      <c r="E36" s="14">
        <v>125994</v>
      </c>
      <c r="F36" s="14">
        <v>43069</v>
      </c>
      <c r="G36" s="14">
        <v>92340</v>
      </c>
      <c r="H36" s="14">
        <v>345168</v>
      </c>
      <c r="I36" s="14">
        <v>88313</v>
      </c>
      <c r="J36" s="14">
        <v>92868</v>
      </c>
      <c r="K36" s="14">
        <v>280291</v>
      </c>
      <c r="L36" s="14">
        <v>111981</v>
      </c>
      <c r="M36" s="14">
        <v>116622</v>
      </c>
      <c r="N36" s="14">
        <v>15540</v>
      </c>
      <c r="O36" s="14">
        <v>39292</v>
      </c>
      <c r="P36" s="14">
        <v>1931215</v>
      </c>
      <c r="Q36" s="14">
        <v>61584</v>
      </c>
      <c r="R36" s="14">
        <v>36686</v>
      </c>
      <c r="S36" s="162">
        <f t="shared" si="3"/>
        <v>3438197</v>
      </c>
      <c r="T36" s="249"/>
      <c r="U36" s="31"/>
      <c r="V36" s="31"/>
      <c r="W36" s="31"/>
      <c r="X36" s="31"/>
      <c r="Y36" s="31"/>
      <c r="Z36" s="31"/>
      <c r="AA36" s="31"/>
      <c r="AB36" s="31"/>
      <c r="AC36" s="31"/>
      <c r="AD36" s="31"/>
      <c r="AE36" s="31"/>
      <c r="AF36" s="31"/>
      <c r="AG36" s="31"/>
      <c r="AH36" s="31"/>
      <c r="AI36" s="31"/>
      <c r="AJ36" s="31"/>
      <c r="AK36" s="31"/>
      <c r="AL36" s="31"/>
      <c r="AM36" s="31"/>
      <c r="AN36" s="31"/>
      <c r="AO36" s="31"/>
      <c r="AP36" s="29"/>
      <c r="AQ36" s="29"/>
    </row>
    <row r="37" spans="1:43" x14ac:dyDescent="0.2">
      <c r="A37" s="29"/>
      <c r="B37" s="160"/>
      <c r="C37" s="103" t="s">
        <v>5</v>
      </c>
      <c r="D37" s="142">
        <v>57318</v>
      </c>
      <c r="E37" s="14">
        <v>126298</v>
      </c>
      <c r="F37" s="14">
        <v>43390</v>
      </c>
      <c r="G37" s="14">
        <v>92146</v>
      </c>
      <c r="H37" s="14">
        <v>344811</v>
      </c>
      <c r="I37" s="14">
        <v>87978</v>
      </c>
      <c r="J37" s="14">
        <v>93293</v>
      </c>
      <c r="K37" s="14">
        <v>279391</v>
      </c>
      <c r="L37" s="14">
        <v>111608</v>
      </c>
      <c r="M37" s="14">
        <v>115058</v>
      </c>
      <c r="N37" s="14">
        <v>15384</v>
      </c>
      <c r="O37" s="14">
        <v>39356</v>
      </c>
      <c r="P37" s="14">
        <v>1931262</v>
      </c>
      <c r="Q37" s="14">
        <v>61117</v>
      </c>
      <c r="R37" s="14">
        <v>36879</v>
      </c>
      <c r="S37" s="162">
        <f t="shared" si="3"/>
        <v>3435289</v>
      </c>
      <c r="T37" s="249"/>
      <c r="U37" s="31"/>
      <c r="V37" s="31"/>
      <c r="W37" s="31"/>
      <c r="X37" s="31"/>
      <c r="Y37" s="31"/>
      <c r="Z37" s="31"/>
      <c r="AA37" s="31"/>
      <c r="AB37" s="31"/>
      <c r="AC37" s="31"/>
      <c r="AD37" s="31"/>
      <c r="AE37" s="31"/>
      <c r="AF37" s="31"/>
      <c r="AG37" s="31"/>
      <c r="AH37" s="31"/>
      <c r="AI37" s="31"/>
      <c r="AJ37" s="31"/>
      <c r="AK37" s="31"/>
      <c r="AL37" s="31"/>
      <c r="AM37" s="31"/>
      <c r="AN37" s="31"/>
      <c r="AO37" s="31"/>
      <c r="AP37" s="29"/>
      <c r="AQ37" s="29"/>
    </row>
    <row r="38" spans="1:43" x14ac:dyDescent="0.2">
      <c r="A38" s="29"/>
      <c r="B38" s="160"/>
      <c r="C38" s="103" t="s">
        <v>6</v>
      </c>
      <c r="D38" s="142">
        <v>57413</v>
      </c>
      <c r="E38" s="14">
        <v>126558</v>
      </c>
      <c r="F38" s="14">
        <v>43717</v>
      </c>
      <c r="G38" s="14">
        <v>91421</v>
      </c>
      <c r="H38" s="14">
        <v>344060</v>
      </c>
      <c r="I38" s="14">
        <v>87427</v>
      </c>
      <c r="J38" s="14">
        <v>93599</v>
      </c>
      <c r="K38" s="14">
        <v>278930</v>
      </c>
      <c r="L38" s="14">
        <v>111169</v>
      </c>
      <c r="M38" s="14">
        <v>115120</v>
      </c>
      <c r="N38" s="14">
        <v>15330</v>
      </c>
      <c r="O38" s="14">
        <v>39512</v>
      </c>
      <c r="P38" s="14">
        <v>1930684</v>
      </c>
      <c r="Q38" s="14">
        <v>60995</v>
      </c>
      <c r="R38" s="14">
        <v>36883</v>
      </c>
      <c r="S38" s="162">
        <f t="shared" si="3"/>
        <v>3432818</v>
      </c>
      <c r="T38" s="249"/>
      <c r="U38" s="31"/>
      <c r="V38" s="31"/>
      <c r="W38" s="31"/>
      <c r="X38" s="31"/>
      <c r="Y38" s="31"/>
      <c r="Z38" s="31"/>
      <c r="AA38" s="31"/>
      <c r="AB38" s="31"/>
      <c r="AC38" s="31"/>
      <c r="AD38" s="31"/>
      <c r="AE38" s="31"/>
      <c r="AF38" s="31"/>
      <c r="AG38" s="31"/>
      <c r="AH38" s="31"/>
      <c r="AI38" s="31"/>
      <c r="AJ38" s="31"/>
      <c r="AK38" s="31"/>
      <c r="AL38" s="31"/>
      <c r="AM38" s="31"/>
      <c r="AN38" s="31"/>
      <c r="AO38" s="31"/>
      <c r="AP38" s="29"/>
      <c r="AQ38" s="29"/>
    </row>
    <row r="39" spans="1:43" x14ac:dyDescent="0.2">
      <c r="A39" s="29"/>
      <c r="B39" s="160"/>
      <c r="C39" s="103" t="s">
        <v>7</v>
      </c>
      <c r="D39" s="142">
        <v>57395</v>
      </c>
      <c r="E39" s="14">
        <v>126287</v>
      </c>
      <c r="F39" s="14">
        <v>43703</v>
      </c>
      <c r="G39" s="14">
        <v>91049</v>
      </c>
      <c r="H39" s="14">
        <v>342259</v>
      </c>
      <c r="I39" s="14">
        <v>87083</v>
      </c>
      <c r="J39" s="14">
        <v>93603</v>
      </c>
      <c r="K39" s="14">
        <v>278047</v>
      </c>
      <c r="L39" s="14">
        <v>110451</v>
      </c>
      <c r="M39" s="14">
        <v>113963</v>
      </c>
      <c r="N39" s="14">
        <v>14850</v>
      </c>
      <c r="O39" s="14">
        <v>39604</v>
      </c>
      <c r="P39" s="14">
        <v>1927498</v>
      </c>
      <c r="Q39" s="14">
        <v>60276</v>
      </c>
      <c r="R39" s="14">
        <v>36816</v>
      </c>
      <c r="S39" s="162">
        <f t="shared" ref="S39:S44" si="4">SUM(D39:R39)</f>
        <v>3422884</v>
      </c>
      <c r="T39" s="249"/>
      <c r="U39" s="31"/>
      <c r="V39" s="31"/>
      <c r="W39" s="31"/>
      <c r="X39" s="31"/>
      <c r="Y39" s="31"/>
      <c r="Z39" s="31"/>
      <c r="AA39" s="31"/>
      <c r="AB39" s="31"/>
      <c r="AC39" s="31"/>
      <c r="AD39" s="31"/>
      <c r="AE39" s="31"/>
      <c r="AF39" s="31"/>
      <c r="AG39" s="31"/>
      <c r="AH39" s="31"/>
      <c r="AI39" s="31"/>
      <c r="AJ39" s="31"/>
      <c r="AK39" s="31"/>
      <c r="AL39" s="31"/>
      <c r="AM39" s="31"/>
      <c r="AN39" s="31"/>
      <c r="AO39" s="31"/>
      <c r="AP39" s="29"/>
      <c r="AQ39" s="29"/>
    </row>
    <row r="40" spans="1:43" x14ac:dyDescent="0.2">
      <c r="A40" s="29"/>
      <c r="B40" s="116"/>
      <c r="C40" s="103" t="s">
        <v>8</v>
      </c>
      <c r="D40" s="142">
        <v>57094</v>
      </c>
      <c r="E40" s="14">
        <v>125826</v>
      </c>
      <c r="F40" s="14">
        <v>43677</v>
      </c>
      <c r="G40" s="14">
        <v>90828</v>
      </c>
      <c r="H40" s="14">
        <v>340179</v>
      </c>
      <c r="I40" s="14">
        <v>86760</v>
      </c>
      <c r="J40" s="14">
        <v>93280</v>
      </c>
      <c r="K40" s="14">
        <v>277079</v>
      </c>
      <c r="L40" s="14">
        <v>109587</v>
      </c>
      <c r="M40" s="14">
        <v>113489</v>
      </c>
      <c r="N40" s="14">
        <v>14868</v>
      </c>
      <c r="O40" s="14">
        <v>39663</v>
      </c>
      <c r="P40" s="14">
        <v>1923390</v>
      </c>
      <c r="Q40" s="14">
        <v>60011</v>
      </c>
      <c r="R40" s="14">
        <v>36809</v>
      </c>
      <c r="S40" s="162">
        <f t="shared" si="4"/>
        <v>3412540</v>
      </c>
      <c r="T40" s="249"/>
      <c r="U40" s="31"/>
      <c r="V40" s="31"/>
      <c r="W40" s="31"/>
      <c r="X40" s="31"/>
      <c r="Y40" s="31"/>
      <c r="Z40" s="31"/>
      <c r="AA40" s="31"/>
      <c r="AB40" s="31"/>
      <c r="AC40" s="31"/>
      <c r="AD40" s="31"/>
      <c r="AE40" s="31"/>
      <c r="AF40" s="31"/>
      <c r="AG40" s="31"/>
      <c r="AH40" s="31"/>
      <c r="AI40" s="31"/>
      <c r="AJ40" s="31"/>
      <c r="AK40" s="31"/>
      <c r="AL40" s="31"/>
      <c r="AM40" s="31"/>
      <c r="AN40" s="31"/>
      <c r="AO40" s="31"/>
      <c r="AP40" s="29"/>
      <c r="AQ40" s="29"/>
    </row>
    <row r="41" spans="1:43" x14ac:dyDescent="0.2">
      <c r="A41" s="29"/>
      <c r="B41" s="160"/>
      <c r="C41" s="103" t="s">
        <v>12</v>
      </c>
      <c r="D41" s="142">
        <v>56823</v>
      </c>
      <c r="E41" s="14">
        <v>125437</v>
      </c>
      <c r="F41" s="14">
        <v>43551</v>
      </c>
      <c r="G41" s="14">
        <v>90546</v>
      </c>
      <c r="H41" s="14">
        <v>338471</v>
      </c>
      <c r="I41" s="14">
        <v>86306</v>
      </c>
      <c r="J41" s="14">
        <v>92867</v>
      </c>
      <c r="K41" s="14">
        <v>276558</v>
      </c>
      <c r="L41" s="14">
        <v>109612</v>
      </c>
      <c r="M41" s="14">
        <v>113386</v>
      </c>
      <c r="N41" s="14">
        <v>14850</v>
      </c>
      <c r="O41" s="14">
        <v>39731</v>
      </c>
      <c r="P41" s="14">
        <v>1915870</v>
      </c>
      <c r="Q41" s="14">
        <v>60258</v>
      </c>
      <c r="R41" s="14">
        <v>36718</v>
      </c>
      <c r="S41" s="162">
        <f t="shared" si="4"/>
        <v>3400984</v>
      </c>
      <c r="T41" s="249"/>
      <c r="U41" s="31"/>
      <c r="V41" s="31"/>
      <c r="W41" s="31"/>
      <c r="X41" s="31"/>
      <c r="Y41" s="31"/>
      <c r="Z41" s="31"/>
      <c r="AA41" s="31"/>
      <c r="AB41" s="31"/>
      <c r="AC41" s="31"/>
      <c r="AD41" s="31"/>
      <c r="AE41" s="31"/>
      <c r="AF41" s="31"/>
      <c r="AG41" s="31"/>
      <c r="AH41" s="31"/>
      <c r="AI41" s="31"/>
      <c r="AJ41" s="31"/>
      <c r="AK41" s="31"/>
      <c r="AL41" s="31"/>
      <c r="AM41" s="31"/>
      <c r="AN41" s="31"/>
      <c r="AO41" s="31"/>
      <c r="AP41" s="29"/>
      <c r="AQ41" s="29"/>
    </row>
    <row r="42" spans="1:43" x14ac:dyDescent="0.2">
      <c r="A42" s="29"/>
      <c r="B42" s="160"/>
      <c r="C42" s="103" t="s">
        <v>9</v>
      </c>
      <c r="D42" s="142">
        <v>57131</v>
      </c>
      <c r="E42" s="14">
        <v>125434</v>
      </c>
      <c r="F42" s="14">
        <v>43501</v>
      </c>
      <c r="G42" s="14">
        <v>90420</v>
      </c>
      <c r="H42" s="14">
        <v>337762</v>
      </c>
      <c r="I42" s="14">
        <v>85953</v>
      </c>
      <c r="J42" s="14">
        <v>92761</v>
      </c>
      <c r="K42" s="14">
        <v>276364</v>
      </c>
      <c r="L42" s="14">
        <v>109820</v>
      </c>
      <c r="M42" s="14">
        <v>113304</v>
      </c>
      <c r="N42" s="14">
        <v>14505</v>
      </c>
      <c r="O42" s="14">
        <v>39633</v>
      </c>
      <c r="P42" s="14">
        <v>1914710</v>
      </c>
      <c r="Q42" s="14">
        <v>60283</v>
      </c>
      <c r="R42" s="14">
        <v>36677</v>
      </c>
      <c r="S42" s="162">
        <f t="shared" si="4"/>
        <v>3398258</v>
      </c>
      <c r="T42" s="249"/>
      <c r="U42" s="31"/>
      <c r="V42" s="31"/>
      <c r="W42" s="31"/>
      <c r="X42" s="31"/>
      <c r="Y42" s="31"/>
      <c r="Z42" s="31"/>
      <c r="AA42" s="31"/>
      <c r="AB42" s="31"/>
      <c r="AC42" s="31"/>
      <c r="AD42" s="31"/>
      <c r="AE42" s="31"/>
      <c r="AF42" s="31"/>
      <c r="AG42" s="31"/>
      <c r="AH42" s="31"/>
      <c r="AI42" s="31"/>
      <c r="AJ42" s="31"/>
      <c r="AK42" s="31"/>
      <c r="AL42" s="31"/>
      <c r="AM42" s="31"/>
      <c r="AN42" s="31"/>
      <c r="AO42" s="31"/>
      <c r="AP42" s="29"/>
      <c r="AQ42" s="29"/>
    </row>
    <row r="43" spans="1:43" x14ac:dyDescent="0.2">
      <c r="A43" s="29"/>
      <c r="B43" s="116"/>
      <c r="C43" s="103" t="s">
        <v>10</v>
      </c>
      <c r="D43" s="142">
        <v>57059</v>
      </c>
      <c r="E43" s="14">
        <v>125189</v>
      </c>
      <c r="F43" s="14">
        <v>43413</v>
      </c>
      <c r="G43" s="14">
        <v>90061</v>
      </c>
      <c r="H43" s="14">
        <v>336405</v>
      </c>
      <c r="I43" s="14">
        <v>85597</v>
      </c>
      <c r="J43" s="14">
        <v>92411</v>
      </c>
      <c r="K43" s="14">
        <v>275392</v>
      </c>
      <c r="L43" s="14">
        <v>109285</v>
      </c>
      <c r="M43" s="14">
        <v>112357</v>
      </c>
      <c r="N43" s="14">
        <v>14213</v>
      </c>
      <c r="O43" s="14">
        <v>39552</v>
      </c>
      <c r="P43" s="14">
        <v>1904438</v>
      </c>
      <c r="Q43" s="14">
        <v>59184</v>
      </c>
      <c r="R43" s="14">
        <v>36524</v>
      </c>
      <c r="S43" s="162">
        <f t="shared" si="4"/>
        <v>3381080</v>
      </c>
      <c r="T43" s="249"/>
      <c r="U43" s="31"/>
      <c r="V43" s="31"/>
      <c r="W43" s="31"/>
      <c r="X43" s="31"/>
      <c r="Y43" s="31"/>
      <c r="Z43" s="31"/>
      <c r="AA43" s="31"/>
      <c r="AB43" s="31"/>
      <c r="AC43" s="31"/>
      <c r="AD43" s="31"/>
      <c r="AE43" s="31"/>
      <c r="AF43" s="31"/>
      <c r="AG43" s="31"/>
      <c r="AH43" s="31"/>
      <c r="AI43" s="31"/>
      <c r="AJ43" s="31"/>
      <c r="AK43" s="31"/>
      <c r="AL43" s="31"/>
      <c r="AM43" s="31"/>
      <c r="AN43" s="31"/>
      <c r="AO43" s="31"/>
      <c r="AP43" s="29"/>
      <c r="AQ43" s="29"/>
    </row>
    <row r="44" spans="1:43" ht="13.5" thickBot="1" x14ac:dyDescent="0.25">
      <c r="A44" s="29"/>
      <c r="B44" s="161"/>
      <c r="C44" s="104" t="s">
        <v>11</v>
      </c>
      <c r="D44" s="143">
        <v>56814</v>
      </c>
      <c r="E44" s="163">
        <v>125120</v>
      </c>
      <c r="F44" s="163">
        <v>43397</v>
      </c>
      <c r="G44" s="163">
        <v>89530</v>
      </c>
      <c r="H44" s="163">
        <v>335846</v>
      </c>
      <c r="I44" s="163">
        <v>85389</v>
      </c>
      <c r="J44" s="163">
        <v>92692</v>
      </c>
      <c r="K44" s="163">
        <v>275259</v>
      </c>
      <c r="L44" s="163">
        <v>108490</v>
      </c>
      <c r="M44" s="163">
        <v>111574</v>
      </c>
      <c r="N44" s="163">
        <v>13870</v>
      </c>
      <c r="O44" s="163">
        <v>39349</v>
      </c>
      <c r="P44" s="163">
        <v>1897719</v>
      </c>
      <c r="Q44" s="163">
        <v>58630</v>
      </c>
      <c r="R44" s="163">
        <v>36425</v>
      </c>
      <c r="S44" s="164">
        <f t="shared" si="4"/>
        <v>3370104</v>
      </c>
      <c r="T44" s="249"/>
      <c r="U44" s="31"/>
      <c r="V44" s="31"/>
      <c r="W44" s="31"/>
      <c r="X44" s="31"/>
      <c r="Y44" s="31"/>
      <c r="Z44" s="31"/>
      <c r="AA44" s="31"/>
      <c r="AB44" s="31"/>
      <c r="AC44" s="31"/>
      <c r="AD44" s="31"/>
      <c r="AE44" s="31"/>
      <c r="AF44" s="31"/>
      <c r="AG44" s="31"/>
      <c r="AH44" s="31"/>
      <c r="AI44" s="31"/>
      <c r="AJ44" s="31"/>
      <c r="AK44" s="31"/>
      <c r="AL44" s="31"/>
      <c r="AM44" s="31"/>
      <c r="AN44" s="31"/>
      <c r="AO44" s="31"/>
      <c r="AP44" s="29"/>
      <c r="AQ44" s="29"/>
    </row>
    <row r="45" spans="1:43" x14ac:dyDescent="0.2">
      <c r="A45" s="29"/>
      <c r="B45" s="165">
        <v>2012</v>
      </c>
      <c r="C45" s="112" t="s">
        <v>2</v>
      </c>
      <c r="D45" s="150">
        <v>56194</v>
      </c>
      <c r="E45" s="166">
        <v>124437</v>
      </c>
      <c r="F45" s="166">
        <v>42253</v>
      </c>
      <c r="G45" s="166">
        <v>89342</v>
      </c>
      <c r="H45" s="166">
        <v>335483</v>
      </c>
      <c r="I45" s="166">
        <v>84731</v>
      </c>
      <c r="J45" s="166">
        <v>92340</v>
      </c>
      <c r="K45" s="166">
        <v>274292</v>
      </c>
      <c r="L45" s="166">
        <v>107841</v>
      </c>
      <c r="M45" s="166">
        <v>111376</v>
      </c>
      <c r="N45" s="166">
        <v>13780</v>
      </c>
      <c r="O45" s="166">
        <v>39029</v>
      </c>
      <c r="P45" s="166">
        <v>1887029</v>
      </c>
      <c r="Q45" s="166">
        <v>57710</v>
      </c>
      <c r="R45" s="166">
        <v>35963</v>
      </c>
      <c r="S45" s="167">
        <f t="shared" ref="S45:S50" si="5">SUM(D45:R45)</f>
        <v>3351800</v>
      </c>
      <c r="T45" s="249"/>
      <c r="U45" s="31"/>
      <c r="V45" s="31"/>
      <c r="W45" s="31"/>
      <c r="X45" s="31"/>
      <c r="Y45" s="31"/>
      <c r="Z45" s="31"/>
      <c r="AA45" s="31"/>
      <c r="AB45" s="31"/>
      <c r="AC45" s="31"/>
      <c r="AD45" s="31"/>
      <c r="AE45" s="31"/>
      <c r="AF45" s="31"/>
      <c r="AG45" s="31"/>
      <c r="AH45" s="31"/>
      <c r="AI45" s="31"/>
      <c r="AJ45" s="31"/>
      <c r="AK45" s="31"/>
      <c r="AL45" s="31"/>
      <c r="AM45" s="31"/>
      <c r="AN45" s="31"/>
      <c r="AO45" s="31"/>
      <c r="AP45" s="29"/>
      <c r="AQ45" s="29"/>
    </row>
    <row r="46" spans="1:43" x14ac:dyDescent="0.2">
      <c r="A46" s="29"/>
      <c r="B46" s="116"/>
      <c r="C46" s="103" t="s">
        <v>1</v>
      </c>
      <c r="D46" s="142">
        <v>56099</v>
      </c>
      <c r="E46" s="14">
        <v>124354</v>
      </c>
      <c r="F46" s="14">
        <v>42556</v>
      </c>
      <c r="G46" s="14">
        <v>87789</v>
      </c>
      <c r="H46" s="14">
        <v>333283</v>
      </c>
      <c r="I46" s="14">
        <v>84605</v>
      </c>
      <c r="J46" s="14">
        <v>92766</v>
      </c>
      <c r="K46" s="14">
        <v>272721</v>
      </c>
      <c r="L46" s="14">
        <v>107162</v>
      </c>
      <c r="M46" s="14">
        <v>111173</v>
      </c>
      <c r="N46" s="14">
        <v>13666</v>
      </c>
      <c r="O46" s="14">
        <v>38823</v>
      </c>
      <c r="P46" s="14">
        <v>1879024</v>
      </c>
      <c r="Q46" s="14">
        <v>57985</v>
      </c>
      <c r="R46" s="14">
        <v>36155</v>
      </c>
      <c r="S46" s="162">
        <f t="shared" si="5"/>
        <v>3338161</v>
      </c>
      <c r="T46" s="249"/>
      <c r="U46" s="31"/>
      <c r="V46" s="31"/>
      <c r="W46" s="31"/>
      <c r="X46" s="31"/>
      <c r="Y46" s="31"/>
      <c r="Z46" s="31"/>
      <c r="AA46" s="31"/>
      <c r="AB46" s="31"/>
      <c r="AC46" s="31"/>
      <c r="AD46" s="31"/>
      <c r="AE46" s="31"/>
      <c r="AF46" s="31"/>
      <c r="AG46" s="31"/>
      <c r="AH46" s="31"/>
      <c r="AI46" s="31"/>
      <c r="AJ46" s="31"/>
      <c r="AK46" s="31"/>
      <c r="AL46" s="31"/>
      <c r="AM46" s="31"/>
      <c r="AN46" s="31"/>
      <c r="AO46" s="31"/>
      <c r="AP46" s="29"/>
      <c r="AQ46" s="29"/>
    </row>
    <row r="47" spans="1:43" x14ac:dyDescent="0.2">
      <c r="A47" s="29"/>
      <c r="B47" s="160"/>
      <c r="C47" s="103" t="s">
        <v>3</v>
      </c>
      <c r="D47" s="142">
        <v>56046</v>
      </c>
      <c r="E47" s="14">
        <v>124599</v>
      </c>
      <c r="F47" s="14">
        <v>42157</v>
      </c>
      <c r="G47" s="14">
        <v>88024</v>
      </c>
      <c r="H47" s="14">
        <v>332555</v>
      </c>
      <c r="I47" s="14">
        <v>84884</v>
      </c>
      <c r="J47" s="14">
        <v>92710</v>
      </c>
      <c r="K47" s="14">
        <v>271596</v>
      </c>
      <c r="L47" s="14">
        <v>106791</v>
      </c>
      <c r="M47" s="14">
        <v>111696</v>
      </c>
      <c r="N47" s="14">
        <v>13677</v>
      </c>
      <c r="O47" s="14">
        <v>38898</v>
      </c>
      <c r="P47" s="14">
        <v>1882815</v>
      </c>
      <c r="Q47" s="14">
        <v>57120</v>
      </c>
      <c r="R47" s="14">
        <v>36000</v>
      </c>
      <c r="S47" s="162">
        <f t="shared" si="5"/>
        <v>3339568</v>
      </c>
      <c r="T47" s="249"/>
      <c r="U47" s="31"/>
      <c r="V47" s="31"/>
      <c r="W47" s="31"/>
      <c r="X47" s="31"/>
      <c r="Y47" s="31"/>
      <c r="Z47" s="31"/>
      <c r="AA47" s="31"/>
      <c r="AB47" s="31"/>
      <c r="AC47" s="31"/>
      <c r="AD47" s="31"/>
      <c r="AE47" s="31"/>
      <c r="AF47" s="31"/>
      <c r="AG47" s="31"/>
      <c r="AH47" s="31"/>
      <c r="AI47" s="31"/>
      <c r="AJ47" s="31"/>
      <c r="AK47" s="31"/>
      <c r="AL47" s="31"/>
      <c r="AM47" s="31"/>
      <c r="AN47" s="31"/>
      <c r="AO47" s="31"/>
      <c r="AP47" s="29"/>
      <c r="AQ47" s="29"/>
    </row>
    <row r="48" spans="1:43" x14ac:dyDescent="0.2">
      <c r="A48" s="29"/>
      <c r="B48" s="116"/>
      <c r="C48" s="103" t="s">
        <v>4</v>
      </c>
      <c r="D48" s="142">
        <v>56094</v>
      </c>
      <c r="E48" s="14">
        <v>125299</v>
      </c>
      <c r="F48" s="14">
        <v>42872</v>
      </c>
      <c r="G48" s="14">
        <v>87900</v>
      </c>
      <c r="H48" s="14">
        <v>332821</v>
      </c>
      <c r="I48" s="14">
        <v>84874</v>
      </c>
      <c r="J48" s="14">
        <v>93589</v>
      </c>
      <c r="K48" s="14">
        <v>272259</v>
      </c>
      <c r="L48" s="14">
        <v>106277</v>
      </c>
      <c r="M48" s="14">
        <v>110909</v>
      </c>
      <c r="N48" s="14">
        <v>13499</v>
      </c>
      <c r="O48" s="14">
        <v>38986</v>
      </c>
      <c r="P48" s="14">
        <v>1874540</v>
      </c>
      <c r="Q48" s="14">
        <v>56517</v>
      </c>
      <c r="R48" s="14">
        <v>35955</v>
      </c>
      <c r="S48" s="162">
        <f t="shared" si="5"/>
        <v>3332391</v>
      </c>
      <c r="T48" s="249"/>
      <c r="U48" s="31"/>
      <c r="V48" s="31"/>
      <c r="W48" s="31"/>
      <c r="X48" s="31"/>
      <c r="Y48" s="31"/>
      <c r="Z48" s="31"/>
      <c r="AA48" s="31"/>
      <c r="AB48" s="31"/>
      <c r="AC48" s="31"/>
      <c r="AD48" s="31"/>
      <c r="AE48" s="31"/>
      <c r="AF48" s="31"/>
      <c r="AG48" s="31"/>
      <c r="AH48" s="31"/>
      <c r="AI48" s="31"/>
      <c r="AJ48" s="31"/>
      <c r="AK48" s="31"/>
      <c r="AL48" s="31"/>
      <c r="AM48" s="31"/>
      <c r="AN48" s="31"/>
      <c r="AO48" s="31"/>
      <c r="AP48" s="29"/>
      <c r="AQ48" s="29"/>
    </row>
    <row r="49" spans="1:43" x14ac:dyDescent="0.2">
      <c r="A49" s="29"/>
      <c r="B49" s="116"/>
      <c r="C49" s="103" t="s">
        <v>5</v>
      </c>
      <c r="D49" s="142">
        <v>56138</v>
      </c>
      <c r="E49" s="14">
        <v>125710</v>
      </c>
      <c r="F49" s="14">
        <v>42795</v>
      </c>
      <c r="G49" s="14">
        <v>87712</v>
      </c>
      <c r="H49" s="14">
        <v>331163</v>
      </c>
      <c r="I49" s="14">
        <v>84978</v>
      </c>
      <c r="J49" s="14">
        <v>92966</v>
      </c>
      <c r="K49" s="14">
        <v>270978</v>
      </c>
      <c r="L49" s="14">
        <v>105576</v>
      </c>
      <c r="M49" s="14">
        <v>110095</v>
      </c>
      <c r="N49" s="14">
        <v>13440</v>
      </c>
      <c r="O49" s="14">
        <v>38965</v>
      </c>
      <c r="P49" s="14">
        <v>1872735</v>
      </c>
      <c r="Q49" s="14">
        <v>56169</v>
      </c>
      <c r="R49" s="14">
        <v>35791</v>
      </c>
      <c r="S49" s="162">
        <f t="shared" si="5"/>
        <v>3325211</v>
      </c>
      <c r="T49" s="249"/>
      <c r="U49" s="31"/>
      <c r="V49" s="31"/>
      <c r="W49" s="31"/>
      <c r="X49" s="31"/>
      <c r="Y49" s="31"/>
      <c r="Z49" s="31"/>
      <c r="AA49" s="31"/>
      <c r="AB49" s="31"/>
      <c r="AC49" s="31"/>
      <c r="AD49" s="31"/>
      <c r="AE49" s="31"/>
      <c r="AF49" s="31"/>
      <c r="AG49" s="31"/>
      <c r="AH49" s="31"/>
      <c r="AI49" s="31"/>
      <c r="AJ49" s="31"/>
      <c r="AK49" s="31"/>
      <c r="AL49" s="31"/>
      <c r="AM49" s="31"/>
      <c r="AN49" s="31"/>
      <c r="AO49" s="31"/>
      <c r="AP49" s="29"/>
      <c r="AQ49" s="29"/>
    </row>
    <row r="50" spans="1:43" x14ac:dyDescent="0.2">
      <c r="A50" s="29"/>
      <c r="B50" s="160"/>
      <c r="C50" s="103" t="s">
        <v>6</v>
      </c>
      <c r="D50" s="142">
        <v>56216</v>
      </c>
      <c r="E50" s="14">
        <v>125588</v>
      </c>
      <c r="F50" s="14">
        <v>42790</v>
      </c>
      <c r="G50" s="14">
        <v>87364</v>
      </c>
      <c r="H50" s="14">
        <v>330947</v>
      </c>
      <c r="I50" s="14">
        <v>84853</v>
      </c>
      <c r="J50" s="14">
        <v>93442</v>
      </c>
      <c r="K50" s="14">
        <v>270208</v>
      </c>
      <c r="L50" s="14">
        <v>105498</v>
      </c>
      <c r="M50" s="14">
        <v>110115</v>
      </c>
      <c r="N50" s="14">
        <v>13283</v>
      </c>
      <c r="O50" s="14">
        <v>38958</v>
      </c>
      <c r="P50" s="14">
        <v>1872436</v>
      </c>
      <c r="Q50" s="14">
        <v>56094</v>
      </c>
      <c r="R50" s="14">
        <v>35927</v>
      </c>
      <c r="S50" s="162">
        <f t="shared" si="5"/>
        <v>3323719</v>
      </c>
      <c r="T50" s="249"/>
      <c r="U50" s="31"/>
      <c r="V50" s="31"/>
      <c r="W50" s="31"/>
      <c r="X50" s="31"/>
      <c r="Y50" s="31"/>
      <c r="Z50" s="31"/>
      <c r="AA50" s="31"/>
      <c r="AB50" s="31"/>
      <c r="AC50" s="31"/>
      <c r="AD50" s="31"/>
      <c r="AE50" s="31"/>
      <c r="AF50" s="31"/>
      <c r="AG50" s="31"/>
      <c r="AH50" s="31"/>
      <c r="AI50" s="31"/>
      <c r="AJ50" s="31"/>
      <c r="AK50" s="31"/>
      <c r="AL50" s="31"/>
      <c r="AM50" s="31"/>
      <c r="AN50" s="31"/>
      <c r="AO50" s="31"/>
      <c r="AP50" s="29"/>
      <c r="AQ50" s="29"/>
    </row>
    <row r="51" spans="1:43" x14ac:dyDescent="0.2">
      <c r="A51" s="29"/>
      <c r="B51" s="116"/>
      <c r="C51" s="103" t="s">
        <v>7</v>
      </c>
      <c r="D51" s="142">
        <v>56191</v>
      </c>
      <c r="E51" s="14">
        <v>125308</v>
      </c>
      <c r="F51" s="14">
        <v>42825</v>
      </c>
      <c r="G51" s="14">
        <v>87255</v>
      </c>
      <c r="H51" s="14">
        <v>331063</v>
      </c>
      <c r="I51" s="14">
        <v>84865</v>
      </c>
      <c r="J51" s="14">
        <v>93275</v>
      </c>
      <c r="K51" s="14">
        <v>269426</v>
      </c>
      <c r="L51" s="14">
        <v>105159</v>
      </c>
      <c r="M51" s="14">
        <v>109817</v>
      </c>
      <c r="N51" s="14">
        <v>13189</v>
      </c>
      <c r="O51" s="14">
        <v>39169</v>
      </c>
      <c r="P51" s="14">
        <v>1871819</v>
      </c>
      <c r="Q51" s="14">
        <v>56013</v>
      </c>
      <c r="R51" s="14">
        <v>35692</v>
      </c>
      <c r="S51" s="162">
        <f t="shared" ref="S51:S59" si="6">SUM(D51:R51)</f>
        <v>3321066</v>
      </c>
      <c r="T51" s="249"/>
      <c r="U51" s="31"/>
      <c r="V51" s="31"/>
      <c r="W51" s="31"/>
      <c r="X51" s="31"/>
      <c r="Y51" s="31"/>
      <c r="Z51" s="31"/>
      <c r="AA51" s="31"/>
      <c r="AB51" s="31"/>
      <c r="AC51" s="31"/>
      <c r="AD51" s="31"/>
      <c r="AE51" s="31"/>
      <c r="AF51" s="31"/>
      <c r="AG51" s="31"/>
      <c r="AH51" s="31"/>
      <c r="AI51" s="31"/>
      <c r="AJ51" s="31"/>
      <c r="AK51" s="31"/>
      <c r="AL51" s="31"/>
      <c r="AM51" s="31"/>
      <c r="AN51" s="31"/>
      <c r="AO51" s="31"/>
      <c r="AP51" s="29"/>
      <c r="AQ51" s="29"/>
    </row>
    <row r="52" spans="1:43" x14ac:dyDescent="0.2">
      <c r="A52" s="29"/>
      <c r="B52" s="116"/>
      <c r="C52" s="103" t="s">
        <v>8</v>
      </c>
      <c r="D52" s="142">
        <v>55925</v>
      </c>
      <c r="E52" s="14">
        <v>124957</v>
      </c>
      <c r="F52" s="14">
        <v>42580</v>
      </c>
      <c r="G52" s="14">
        <v>87458</v>
      </c>
      <c r="H52" s="14">
        <v>333866</v>
      </c>
      <c r="I52" s="14">
        <v>84722</v>
      </c>
      <c r="J52" s="14">
        <v>92598</v>
      </c>
      <c r="K52" s="14">
        <v>268537</v>
      </c>
      <c r="L52" s="14">
        <v>104378</v>
      </c>
      <c r="M52" s="14">
        <v>109242</v>
      </c>
      <c r="N52" s="14">
        <v>13125</v>
      </c>
      <c r="O52" s="14">
        <v>39361</v>
      </c>
      <c r="P52" s="14">
        <v>1867848</v>
      </c>
      <c r="Q52" s="14">
        <v>55718</v>
      </c>
      <c r="R52" s="14">
        <v>35297</v>
      </c>
      <c r="S52" s="162">
        <f t="shared" si="6"/>
        <v>3315612</v>
      </c>
      <c r="T52" s="249"/>
      <c r="U52" s="31"/>
      <c r="V52" s="31"/>
      <c r="W52" s="31"/>
      <c r="X52" s="31"/>
      <c r="Y52" s="31"/>
      <c r="Z52" s="31"/>
      <c r="AA52" s="31"/>
      <c r="AB52" s="31"/>
      <c r="AC52" s="31"/>
      <c r="AD52" s="31"/>
      <c r="AE52" s="31"/>
      <c r="AF52" s="31"/>
      <c r="AG52" s="31"/>
      <c r="AH52" s="31"/>
      <c r="AI52" s="31"/>
      <c r="AJ52" s="31"/>
      <c r="AK52" s="31"/>
      <c r="AL52" s="31"/>
      <c r="AM52" s="31"/>
      <c r="AN52" s="31"/>
      <c r="AO52" s="31"/>
      <c r="AP52" s="29"/>
      <c r="AQ52" s="29"/>
    </row>
    <row r="53" spans="1:43" x14ac:dyDescent="0.2">
      <c r="A53" s="29"/>
      <c r="B53" s="160"/>
      <c r="C53" s="103" t="s">
        <v>12</v>
      </c>
      <c r="D53" s="142">
        <v>55864</v>
      </c>
      <c r="E53" s="14">
        <v>124741</v>
      </c>
      <c r="F53" s="14">
        <v>42497</v>
      </c>
      <c r="G53" s="14">
        <v>87155</v>
      </c>
      <c r="H53" s="14">
        <v>333180</v>
      </c>
      <c r="I53" s="14">
        <v>84327</v>
      </c>
      <c r="J53" s="14">
        <v>92381</v>
      </c>
      <c r="K53" s="14">
        <v>267691</v>
      </c>
      <c r="L53" s="14">
        <v>104029</v>
      </c>
      <c r="M53" s="14">
        <v>109180</v>
      </c>
      <c r="N53" s="14">
        <v>13131</v>
      </c>
      <c r="O53" s="14">
        <v>39006</v>
      </c>
      <c r="P53" s="14">
        <v>1861277</v>
      </c>
      <c r="Q53" s="14">
        <v>55819</v>
      </c>
      <c r="R53" s="14">
        <v>35053</v>
      </c>
      <c r="S53" s="162">
        <f t="shared" si="6"/>
        <v>3305331</v>
      </c>
      <c r="T53" s="249"/>
      <c r="U53" s="31"/>
      <c r="V53" s="31"/>
      <c r="W53" s="31"/>
      <c r="X53" s="31"/>
      <c r="Y53" s="31"/>
      <c r="Z53" s="31"/>
      <c r="AA53" s="31"/>
      <c r="AB53" s="31"/>
      <c r="AC53" s="31"/>
      <c r="AD53" s="31"/>
      <c r="AE53" s="31"/>
      <c r="AF53" s="31"/>
      <c r="AG53" s="31"/>
      <c r="AH53" s="31"/>
      <c r="AI53" s="31"/>
      <c r="AJ53" s="31"/>
      <c r="AK53" s="31"/>
      <c r="AL53" s="31"/>
      <c r="AM53" s="31"/>
      <c r="AN53" s="31"/>
      <c r="AO53" s="31"/>
      <c r="AP53" s="29"/>
      <c r="AQ53" s="29"/>
    </row>
    <row r="54" spans="1:43" x14ac:dyDescent="0.2">
      <c r="A54" s="29"/>
      <c r="B54" s="116"/>
      <c r="C54" s="103" t="s">
        <v>9</v>
      </c>
      <c r="D54" s="142">
        <v>55943</v>
      </c>
      <c r="E54" s="14">
        <v>124958</v>
      </c>
      <c r="F54" s="14">
        <v>42586</v>
      </c>
      <c r="G54" s="14">
        <v>88010</v>
      </c>
      <c r="H54" s="14">
        <v>333853</v>
      </c>
      <c r="I54" s="14">
        <v>84407</v>
      </c>
      <c r="J54" s="14">
        <v>92684</v>
      </c>
      <c r="K54" s="14">
        <v>267589</v>
      </c>
      <c r="L54" s="14">
        <v>103820</v>
      </c>
      <c r="M54" s="14">
        <v>108749</v>
      </c>
      <c r="N54" s="14">
        <v>13048</v>
      </c>
      <c r="O54" s="14">
        <v>39473</v>
      </c>
      <c r="P54" s="14">
        <v>1858196</v>
      </c>
      <c r="Q54" s="14">
        <v>55585</v>
      </c>
      <c r="R54" s="14">
        <v>34686</v>
      </c>
      <c r="S54" s="162">
        <f t="shared" si="6"/>
        <v>3303587</v>
      </c>
      <c r="T54" s="249"/>
      <c r="U54" s="31"/>
      <c r="V54" s="31"/>
      <c r="W54" s="31"/>
      <c r="X54" s="31"/>
      <c r="Y54" s="31"/>
      <c r="Z54" s="31"/>
      <c r="AA54" s="31"/>
      <c r="AB54" s="31"/>
      <c r="AC54" s="31"/>
      <c r="AD54" s="31"/>
      <c r="AE54" s="31"/>
      <c r="AF54" s="31"/>
      <c r="AG54" s="31"/>
      <c r="AH54" s="31"/>
      <c r="AI54" s="31"/>
      <c r="AJ54" s="31"/>
      <c r="AK54" s="31"/>
      <c r="AL54" s="31"/>
      <c r="AM54" s="31"/>
      <c r="AN54" s="31"/>
      <c r="AO54" s="31"/>
      <c r="AP54" s="29"/>
      <c r="AQ54" s="29"/>
    </row>
    <row r="55" spans="1:43" x14ac:dyDescent="0.2">
      <c r="A55" s="29"/>
      <c r="B55" s="116"/>
      <c r="C55" s="103" t="s">
        <v>10</v>
      </c>
      <c r="D55" s="142">
        <v>55655</v>
      </c>
      <c r="E55" s="14">
        <v>124609</v>
      </c>
      <c r="F55" s="14">
        <v>42542</v>
      </c>
      <c r="G55" s="14">
        <v>87768</v>
      </c>
      <c r="H55" s="14">
        <v>333925</v>
      </c>
      <c r="I55" s="14">
        <v>84819</v>
      </c>
      <c r="J55" s="14">
        <v>92430</v>
      </c>
      <c r="K55" s="14">
        <v>267171</v>
      </c>
      <c r="L55" s="14">
        <v>103738</v>
      </c>
      <c r="M55" s="14">
        <v>108501</v>
      </c>
      <c r="N55" s="14">
        <v>12992</v>
      </c>
      <c r="O55" s="14">
        <v>39026</v>
      </c>
      <c r="P55" s="14">
        <v>1862010</v>
      </c>
      <c r="Q55" s="14">
        <v>55334</v>
      </c>
      <c r="R55" s="14">
        <v>34766</v>
      </c>
      <c r="S55" s="162">
        <f t="shared" si="6"/>
        <v>3305286</v>
      </c>
      <c r="T55" s="249"/>
      <c r="U55" s="31"/>
      <c r="V55" s="31"/>
      <c r="W55" s="31"/>
      <c r="X55" s="31"/>
      <c r="Y55" s="31"/>
      <c r="Z55" s="31"/>
      <c r="AA55" s="31"/>
      <c r="AB55" s="31"/>
      <c r="AC55" s="31"/>
      <c r="AD55" s="31"/>
      <c r="AE55" s="31"/>
      <c r="AF55" s="31"/>
      <c r="AG55" s="31"/>
      <c r="AH55" s="31"/>
      <c r="AI55" s="31"/>
      <c r="AJ55" s="31"/>
      <c r="AK55" s="31"/>
      <c r="AL55" s="31"/>
      <c r="AM55" s="31"/>
      <c r="AN55" s="31"/>
      <c r="AO55" s="31"/>
      <c r="AP55" s="29"/>
      <c r="AQ55" s="29"/>
    </row>
    <row r="56" spans="1:43" ht="13.5" thickBot="1" x14ac:dyDescent="0.25">
      <c r="A56" s="29"/>
      <c r="B56" s="161"/>
      <c r="C56" s="104" t="s">
        <v>11</v>
      </c>
      <c r="D56" s="143">
        <v>55440</v>
      </c>
      <c r="E56" s="163">
        <v>124193</v>
      </c>
      <c r="F56" s="163">
        <v>42939</v>
      </c>
      <c r="G56" s="163">
        <v>86499</v>
      </c>
      <c r="H56" s="163">
        <v>331327</v>
      </c>
      <c r="I56" s="163">
        <v>83967</v>
      </c>
      <c r="J56" s="163">
        <v>92088</v>
      </c>
      <c r="K56" s="163">
        <v>265835</v>
      </c>
      <c r="L56" s="163">
        <v>103039</v>
      </c>
      <c r="M56" s="163">
        <v>108152</v>
      </c>
      <c r="N56" s="163">
        <v>12918</v>
      </c>
      <c r="O56" s="163">
        <v>39074</v>
      </c>
      <c r="P56" s="163">
        <v>1857307</v>
      </c>
      <c r="Q56" s="163">
        <v>55074</v>
      </c>
      <c r="R56" s="163">
        <v>34650</v>
      </c>
      <c r="S56" s="164">
        <f t="shared" si="6"/>
        <v>3292502</v>
      </c>
      <c r="T56" s="249"/>
      <c r="U56" s="31"/>
      <c r="V56" s="31"/>
      <c r="W56" s="31"/>
      <c r="X56" s="31"/>
      <c r="Y56" s="31"/>
      <c r="Z56" s="31"/>
      <c r="AA56" s="31"/>
      <c r="AB56" s="31"/>
      <c r="AC56" s="31"/>
      <c r="AD56" s="31"/>
      <c r="AE56" s="31"/>
      <c r="AF56" s="31"/>
      <c r="AG56" s="31"/>
      <c r="AH56" s="31"/>
      <c r="AI56" s="31"/>
      <c r="AJ56" s="31"/>
      <c r="AK56" s="31"/>
      <c r="AL56" s="31"/>
      <c r="AM56" s="31"/>
      <c r="AN56" s="31"/>
      <c r="AO56" s="31"/>
      <c r="AP56" s="29"/>
      <c r="AQ56" s="29"/>
    </row>
    <row r="57" spans="1:43" x14ac:dyDescent="0.2">
      <c r="A57" s="29"/>
      <c r="B57" s="165">
        <v>2013</v>
      </c>
      <c r="C57" s="112" t="s">
        <v>2</v>
      </c>
      <c r="D57" s="150">
        <v>55357</v>
      </c>
      <c r="E57" s="166">
        <v>123944</v>
      </c>
      <c r="F57" s="166">
        <v>42707</v>
      </c>
      <c r="G57" s="166">
        <v>86606</v>
      </c>
      <c r="H57" s="166">
        <v>330269</v>
      </c>
      <c r="I57" s="166">
        <v>84393</v>
      </c>
      <c r="J57" s="166">
        <v>90764</v>
      </c>
      <c r="K57" s="166">
        <v>263290</v>
      </c>
      <c r="L57" s="166">
        <v>102007</v>
      </c>
      <c r="M57" s="166">
        <v>107376</v>
      </c>
      <c r="N57" s="166">
        <v>12835</v>
      </c>
      <c r="O57" s="166">
        <v>39290</v>
      </c>
      <c r="P57" s="166">
        <v>1850421</v>
      </c>
      <c r="Q57" s="166">
        <v>54551</v>
      </c>
      <c r="R57" s="166">
        <v>34436</v>
      </c>
      <c r="S57" s="167">
        <f t="shared" si="6"/>
        <v>3278246</v>
      </c>
      <c r="T57" s="249"/>
      <c r="U57" s="31"/>
      <c r="V57" s="31"/>
      <c r="W57" s="31"/>
      <c r="X57" s="31"/>
      <c r="Y57" s="31"/>
      <c r="Z57" s="31"/>
      <c r="AA57" s="31"/>
      <c r="AB57" s="31"/>
      <c r="AC57" s="31"/>
      <c r="AD57" s="31"/>
      <c r="AE57" s="31"/>
      <c r="AF57" s="31"/>
      <c r="AG57" s="31"/>
      <c r="AH57" s="31"/>
      <c r="AI57" s="31"/>
      <c r="AJ57" s="31"/>
      <c r="AK57" s="31"/>
      <c r="AL57" s="31"/>
      <c r="AM57" s="31"/>
      <c r="AN57" s="31"/>
      <c r="AO57" s="31"/>
      <c r="AP57" s="29"/>
      <c r="AQ57" s="29"/>
    </row>
    <row r="58" spans="1:43" x14ac:dyDescent="0.2">
      <c r="A58" s="29"/>
      <c r="B58" s="116"/>
      <c r="C58" s="103" t="s">
        <v>1</v>
      </c>
      <c r="D58" s="142">
        <v>55170</v>
      </c>
      <c r="E58" s="14">
        <v>123618</v>
      </c>
      <c r="F58" s="14">
        <v>42551</v>
      </c>
      <c r="G58" s="14">
        <v>86456</v>
      </c>
      <c r="H58" s="14">
        <v>329204</v>
      </c>
      <c r="I58" s="14">
        <v>84167</v>
      </c>
      <c r="J58" s="14">
        <v>90370</v>
      </c>
      <c r="K58" s="14">
        <v>262585</v>
      </c>
      <c r="L58" s="14">
        <v>100885</v>
      </c>
      <c r="M58" s="14">
        <v>107269</v>
      </c>
      <c r="N58" s="14">
        <v>12793</v>
      </c>
      <c r="O58" s="14">
        <v>39213</v>
      </c>
      <c r="P58" s="14">
        <v>1846561</v>
      </c>
      <c r="Q58" s="14">
        <v>54374</v>
      </c>
      <c r="R58" s="14">
        <v>34260</v>
      </c>
      <c r="S58" s="162">
        <f t="shared" si="6"/>
        <v>3269476</v>
      </c>
      <c r="T58" s="249"/>
      <c r="U58" s="31"/>
      <c r="V58" s="31"/>
      <c r="W58" s="31"/>
      <c r="X58" s="31"/>
      <c r="Y58" s="31"/>
      <c r="Z58" s="31"/>
      <c r="AA58" s="31"/>
      <c r="AB58" s="31"/>
      <c r="AC58" s="31"/>
      <c r="AD58" s="31"/>
      <c r="AE58" s="31"/>
      <c r="AF58" s="31"/>
      <c r="AG58" s="31"/>
      <c r="AH58" s="31"/>
      <c r="AI58" s="31"/>
      <c r="AJ58" s="31"/>
      <c r="AK58" s="31"/>
      <c r="AL58" s="31"/>
      <c r="AM58" s="31"/>
      <c r="AN58" s="31"/>
      <c r="AO58" s="31"/>
      <c r="AP58" s="29"/>
      <c r="AQ58" s="29"/>
    </row>
    <row r="59" spans="1:43" x14ac:dyDescent="0.2">
      <c r="A59" s="29"/>
      <c r="B59" s="160"/>
      <c r="C59" s="103" t="s">
        <v>3</v>
      </c>
      <c r="D59" s="142">
        <v>55322</v>
      </c>
      <c r="E59" s="14">
        <v>123864</v>
      </c>
      <c r="F59" s="14">
        <v>42581</v>
      </c>
      <c r="G59" s="14">
        <v>84965</v>
      </c>
      <c r="H59" s="14">
        <v>330110</v>
      </c>
      <c r="I59" s="14">
        <v>84471</v>
      </c>
      <c r="J59" s="14">
        <v>90441</v>
      </c>
      <c r="K59" s="14">
        <v>263195</v>
      </c>
      <c r="L59" s="14">
        <v>100889</v>
      </c>
      <c r="M59" s="14">
        <v>105677</v>
      </c>
      <c r="N59" s="14">
        <v>12708</v>
      </c>
      <c r="O59" s="14">
        <v>39196</v>
      </c>
      <c r="P59" s="14">
        <v>1848984</v>
      </c>
      <c r="Q59" s="14">
        <v>54051</v>
      </c>
      <c r="R59" s="14">
        <v>34400</v>
      </c>
      <c r="S59" s="162">
        <f t="shared" si="6"/>
        <v>3270854</v>
      </c>
      <c r="T59" s="249"/>
      <c r="U59" s="31"/>
      <c r="V59" s="31"/>
      <c r="W59" s="31"/>
      <c r="X59" s="31"/>
      <c r="Y59" s="31"/>
      <c r="Z59" s="31"/>
      <c r="AA59" s="31"/>
      <c r="AB59" s="31"/>
      <c r="AC59" s="31"/>
      <c r="AD59" s="31"/>
      <c r="AE59" s="31"/>
      <c r="AF59" s="31"/>
      <c r="AG59" s="31"/>
      <c r="AH59" s="31"/>
      <c r="AI59" s="31"/>
      <c r="AJ59" s="31"/>
      <c r="AK59" s="31"/>
      <c r="AL59" s="31"/>
      <c r="AM59" s="31"/>
      <c r="AN59" s="31"/>
      <c r="AO59" s="31"/>
      <c r="AP59" s="29"/>
      <c r="AQ59" s="29"/>
    </row>
    <row r="60" spans="1:43" x14ac:dyDescent="0.2">
      <c r="A60" s="29"/>
      <c r="B60" s="116"/>
      <c r="C60" s="103" t="s">
        <v>4</v>
      </c>
      <c r="D60" s="142">
        <v>55851</v>
      </c>
      <c r="E60" s="14">
        <v>124430</v>
      </c>
      <c r="F60" s="14">
        <v>43166</v>
      </c>
      <c r="G60" s="14">
        <v>86381</v>
      </c>
      <c r="H60" s="14">
        <v>331747</v>
      </c>
      <c r="I60" s="14">
        <v>84880</v>
      </c>
      <c r="J60" s="14">
        <v>88052</v>
      </c>
      <c r="K60" s="14">
        <v>262966</v>
      </c>
      <c r="L60" s="14">
        <v>101240</v>
      </c>
      <c r="M60" s="14">
        <v>106783</v>
      </c>
      <c r="N60" s="14">
        <v>12639</v>
      </c>
      <c r="O60" s="14">
        <v>41172</v>
      </c>
      <c r="P60" s="14">
        <v>1850154</v>
      </c>
      <c r="Q60" s="14">
        <v>54064</v>
      </c>
      <c r="R60" s="14">
        <v>34902</v>
      </c>
      <c r="S60" s="162">
        <f t="shared" ref="S60:S71" si="7">SUM(D60:R60)</f>
        <v>3278427</v>
      </c>
      <c r="T60" s="249"/>
      <c r="U60" s="31"/>
      <c r="V60" s="31"/>
      <c r="W60" s="31"/>
      <c r="X60" s="31"/>
      <c r="Y60" s="31"/>
      <c r="Z60" s="31"/>
      <c r="AA60" s="31"/>
      <c r="AB60" s="31"/>
      <c r="AC60" s="31"/>
      <c r="AD60" s="31"/>
      <c r="AE60" s="31"/>
      <c r="AF60" s="31"/>
      <c r="AG60" s="31"/>
      <c r="AH60" s="31"/>
      <c r="AI60" s="31"/>
      <c r="AJ60" s="31"/>
      <c r="AK60" s="31"/>
      <c r="AL60" s="31"/>
      <c r="AM60" s="31"/>
      <c r="AN60" s="31"/>
      <c r="AO60" s="31"/>
      <c r="AP60" s="29"/>
      <c r="AQ60" s="29"/>
    </row>
    <row r="61" spans="1:43" x14ac:dyDescent="0.2">
      <c r="A61" s="29"/>
      <c r="B61" s="116"/>
      <c r="C61" s="103" t="s">
        <v>5</v>
      </c>
      <c r="D61" s="142">
        <v>55455</v>
      </c>
      <c r="E61" s="14">
        <v>123512</v>
      </c>
      <c r="F61" s="14">
        <v>43175</v>
      </c>
      <c r="G61" s="14">
        <v>86913</v>
      </c>
      <c r="H61" s="14">
        <v>330062</v>
      </c>
      <c r="I61" s="14">
        <v>83451</v>
      </c>
      <c r="J61" s="14">
        <v>90518</v>
      </c>
      <c r="K61" s="14">
        <v>263368</v>
      </c>
      <c r="L61" s="14">
        <v>102236</v>
      </c>
      <c r="M61" s="14">
        <v>105395</v>
      </c>
      <c r="N61" s="14">
        <v>12555</v>
      </c>
      <c r="O61" s="14">
        <v>37910</v>
      </c>
      <c r="P61" s="14">
        <v>1847203</v>
      </c>
      <c r="Q61" s="14">
        <v>53944</v>
      </c>
      <c r="R61" s="14">
        <v>34078</v>
      </c>
      <c r="S61" s="162">
        <f t="shared" si="7"/>
        <v>3269775</v>
      </c>
      <c r="T61" s="249"/>
      <c r="U61" s="31"/>
      <c r="V61" s="31"/>
      <c r="W61" s="31"/>
      <c r="X61" s="31"/>
      <c r="Y61" s="31"/>
      <c r="Z61" s="31"/>
      <c r="AA61" s="31"/>
      <c r="AB61" s="31"/>
      <c r="AC61" s="31"/>
      <c r="AD61" s="31"/>
      <c r="AE61" s="31"/>
      <c r="AF61" s="31"/>
      <c r="AG61" s="31"/>
      <c r="AH61" s="31"/>
      <c r="AI61" s="31"/>
      <c r="AJ61" s="31"/>
      <c r="AK61" s="31"/>
      <c r="AL61" s="31"/>
      <c r="AM61" s="31"/>
      <c r="AN61" s="31"/>
      <c r="AO61" s="31"/>
      <c r="AP61" s="29"/>
      <c r="AQ61" s="29"/>
    </row>
    <row r="62" spans="1:43" x14ac:dyDescent="0.2">
      <c r="A62" s="29"/>
      <c r="B62" s="160"/>
      <c r="C62" s="103" t="s">
        <v>6</v>
      </c>
      <c r="D62" s="142">
        <v>55423</v>
      </c>
      <c r="E62" s="14">
        <v>123874</v>
      </c>
      <c r="F62" s="14">
        <v>43124</v>
      </c>
      <c r="G62" s="14">
        <v>86799</v>
      </c>
      <c r="H62" s="14">
        <v>328995</v>
      </c>
      <c r="I62" s="14">
        <v>83155</v>
      </c>
      <c r="J62" s="14">
        <v>88713</v>
      </c>
      <c r="K62" s="14">
        <v>261674</v>
      </c>
      <c r="L62" s="14">
        <v>100974</v>
      </c>
      <c r="M62" s="14">
        <v>104716</v>
      </c>
      <c r="N62" s="14">
        <v>12512</v>
      </c>
      <c r="O62" s="14">
        <v>37737</v>
      </c>
      <c r="P62" s="14">
        <v>1844789</v>
      </c>
      <c r="Q62" s="14">
        <v>53390</v>
      </c>
      <c r="R62" s="14">
        <v>33873</v>
      </c>
      <c r="S62" s="162">
        <f t="shared" si="7"/>
        <v>3259748</v>
      </c>
      <c r="T62" s="249"/>
      <c r="U62" s="31"/>
      <c r="V62" s="31"/>
      <c r="W62" s="31"/>
      <c r="X62" s="31"/>
      <c r="Y62" s="31"/>
      <c r="Z62" s="31"/>
      <c r="AA62" s="31"/>
      <c r="AB62" s="31"/>
      <c r="AC62" s="31"/>
      <c r="AD62" s="31"/>
      <c r="AE62" s="31"/>
      <c r="AF62" s="31"/>
      <c r="AG62" s="31"/>
      <c r="AH62" s="31"/>
      <c r="AI62" s="31"/>
      <c r="AJ62" s="31"/>
      <c r="AK62" s="31"/>
      <c r="AL62" s="31"/>
      <c r="AM62" s="31"/>
      <c r="AN62" s="31"/>
      <c r="AO62" s="31"/>
      <c r="AP62" s="29"/>
      <c r="AQ62" s="29"/>
    </row>
    <row r="63" spans="1:43" x14ac:dyDescent="0.2">
      <c r="A63" s="29"/>
      <c r="B63" s="116"/>
      <c r="C63" s="103" t="s">
        <v>7</v>
      </c>
      <c r="D63" s="142">
        <v>56268</v>
      </c>
      <c r="E63" s="14">
        <v>124696</v>
      </c>
      <c r="F63" s="14">
        <v>44411</v>
      </c>
      <c r="G63" s="14">
        <v>87863</v>
      </c>
      <c r="H63" s="14">
        <v>336482</v>
      </c>
      <c r="I63" s="14">
        <v>84664</v>
      </c>
      <c r="J63" s="14">
        <v>92295</v>
      </c>
      <c r="K63" s="14">
        <v>268792</v>
      </c>
      <c r="L63" s="14">
        <v>103843</v>
      </c>
      <c r="M63" s="14">
        <v>106344</v>
      </c>
      <c r="N63" s="14">
        <v>12562</v>
      </c>
      <c r="O63" s="14">
        <v>39155</v>
      </c>
      <c r="P63" s="14">
        <v>1890737</v>
      </c>
      <c r="Q63" s="14">
        <v>54454</v>
      </c>
      <c r="R63" s="14">
        <v>34591</v>
      </c>
      <c r="S63" s="162">
        <f t="shared" si="7"/>
        <v>3337157</v>
      </c>
      <c r="T63" s="249"/>
      <c r="U63" s="31"/>
      <c r="V63" s="31"/>
      <c r="W63" s="31"/>
      <c r="X63" s="31"/>
      <c r="Y63" s="31"/>
      <c r="Z63" s="31"/>
      <c r="AA63" s="31"/>
      <c r="AB63" s="31"/>
      <c r="AC63" s="31"/>
      <c r="AD63" s="31"/>
      <c r="AE63" s="31"/>
      <c r="AF63" s="31"/>
      <c r="AG63" s="31"/>
      <c r="AH63" s="31"/>
      <c r="AI63" s="31"/>
      <c r="AJ63" s="31"/>
      <c r="AK63" s="31"/>
      <c r="AL63" s="31"/>
      <c r="AM63" s="31"/>
      <c r="AN63" s="31"/>
      <c r="AO63" s="31"/>
      <c r="AP63" s="29"/>
      <c r="AQ63" s="29"/>
    </row>
    <row r="64" spans="1:43" x14ac:dyDescent="0.2">
      <c r="A64" s="29"/>
      <c r="B64" s="116"/>
      <c r="C64" s="103" t="s">
        <v>8</v>
      </c>
      <c r="D64" s="142">
        <v>56280</v>
      </c>
      <c r="E64" s="14">
        <v>124809</v>
      </c>
      <c r="F64" s="14">
        <v>44279</v>
      </c>
      <c r="G64" s="14">
        <v>88002</v>
      </c>
      <c r="H64" s="14">
        <v>336536</v>
      </c>
      <c r="I64" s="14">
        <v>84682</v>
      </c>
      <c r="J64" s="14">
        <v>92394</v>
      </c>
      <c r="K64" s="14">
        <v>268820</v>
      </c>
      <c r="L64" s="14">
        <v>104482</v>
      </c>
      <c r="M64" s="14">
        <v>106533</v>
      </c>
      <c r="N64" s="14">
        <v>12492</v>
      </c>
      <c r="O64" s="14">
        <v>39003</v>
      </c>
      <c r="P64" s="14">
        <v>1893346</v>
      </c>
      <c r="Q64" s="14">
        <v>54588</v>
      </c>
      <c r="R64" s="14">
        <v>34482</v>
      </c>
      <c r="S64" s="162">
        <f t="shared" si="7"/>
        <v>3340728</v>
      </c>
      <c r="T64" s="249"/>
      <c r="U64" s="31"/>
      <c r="V64" s="31"/>
      <c r="W64" s="31"/>
      <c r="X64" s="31"/>
      <c r="Y64" s="31"/>
      <c r="Z64" s="31"/>
      <c r="AA64" s="31"/>
      <c r="AB64" s="31"/>
      <c r="AC64" s="31"/>
      <c r="AD64" s="31"/>
      <c r="AE64" s="31"/>
      <c r="AF64" s="31"/>
      <c r="AG64" s="31"/>
      <c r="AH64" s="31"/>
      <c r="AI64" s="31"/>
      <c r="AJ64" s="31"/>
      <c r="AK64" s="31"/>
      <c r="AL64" s="31"/>
      <c r="AM64" s="31"/>
      <c r="AN64" s="31"/>
      <c r="AO64" s="31"/>
      <c r="AP64" s="29"/>
      <c r="AQ64" s="29"/>
    </row>
    <row r="65" spans="1:43" x14ac:dyDescent="0.2">
      <c r="A65" s="29"/>
      <c r="B65" s="160"/>
      <c r="C65" s="103" t="s">
        <v>12</v>
      </c>
      <c r="D65" s="142">
        <v>56401</v>
      </c>
      <c r="E65" s="14">
        <v>124953</v>
      </c>
      <c r="F65" s="14">
        <v>44364</v>
      </c>
      <c r="G65" s="14">
        <v>88171</v>
      </c>
      <c r="H65" s="14">
        <v>336089</v>
      </c>
      <c r="I65" s="14">
        <v>84747</v>
      </c>
      <c r="J65" s="14">
        <v>92316</v>
      </c>
      <c r="K65" s="14">
        <v>267619</v>
      </c>
      <c r="L65" s="14">
        <v>104452</v>
      </c>
      <c r="M65" s="14">
        <v>106584</v>
      </c>
      <c r="N65" s="14">
        <v>12480</v>
      </c>
      <c r="O65" s="14">
        <v>39047</v>
      </c>
      <c r="P65" s="14">
        <v>1891740</v>
      </c>
      <c r="Q65" s="14">
        <v>54581</v>
      </c>
      <c r="R65" s="14">
        <v>34503</v>
      </c>
      <c r="S65" s="162">
        <f t="shared" si="7"/>
        <v>3338047</v>
      </c>
      <c r="T65" s="249"/>
      <c r="U65" s="31"/>
      <c r="V65" s="31"/>
      <c r="W65" s="31"/>
      <c r="X65" s="31"/>
      <c r="Y65" s="31"/>
      <c r="Z65" s="31"/>
      <c r="AA65" s="31"/>
      <c r="AB65" s="31"/>
      <c r="AC65" s="31"/>
      <c r="AD65" s="31"/>
      <c r="AE65" s="31"/>
      <c r="AF65" s="31"/>
      <c r="AG65" s="31"/>
      <c r="AH65" s="31"/>
      <c r="AI65" s="31"/>
      <c r="AJ65" s="31"/>
      <c r="AK65" s="31"/>
      <c r="AL65" s="31"/>
      <c r="AM65" s="31"/>
      <c r="AN65" s="31"/>
      <c r="AO65" s="31"/>
      <c r="AP65" s="29"/>
      <c r="AQ65" s="29"/>
    </row>
    <row r="66" spans="1:43" x14ac:dyDescent="0.2">
      <c r="A66" s="29"/>
      <c r="B66" s="116"/>
      <c r="C66" s="103" t="s">
        <v>9</v>
      </c>
      <c r="D66" s="142">
        <v>56633</v>
      </c>
      <c r="E66" s="14">
        <v>124913</v>
      </c>
      <c r="F66" s="14">
        <v>44544</v>
      </c>
      <c r="G66" s="14">
        <v>88419</v>
      </c>
      <c r="H66" s="14">
        <v>336995</v>
      </c>
      <c r="I66" s="14">
        <v>85117</v>
      </c>
      <c r="J66" s="14">
        <v>92738</v>
      </c>
      <c r="K66" s="14">
        <v>267808</v>
      </c>
      <c r="L66" s="14">
        <v>104949</v>
      </c>
      <c r="M66" s="14">
        <v>106642</v>
      </c>
      <c r="N66" s="14">
        <v>12458</v>
      </c>
      <c r="O66" s="14">
        <v>39096</v>
      </c>
      <c r="P66" s="14">
        <v>1898184</v>
      </c>
      <c r="Q66" s="14">
        <v>54606</v>
      </c>
      <c r="R66" s="14">
        <v>34491</v>
      </c>
      <c r="S66" s="162">
        <f t="shared" si="7"/>
        <v>3347593</v>
      </c>
      <c r="T66" s="249"/>
      <c r="U66" s="31"/>
      <c r="V66" s="31"/>
      <c r="W66" s="31"/>
      <c r="X66" s="31"/>
      <c r="Y66" s="31"/>
      <c r="Z66" s="31"/>
      <c r="AA66" s="31"/>
      <c r="AB66" s="31"/>
      <c r="AC66" s="31"/>
      <c r="AD66" s="31"/>
      <c r="AE66" s="31"/>
      <c r="AF66" s="31"/>
      <c r="AG66" s="31"/>
      <c r="AH66" s="31"/>
      <c r="AI66" s="31"/>
      <c r="AJ66" s="31"/>
      <c r="AK66" s="31"/>
      <c r="AL66" s="31"/>
      <c r="AM66" s="31"/>
      <c r="AN66" s="31"/>
      <c r="AO66" s="31"/>
      <c r="AP66" s="29"/>
      <c r="AQ66" s="29"/>
    </row>
    <row r="67" spans="1:43" x14ac:dyDescent="0.2">
      <c r="A67" s="29"/>
      <c r="B67" s="116"/>
      <c r="C67" s="103" t="s">
        <v>10</v>
      </c>
      <c r="D67" s="142">
        <v>56597</v>
      </c>
      <c r="E67" s="14">
        <v>126195</v>
      </c>
      <c r="F67" s="14">
        <v>44641</v>
      </c>
      <c r="G67" s="14">
        <v>88691</v>
      </c>
      <c r="H67" s="14">
        <v>337438</v>
      </c>
      <c r="I67" s="14">
        <v>85666</v>
      </c>
      <c r="J67" s="14">
        <v>92693</v>
      </c>
      <c r="K67" s="14">
        <v>268143</v>
      </c>
      <c r="L67" s="14">
        <v>105048</v>
      </c>
      <c r="M67" s="14">
        <v>106902</v>
      </c>
      <c r="N67" s="14">
        <v>12459</v>
      </c>
      <c r="O67" s="14">
        <v>39032</v>
      </c>
      <c r="P67" s="14">
        <v>1902344</v>
      </c>
      <c r="Q67" s="14">
        <v>54574</v>
      </c>
      <c r="R67" s="14">
        <v>34559</v>
      </c>
      <c r="S67" s="162">
        <f t="shared" si="7"/>
        <v>3354982</v>
      </c>
      <c r="T67" s="249"/>
      <c r="U67" s="31"/>
      <c r="V67" s="31"/>
      <c r="W67" s="31"/>
      <c r="X67" s="31"/>
      <c r="Y67" s="31"/>
      <c r="Z67" s="31"/>
      <c r="AA67" s="31"/>
      <c r="AB67" s="31"/>
      <c r="AC67" s="31"/>
      <c r="AD67" s="31"/>
      <c r="AE67" s="31"/>
      <c r="AF67" s="31"/>
      <c r="AG67" s="31"/>
      <c r="AH67" s="31"/>
      <c r="AI67" s="31"/>
      <c r="AJ67" s="31"/>
      <c r="AK67" s="31"/>
      <c r="AL67" s="31"/>
      <c r="AM67" s="31"/>
      <c r="AN67" s="31"/>
      <c r="AO67" s="31"/>
      <c r="AP67" s="29"/>
      <c r="AQ67" s="29"/>
    </row>
    <row r="68" spans="1:43" ht="13.5" thickBot="1" x14ac:dyDescent="0.25">
      <c r="A68" s="29"/>
      <c r="B68" s="161"/>
      <c r="C68" s="104" t="s">
        <v>11</v>
      </c>
      <c r="D68" s="143">
        <v>56443</v>
      </c>
      <c r="E68" s="163">
        <v>125853</v>
      </c>
      <c r="F68" s="163">
        <v>44417</v>
      </c>
      <c r="G68" s="163">
        <v>88427</v>
      </c>
      <c r="H68" s="163">
        <v>336898</v>
      </c>
      <c r="I68" s="163">
        <v>85804</v>
      </c>
      <c r="J68" s="163">
        <v>92351</v>
      </c>
      <c r="K68" s="163">
        <v>267456</v>
      </c>
      <c r="L68" s="163">
        <v>104635</v>
      </c>
      <c r="M68" s="163">
        <v>106530</v>
      </c>
      <c r="N68" s="163">
        <v>12355</v>
      </c>
      <c r="O68" s="163">
        <v>38885</v>
      </c>
      <c r="P68" s="163">
        <v>1898410</v>
      </c>
      <c r="Q68" s="163">
        <v>54282</v>
      </c>
      <c r="R68" s="163">
        <v>34485</v>
      </c>
      <c r="S68" s="164">
        <f t="shared" si="7"/>
        <v>3347231</v>
      </c>
      <c r="T68" s="249"/>
      <c r="U68" s="31"/>
      <c r="V68" s="31"/>
      <c r="W68" s="31"/>
      <c r="X68" s="31"/>
      <c r="Y68" s="31"/>
      <c r="Z68" s="31"/>
      <c r="AA68" s="31"/>
      <c r="AB68" s="31"/>
      <c r="AC68" s="31"/>
      <c r="AD68" s="31"/>
      <c r="AE68" s="31"/>
      <c r="AF68" s="31"/>
      <c r="AG68" s="31"/>
      <c r="AH68" s="31"/>
      <c r="AI68" s="31"/>
      <c r="AJ68" s="31"/>
      <c r="AK68" s="31"/>
      <c r="AL68" s="31"/>
      <c r="AM68" s="31"/>
      <c r="AN68" s="31"/>
      <c r="AO68" s="31"/>
      <c r="AP68" s="29"/>
      <c r="AQ68" s="29"/>
    </row>
    <row r="69" spans="1:43" x14ac:dyDescent="0.2">
      <c r="A69" s="29"/>
      <c r="B69" s="165">
        <v>2014</v>
      </c>
      <c r="C69" s="112" t="s">
        <v>2</v>
      </c>
      <c r="D69" s="150">
        <v>56436</v>
      </c>
      <c r="E69" s="166">
        <v>125685</v>
      </c>
      <c r="F69" s="166">
        <v>44220</v>
      </c>
      <c r="G69" s="166">
        <v>88133</v>
      </c>
      <c r="H69" s="166">
        <v>336892</v>
      </c>
      <c r="I69" s="166">
        <v>85764</v>
      </c>
      <c r="J69" s="166">
        <v>91710</v>
      </c>
      <c r="K69" s="166">
        <v>269731</v>
      </c>
      <c r="L69" s="166">
        <v>108116</v>
      </c>
      <c r="M69" s="166">
        <v>111851</v>
      </c>
      <c r="N69" s="166">
        <v>13355</v>
      </c>
      <c r="O69" s="166">
        <v>38729</v>
      </c>
      <c r="P69" s="166">
        <v>1898524</v>
      </c>
      <c r="Q69" s="166">
        <v>57652</v>
      </c>
      <c r="R69" s="166">
        <v>34518</v>
      </c>
      <c r="S69" s="167">
        <f t="shared" si="7"/>
        <v>3361316</v>
      </c>
      <c r="T69" s="249"/>
      <c r="U69" s="31"/>
      <c r="V69" s="31"/>
      <c r="W69" s="31"/>
      <c r="X69" s="31"/>
      <c r="Y69" s="31"/>
      <c r="Z69" s="31"/>
      <c r="AA69" s="31"/>
      <c r="AB69" s="31"/>
      <c r="AC69" s="31"/>
      <c r="AD69" s="31"/>
      <c r="AE69" s="31"/>
      <c r="AF69" s="31"/>
      <c r="AG69" s="31"/>
      <c r="AH69" s="31"/>
      <c r="AI69" s="31"/>
      <c r="AJ69" s="31"/>
      <c r="AK69" s="31"/>
      <c r="AL69" s="31"/>
      <c r="AM69" s="31"/>
      <c r="AN69" s="31"/>
      <c r="AO69" s="31"/>
      <c r="AP69" s="29"/>
      <c r="AQ69" s="29"/>
    </row>
    <row r="70" spans="1:43" x14ac:dyDescent="0.2">
      <c r="A70" s="29"/>
      <c r="B70" s="116"/>
      <c r="C70" s="103" t="s">
        <v>1</v>
      </c>
      <c r="D70" s="142">
        <v>56783</v>
      </c>
      <c r="E70" s="14">
        <v>125845</v>
      </c>
      <c r="F70" s="14">
        <v>44220</v>
      </c>
      <c r="G70" s="14">
        <v>88418</v>
      </c>
      <c r="H70" s="14">
        <v>337325</v>
      </c>
      <c r="I70" s="14">
        <v>86114</v>
      </c>
      <c r="J70" s="14">
        <v>91450</v>
      </c>
      <c r="K70" s="14">
        <v>269944</v>
      </c>
      <c r="L70" s="14">
        <v>108346</v>
      </c>
      <c r="M70" s="14">
        <v>111916</v>
      </c>
      <c r="N70" s="14">
        <v>13379</v>
      </c>
      <c r="O70" s="14">
        <v>38701</v>
      </c>
      <c r="P70" s="14">
        <v>1900191</v>
      </c>
      <c r="Q70" s="14">
        <v>57553</v>
      </c>
      <c r="R70" s="14">
        <v>34532</v>
      </c>
      <c r="S70" s="162">
        <f t="shared" si="7"/>
        <v>3364717</v>
      </c>
      <c r="T70" s="249"/>
      <c r="U70" s="31"/>
      <c r="V70" s="31"/>
      <c r="W70" s="31"/>
      <c r="X70" s="31"/>
      <c r="Y70" s="31"/>
      <c r="Z70" s="31"/>
      <c r="AA70" s="31"/>
      <c r="AB70" s="31"/>
      <c r="AC70" s="31"/>
      <c r="AD70" s="31"/>
      <c r="AE70" s="31"/>
      <c r="AF70" s="31"/>
      <c r="AG70" s="31"/>
      <c r="AH70" s="31"/>
      <c r="AI70" s="31"/>
      <c r="AJ70" s="31"/>
      <c r="AK70" s="31"/>
      <c r="AL70" s="31"/>
      <c r="AM70" s="31"/>
      <c r="AN70" s="31"/>
      <c r="AO70" s="31"/>
      <c r="AP70" s="29"/>
      <c r="AQ70" s="29"/>
    </row>
    <row r="71" spans="1:43" x14ac:dyDescent="0.2">
      <c r="A71" s="29"/>
      <c r="B71" s="160"/>
      <c r="C71" s="103" t="s">
        <v>3</v>
      </c>
      <c r="D71" s="142">
        <v>57105</v>
      </c>
      <c r="E71" s="14">
        <v>126360</v>
      </c>
      <c r="F71" s="14">
        <v>44373</v>
      </c>
      <c r="G71" s="14">
        <v>88885</v>
      </c>
      <c r="H71" s="14">
        <v>339687</v>
      </c>
      <c r="I71" s="14">
        <v>86965</v>
      </c>
      <c r="J71" s="14">
        <v>91781</v>
      </c>
      <c r="K71" s="14">
        <v>270981</v>
      </c>
      <c r="L71" s="14">
        <v>108708</v>
      </c>
      <c r="M71" s="14">
        <v>112246</v>
      </c>
      <c r="N71" s="14">
        <v>13294</v>
      </c>
      <c r="O71" s="14">
        <v>38773</v>
      </c>
      <c r="P71" s="14">
        <v>1909237</v>
      </c>
      <c r="Q71" s="14">
        <v>57523</v>
      </c>
      <c r="R71" s="14">
        <v>34847</v>
      </c>
      <c r="S71" s="162">
        <f t="shared" si="7"/>
        <v>3380765</v>
      </c>
      <c r="T71" s="249"/>
      <c r="U71" s="31"/>
      <c r="V71" s="31"/>
      <c r="W71" s="31"/>
      <c r="X71" s="31"/>
      <c r="Y71" s="31"/>
      <c r="Z71" s="31"/>
      <c r="AA71" s="31"/>
      <c r="AB71" s="31"/>
      <c r="AC71" s="31"/>
      <c r="AD71" s="31"/>
      <c r="AE71" s="31"/>
      <c r="AF71" s="31"/>
      <c r="AG71" s="31"/>
      <c r="AH71" s="31"/>
      <c r="AI71" s="31"/>
      <c r="AJ71" s="31"/>
      <c r="AK71" s="31"/>
      <c r="AL71" s="31"/>
      <c r="AM71" s="31"/>
      <c r="AN71" s="31"/>
      <c r="AO71" s="31"/>
      <c r="AP71" s="29"/>
      <c r="AQ71" s="29"/>
    </row>
    <row r="72" spans="1:43" x14ac:dyDescent="0.2">
      <c r="A72" s="29"/>
      <c r="B72" s="116"/>
      <c r="C72" s="103" t="s">
        <v>4</v>
      </c>
      <c r="D72" s="142">
        <v>57439</v>
      </c>
      <c r="E72" s="14">
        <v>127095</v>
      </c>
      <c r="F72" s="14">
        <v>44607</v>
      </c>
      <c r="G72" s="14">
        <v>89688</v>
      </c>
      <c r="H72" s="14">
        <v>342557</v>
      </c>
      <c r="I72" s="14">
        <v>87515</v>
      </c>
      <c r="J72" s="14">
        <v>92299</v>
      </c>
      <c r="K72" s="14">
        <v>273527</v>
      </c>
      <c r="L72" s="14">
        <v>109357</v>
      </c>
      <c r="M72" s="14">
        <v>112811</v>
      </c>
      <c r="N72" s="14">
        <v>13248</v>
      </c>
      <c r="O72" s="14">
        <v>39152</v>
      </c>
      <c r="P72" s="14">
        <v>1933777</v>
      </c>
      <c r="Q72" s="14">
        <v>57521</v>
      </c>
      <c r="R72" s="14">
        <v>35118</v>
      </c>
      <c r="S72" s="162">
        <f t="shared" ref="S72:S83" si="8">SUM(D72:R72)</f>
        <v>3415711</v>
      </c>
      <c r="T72" s="249"/>
      <c r="U72" s="31"/>
      <c r="V72" s="31"/>
      <c r="W72" s="31"/>
      <c r="X72" s="31"/>
      <c r="Y72" s="31"/>
      <c r="Z72" s="31"/>
      <c r="AA72" s="31"/>
      <c r="AB72" s="31"/>
      <c r="AC72" s="31"/>
      <c r="AD72" s="31"/>
      <c r="AE72" s="31"/>
      <c r="AF72" s="31"/>
      <c r="AG72" s="31"/>
      <c r="AH72" s="31"/>
      <c r="AI72" s="31"/>
      <c r="AJ72" s="31"/>
      <c r="AK72" s="31"/>
      <c r="AL72" s="31"/>
      <c r="AM72" s="31"/>
      <c r="AN72" s="31"/>
      <c r="AO72" s="31"/>
      <c r="AP72" s="29"/>
      <c r="AQ72" s="29"/>
    </row>
    <row r="73" spans="1:43" x14ac:dyDescent="0.2">
      <c r="A73" s="29"/>
      <c r="B73" s="116"/>
      <c r="C73" s="103" t="s">
        <v>5</v>
      </c>
      <c r="D73" s="142">
        <v>57772</v>
      </c>
      <c r="E73" s="14">
        <v>126959</v>
      </c>
      <c r="F73" s="14">
        <v>44599</v>
      </c>
      <c r="G73" s="14">
        <v>90199</v>
      </c>
      <c r="H73" s="14">
        <v>343310</v>
      </c>
      <c r="I73" s="14">
        <v>87981</v>
      </c>
      <c r="J73" s="14">
        <v>92567</v>
      </c>
      <c r="K73" s="14">
        <v>273893</v>
      </c>
      <c r="L73" s="14">
        <v>109305</v>
      </c>
      <c r="M73" s="14">
        <v>113073</v>
      </c>
      <c r="N73" s="14">
        <v>13232</v>
      </c>
      <c r="O73" s="14">
        <v>39316</v>
      </c>
      <c r="P73" s="14">
        <v>1936012</v>
      </c>
      <c r="Q73" s="14">
        <v>57427</v>
      </c>
      <c r="R73" s="14">
        <v>35348</v>
      </c>
      <c r="S73" s="162">
        <f t="shared" si="8"/>
        <v>3420993</v>
      </c>
      <c r="T73" s="249"/>
      <c r="U73" s="31"/>
      <c r="V73" s="31"/>
      <c r="W73" s="31"/>
      <c r="X73" s="31"/>
      <c r="Y73" s="31"/>
      <c r="Z73" s="31"/>
      <c r="AA73" s="31"/>
      <c r="AB73" s="31"/>
      <c r="AC73" s="31"/>
      <c r="AD73" s="31"/>
      <c r="AE73" s="31"/>
      <c r="AF73" s="31"/>
      <c r="AG73" s="31"/>
      <c r="AH73" s="31"/>
      <c r="AI73" s="31"/>
      <c r="AJ73" s="31"/>
      <c r="AK73" s="31"/>
      <c r="AL73" s="31"/>
      <c r="AM73" s="31"/>
      <c r="AN73" s="31"/>
      <c r="AO73" s="31"/>
      <c r="AP73" s="29"/>
      <c r="AQ73" s="29"/>
    </row>
    <row r="74" spans="1:43" x14ac:dyDescent="0.2">
      <c r="A74" s="29"/>
      <c r="B74" s="160"/>
      <c r="C74" s="103" t="s">
        <v>6</v>
      </c>
      <c r="D74" s="142">
        <v>57687</v>
      </c>
      <c r="E74" s="14">
        <v>127140</v>
      </c>
      <c r="F74" s="14">
        <v>44382</v>
      </c>
      <c r="G74" s="14">
        <v>89820</v>
      </c>
      <c r="H74" s="14">
        <v>341494</v>
      </c>
      <c r="I74" s="14">
        <v>87261</v>
      </c>
      <c r="J74" s="14">
        <v>92004</v>
      </c>
      <c r="K74" s="14">
        <v>273838</v>
      </c>
      <c r="L74" s="14">
        <v>108371</v>
      </c>
      <c r="M74" s="14">
        <v>112652</v>
      </c>
      <c r="N74" s="14">
        <v>13106</v>
      </c>
      <c r="O74" s="14">
        <v>39097</v>
      </c>
      <c r="P74" s="14">
        <v>1925847</v>
      </c>
      <c r="Q74" s="14">
        <v>57234</v>
      </c>
      <c r="R74" s="14">
        <v>35316</v>
      </c>
      <c r="S74" s="162">
        <f t="shared" si="8"/>
        <v>3405249</v>
      </c>
      <c r="T74" s="249"/>
      <c r="U74" s="31"/>
      <c r="V74" s="31"/>
      <c r="W74" s="31"/>
      <c r="X74" s="31"/>
      <c r="Y74" s="31"/>
      <c r="Z74" s="31"/>
      <c r="AA74" s="31"/>
      <c r="AB74" s="31"/>
      <c r="AC74" s="31"/>
      <c r="AD74" s="31"/>
      <c r="AE74" s="31"/>
      <c r="AF74" s="31"/>
      <c r="AG74" s="31"/>
      <c r="AH74" s="31"/>
      <c r="AI74" s="31"/>
      <c r="AJ74" s="31"/>
      <c r="AK74" s="31"/>
      <c r="AL74" s="31"/>
      <c r="AM74" s="31"/>
      <c r="AN74" s="31"/>
      <c r="AO74" s="31"/>
      <c r="AP74" s="29"/>
      <c r="AQ74" s="29"/>
    </row>
    <row r="75" spans="1:43" x14ac:dyDescent="0.2">
      <c r="A75" s="29"/>
      <c r="B75" s="116"/>
      <c r="C75" s="103" t="s">
        <v>7</v>
      </c>
      <c r="D75" s="142">
        <v>57827</v>
      </c>
      <c r="E75" s="14">
        <v>127222</v>
      </c>
      <c r="F75" s="14">
        <v>44391</v>
      </c>
      <c r="G75" s="14">
        <v>89743</v>
      </c>
      <c r="H75" s="14">
        <v>341850</v>
      </c>
      <c r="I75" s="14">
        <v>87422</v>
      </c>
      <c r="J75" s="14">
        <v>92252</v>
      </c>
      <c r="K75" s="14">
        <v>274019</v>
      </c>
      <c r="L75" s="14">
        <v>108468</v>
      </c>
      <c r="M75" s="14">
        <v>113256</v>
      </c>
      <c r="N75" s="14">
        <v>13066</v>
      </c>
      <c r="O75" s="14">
        <v>39237</v>
      </c>
      <c r="P75" s="14">
        <v>1929438</v>
      </c>
      <c r="Q75" s="14">
        <v>57155</v>
      </c>
      <c r="R75" s="14">
        <v>35494</v>
      </c>
      <c r="S75" s="162">
        <f t="shared" si="8"/>
        <v>3410840</v>
      </c>
      <c r="T75" s="249"/>
      <c r="U75" s="31"/>
      <c r="V75" s="31"/>
      <c r="W75" s="31"/>
      <c r="X75" s="31"/>
      <c r="Y75" s="31"/>
      <c r="Z75" s="31"/>
      <c r="AA75" s="31"/>
      <c r="AB75" s="31"/>
      <c r="AC75" s="31"/>
      <c r="AD75" s="31"/>
      <c r="AE75" s="31"/>
      <c r="AF75" s="31"/>
      <c r="AG75" s="31"/>
      <c r="AH75" s="31"/>
      <c r="AI75" s="31"/>
      <c r="AJ75" s="31"/>
      <c r="AK75" s="31"/>
      <c r="AL75" s="31"/>
      <c r="AM75" s="31"/>
      <c r="AN75" s="31"/>
      <c r="AO75" s="31"/>
      <c r="AP75" s="29"/>
      <c r="AQ75" s="29"/>
    </row>
    <row r="76" spans="1:43" x14ac:dyDescent="0.2">
      <c r="A76" s="29"/>
      <c r="B76" s="116"/>
      <c r="C76" s="103" t="s">
        <v>8</v>
      </c>
      <c r="D76" s="142">
        <v>58226</v>
      </c>
      <c r="E76" s="14">
        <v>127539</v>
      </c>
      <c r="F76" s="14">
        <v>44504</v>
      </c>
      <c r="G76" s="14">
        <v>90648</v>
      </c>
      <c r="H76" s="14">
        <v>344222</v>
      </c>
      <c r="I76" s="14">
        <v>88503</v>
      </c>
      <c r="J76" s="14">
        <v>92719</v>
      </c>
      <c r="K76" s="14">
        <v>275528</v>
      </c>
      <c r="L76" s="14">
        <v>107994</v>
      </c>
      <c r="M76" s="14">
        <v>113950</v>
      </c>
      <c r="N76" s="14">
        <v>13036</v>
      </c>
      <c r="O76" s="14">
        <v>39275</v>
      </c>
      <c r="P76" s="14">
        <v>1927058</v>
      </c>
      <c r="Q76" s="14">
        <v>57307</v>
      </c>
      <c r="R76" s="14">
        <v>35795</v>
      </c>
      <c r="S76" s="162">
        <f t="shared" si="8"/>
        <v>3416304</v>
      </c>
      <c r="T76" s="249"/>
      <c r="U76" s="31"/>
      <c r="V76" s="31"/>
      <c r="W76" s="31"/>
      <c r="X76" s="31"/>
      <c r="Y76" s="31"/>
      <c r="Z76" s="31"/>
      <c r="AA76" s="31"/>
      <c r="AB76" s="31"/>
      <c r="AC76" s="31"/>
      <c r="AD76" s="31"/>
      <c r="AE76" s="31"/>
      <c r="AF76" s="31"/>
      <c r="AG76" s="31"/>
      <c r="AH76" s="31"/>
      <c r="AI76" s="31"/>
      <c r="AJ76" s="31"/>
      <c r="AK76" s="31"/>
      <c r="AL76" s="31"/>
      <c r="AM76" s="31"/>
      <c r="AN76" s="31"/>
      <c r="AO76" s="31"/>
      <c r="AP76" s="29"/>
      <c r="AQ76" s="29"/>
    </row>
    <row r="77" spans="1:43" x14ac:dyDescent="0.2">
      <c r="A77" s="29"/>
      <c r="B77" s="160"/>
      <c r="C77" s="103" t="s">
        <v>12</v>
      </c>
      <c r="D77" s="142">
        <v>58014</v>
      </c>
      <c r="E77" s="14">
        <v>127164</v>
      </c>
      <c r="F77" s="14">
        <v>44288</v>
      </c>
      <c r="G77" s="14">
        <v>90331</v>
      </c>
      <c r="H77" s="14">
        <v>342002</v>
      </c>
      <c r="I77" s="14">
        <v>87502</v>
      </c>
      <c r="J77" s="14">
        <v>92253</v>
      </c>
      <c r="K77" s="14">
        <v>274500</v>
      </c>
      <c r="L77" s="14">
        <v>106974</v>
      </c>
      <c r="M77" s="14">
        <v>112984</v>
      </c>
      <c r="N77" s="14">
        <v>12952</v>
      </c>
      <c r="O77" s="14">
        <v>39174</v>
      </c>
      <c r="P77" s="14">
        <v>1912478</v>
      </c>
      <c r="Q77" s="14">
        <v>56989</v>
      </c>
      <c r="R77" s="14">
        <v>35655</v>
      </c>
      <c r="S77" s="162">
        <f t="shared" si="8"/>
        <v>3393260</v>
      </c>
      <c r="T77" s="249"/>
      <c r="U77" s="31"/>
      <c r="V77" s="31"/>
      <c r="W77" s="31"/>
      <c r="X77" s="31"/>
      <c r="Y77" s="31"/>
      <c r="Z77" s="31"/>
      <c r="AA77" s="31"/>
      <c r="AB77" s="31"/>
      <c r="AC77" s="31"/>
      <c r="AD77" s="31"/>
      <c r="AE77" s="31"/>
      <c r="AF77" s="31"/>
      <c r="AG77" s="31"/>
      <c r="AH77" s="31"/>
      <c r="AI77" s="31"/>
      <c r="AJ77" s="31"/>
      <c r="AK77" s="31"/>
      <c r="AL77" s="31"/>
      <c r="AM77" s="31"/>
      <c r="AN77" s="31"/>
      <c r="AO77" s="31"/>
      <c r="AP77" s="29"/>
      <c r="AQ77" s="29"/>
    </row>
    <row r="78" spans="1:43" x14ac:dyDescent="0.2">
      <c r="A78" s="29"/>
      <c r="B78" s="116"/>
      <c r="C78" s="103" t="s">
        <v>9</v>
      </c>
      <c r="D78" s="142">
        <v>58898</v>
      </c>
      <c r="E78" s="14">
        <v>127777</v>
      </c>
      <c r="F78" s="14">
        <v>44657</v>
      </c>
      <c r="G78" s="14">
        <v>91438</v>
      </c>
      <c r="H78" s="14">
        <v>344211</v>
      </c>
      <c r="I78" s="14">
        <v>88515</v>
      </c>
      <c r="J78" s="14">
        <v>93463</v>
      </c>
      <c r="K78" s="14">
        <v>277372</v>
      </c>
      <c r="L78" s="14">
        <v>108031</v>
      </c>
      <c r="M78" s="14">
        <v>114515</v>
      </c>
      <c r="N78" s="14">
        <v>13075</v>
      </c>
      <c r="O78" s="14">
        <v>39305</v>
      </c>
      <c r="P78" s="14">
        <v>1916907</v>
      </c>
      <c r="Q78" s="14">
        <v>57638</v>
      </c>
      <c r="R78" s="14">
        <v>36037</v>
      </c>
      <c r="S78" s="162">
        <f t="shared" si="8"/>
        <v>3411839</v>
      </c>
      <c r="T78" s="249"/>
      <c r="U78" s="31"/>
      <c r="V78" s="31"/>
      <c r="W78" s="31"/>
      <c r="X78" s="31"/>
      <c r="Y78" s="31"/>
      <c r="Z78" s="31"/>
      <c r="AA78" s="31"/>
      <c r="AB78" s="31"/>
      <c r="AC78" s="31"/>
      <c r="AD78" s="31"/>
      <c r="AE78" s="31"/>
      <c r="AF78" s="31"/>
      <c r="AG78" s="31"/>
      <c r="AH78" s="31"/>
      <c r="AI78" s="31"/>
      <c r="AJ78" s="31"/>
      <c r="AK78" s="31"/>
      <c r="AL78" s="31"/>
      <c r="AM78" s="31"/>
      <c r="AN78" s="31"/>
      <c r="AO78" s="31"/>
      <c r="AP78" s="29"/>
      <c r="AQ78" s="29"/>
    </row>
    <row r="79" spans="1:43" x14ac:dyDescent="0.2">
      <c r="A79" s="29"/>
      <c r="B79" s="116"/>
      <c r="C79" s="103" t="s">
        <v>10</v>
      </c>
      <c r="D79" s="142">
        <v>59297</v>
      </c>
      <c r="E79" s="14">
        <v>128285</v>
      </c>
      <c r="F79" s="14">
        <v>44892</v>
      </c>
      <c r="G79" s="14">
        <v>92254</v>
      </c>
      <c r="H79" s="14">
        <v>344772</v>
      </c>
      <c r="I79" s="14">
        <v>89005</v>
      </c>
      <c r="J79" s="14">
        <v>94016</v>
      </c>
      <c r="K79" s="14">
        <v>278638</v>
      </c>
      <c r="L79" s="14">
        <v>108373</v>
      </c>
      <c r="M79" s="14">
        <v>115109</v>
      </c>
      <c r="N79" s="14">
        <v>12999</v>
      </c>
      <c r="O79" s="14">
        <v>39327</v>
      </c>
      <c r="P79" s="14">
        <v>1918394</v>
      </c>
      <c r="Q79" s="14">
        <v>57919</v>
      </c>
      <c r="R79" s="14">
        <v>36027</v>
      </c>
      <c r="S79" s="162">
        <f t="shared" si="8"/>
        <v>3419307</v>
      </c>
      <c r="T79" s="249"/>
      <c r="U79" s="31"/>
      <c r="V79" s="31"/>
      <c r="W79" s="31"/>
      <c r="X79" s="31"/>
      <c r="Y79" s="31"/>
      <c r="Z79" s="31"/>
      <c r="AA79" s="31"/>
      <c r="AB79" s="31"/>
      <c r="AC79" s="31"/>
      <c r="AD79" s="31"/>
      <c r="AE79" s="31"/>
      <c r="AF79" s="31"/>
      <c r="AG79" s="31"/>
      <c r="AH79" s="31"/>
      <c r="AI79" s="31"/>
      <c r="AJ79" s="31"/>
      <c r="AK79" s="31"/>
      <c r="AL79" s="31"/>
      <c r="AM79" s="31"/>
      <c r="AN79" s="31"/>
      <c r="AO79" s="31"/>
      <c r="AP79" s="29"/>
      <c r="AQ79" s="29"/>
    </row>
    <row r="80" spans="1:43" ht="13.5" thickBot="1" x14ac:dyDescent="0.25">
      <c r="A80" s="29"/>
      <c r="B80" s="161"/>
      <c r="C80" s="104" t="s">
        <v>11</v>
      </c>
      <c r="D80" s="143">
        <v>59558</v>
      </c>
      <c r="E80" s="163">
        <v>128530</v>
      </c>
      <c r="F80" s="163">
        <v>45134</v>
      </c>
      <c r="G80" s="163">
        <v>93788</v>
      </c>
      <c r="H80" s="163">
        <v>344874</v>
      </c>
      <c r="I80" s="163">
        <v>89575</v>
      </c>
      <c r="J80" s="163">
        <v>95449</v>
      </c>
      <c r="K80" s="163">
        <v>279701</v>
      </c>
      <c r="L80" s="163">
        <v>109014</v>
      </c>
      <c r="M80" s="163">
        <v>115610</v>
      </c>
      <c r="N80" s="163">
        <v>13061</v>
      </c>
      <c r="O80" s="163">
        <v>39362</v>
      </c>
      <c r="P80" s="163">
        <v>1919494</v>
      </c>
      <c r="Q80" s="163">
        <v>58430</v>
      </c>
      <c r="R80" s="163">
        <v>36169</v>
      </c>
      <c r="S80" s="164">
        <f t="shared" si="8"/>
        <v>3427749</v>
      </c>
      <c r="T80" s="249"/>
      <c r="U80" s="31"/>
      <c r="V80" s="31"/>
      <c r="W80" s="31"/>
      <c r="X80" s="31"/>
      <c r="Y80" s="31"/>
      <c r="Z80" s="31"/>
      <c r="AA80" s="31"/>
      <c r="AB80" s="31"/>
      <c r="AC80" s="31"/>
      <c r="AD80" s="31"/>
      <c r="AE80" s="31"/>
      <c r="AF80" s="31"/>
      <c r="AG80" s="31"/>
      <c r="AH80" s="31"/>
      <c r="AI80" s="31"/>
      <c r="AJ80" s="31"/>
      <c r="AK80" s="31"/>
      <c r="AL80" s="31"/>
      <c r="AM80" s="31"/>
      <c r="AN80" s="31"/>
      <c r="AO80" s="31"/>
      <c r="AP80" s="29"/>
      <c r="AQ80" s="29"/>
    </row>
    <row r="81" spans="1:16384" x14ac:dyDescent="0.2">
      <c r="A81" s="29"/>
      <c r="B81" s="165">
        <v>2015</v>
      </c>
      <c r="C81" s="112" t="s">
        <v>2</v>
      </c>
      <c r="D81" s="150">
        <v>59687</v>
      </c>
      <c r="E81" s="166">
        <v>128548</v>
      </c>
      <c r="F81" s="166">
        <v>45168</v>
      </c>
      <c r="G81" s="166">
        <v>94450</v>
      </c>
      <c r="H81" s="166">
        <v>345605</v>
      </c>
      <c r="I81" s="166">
        <v>90083</v>
      </c>
      <c r="J81" s="166">
        <v>96104</v>
      </c>
      <c r="K81" s="166">
        <v>280379</v>
      </c>
      <c r="L81" s="166">
        <v>109180</v>
      </c>
      <c r="M81" s="166">
        <v>115827</v>
      </c>
      <c r="N81" s="166">
        <v>13067</v>
      </c>
      <c r="O81" s="166">
        <v>39219</v>
      </c>
      <c r="P81" s="166">
        <v>1920458</v>
      </c>
      <c r="Q81" s="166">
        <v>58553</v>
      </c>
      <c r="R81" s="166">
        <v>36290</v>
      </c>
      <c r="S81" s="167">
        <f t="shared" si="8"/>
        <v>3432618</v>
      </c>
      <c r="T81" s="249"/>
      <c r="U81" s="31"/>
      <c r="V81" s="31"/>
      <c r="W81" s="31"/>
      <c r="X81" s="31"/>
      <c r="Y81" s="31"/>
      <c r="Z81" s="31"/>
      <c r="AA81" s="31"/>
      <c r="AB81" s="31"/>
      <c r="AC81" s="31"/>
      <c r="AD81" s="31"/>
      <c r="AE81" s="31"/>
      <c r="AF81" s="31"/>
      <c r="AG81" s="31"/>
      <c r="AH81" s="31"/>
      <c r="AI81" s="31"/>
      <c r="AJ81" s="31"/>
      <c r="AK81" s="31"/>
      <c r="AL81" s="31"/>
      <c r="AM81" s="31"/>
      <c r="AN81" s="31"/>
      <c r="AO81" s="31"/>
      <c r="AP81" s="29"/>
      <c r="AQ81" s="29"/>
    </row>
    <row r="82" spans="1:16384" x14ac:dyDescent="0.2">
      <c r="A82" s="29"/>
      <c r="B82" s="116"/>
      <c r="C82" s="103" t="s">
        <v>1</v>
      </c>
      <c r="D82" s="142">
        <v>59856</v>
      </c>
      <c r="E82" s="14">
        <v>128667</v>
      </c>
      <c r="F82" s="14">
        <v>44602</v>
      </c>
      <c r="G82" s="14">
        <v>94587</v>
      </c>
      <c r="H82" s="14">
        <v>344600</v>
      </c>
      <c r="I82" s="14">
        <v>89799</v>
      </c>
      <c r="J82" s="14">
        <v>95997</v>
      </c>
      <c r="K82" s="14">
        <v>280641</v>
      </c>
      <c r="L82" s="14">
        <v>109279</v>
      </c>
      <c r="M82" s="14">
        <v>115787</v>
      </c>
      <c r="N82" s="14">
        <v>13070</v>
      </c>
      <c r="O82" s="14">
        <v>39010</v>
      </c>
      <c r="P82" s="14">
        <v>1915136</v>
      </c>
      <c r="Q82" s="14">
        <v>58697</v>
      </c>
      <c r="R82" s="14">
        <v>36303</v>
      </c>
      <c r="S82" s="162">
        <f t="shared" si="8"/>
        <v>3426031</v>
      </c>
      <c r="T82" s="249"/>
      <c r="U82" s="31"/>
      <c r="V82" s="31"/>
      <c r="W82" s="31"/>
      <c r="X82" s="31"/>
      <c r="Y82" s="31"/>
      <c r="Z82" s="31"/>
      <c r="AA82" s="31"/>
      <c r="AB82" s="31"/>
      <c r="AC82" s="31"/>
      <c r="AD82" s="31"/>
      <c r="AE82" s="31"/>
      <c r="AF82" s="31"/>
      <c r="AG82" s="31"/>
      <c r="AH82" s="31"/>
      <c r="AI82" s="31"/>
      <c r="AJ82" s="31"/>
      <c r="AK82" s="31"/>
      <c r="AL82" s="31"/>
      <c r="AM82" s="31"/>
      <c r="AN82" s="31"/>
      <c r="AO82" s="31"/>
      <c r="AP82" s="29"/>
      <c r="AQ82" s="29"/>
    </row>
    <row r="83" spans="1:16384" x14ac:dyDescent="0.2">
      <c r="A83" s="29"/>
      <c r="B83" s="160"/>
      <c r="C83" s="103" t="s">
        <v>3</v>
      </c>
      <c r="D83" s="142">
        <v>60461</v>
      </c>
      <c r="E83" s="14">
        <v>129242</v>
      </c>
      <c r="F83" s="14">
        <v>45214</v>
      </c>
      <c r="G83" s="14">
        <v>95545</v>
      </c>
      <c r="H83" s="14">
        <v>346923</v>
      </c>
      <c r="I83" s="14">
        <v>90978</v>
      </c>
      <c r="J83" s="14">
        <v>97428</v>
      </c>
      <c r="K83" s="14">
        <v>283376</v>
      </c>
      <c r="L83" s="14">
        <v>110639</v>
      </c>
      <c r="M83" s="14">
        <v>116599</v>
      </c>
      <c r="N83" s="14">
        <v>13049</v>
      </c>
      <c r="O83" s="14">
        <v>39363</v>
      </c>
      <c r="P83" s="14">
        <v>1921232</v>
      </c>
      <c r="Q83" s="14">
        <v>59051</v>
      </c>
      <c r="R83" s="14">
        <v>36727</v>
      </c>
      <c r="S83" s="162">
        <f t="shared" si="8"/>
        <v>3445827</v>
      </c>
      <c r="T83" s="249"/>
      <c r="U83" s="31"/>
      <c r="V83" s="31"/>
      <c r="W83" s="31"/>
      <c r="X83" s="31"/>
      <c r="Y83" s="31"/>
      <c r="Z83" s="31"/>
      <c r="AA83" s="31"/>
      <c r="AB83" s="31"/>
      <c r="AC83" s="31"/>
      <c r="AD83" s="31"/>
      <c r="AE83" s="31"/>
      <c r="AF83" s="31"/>
      <c r="AG83" s="31"/>
      <c r="AH83" s="31"/>
      <c r="AI83" s="31"/>
      <c r="AJ83" s="31"/>
      <c r="AK83" s="31"/>
      <c r="AL83" s="31"/>
      <c r="AM83" s="31"/>
      <c r="AN83" s="31"/>
      <c r="AO83" s="31"/>
      <c r="AP83" s="29"/>
      <c r="AQ83" s="29"/>
    </row>
    <row r="84" spans="1:16384" x14ac:dyDescent="0.2">
      <c r="A84" s="29"/>
      <c r="B84" s="116"/>
      <c r="C84" s="103" t="s">
        <v>4</v>
      </c>
      <c r="D84" s="142">
        <v>60561</v>
      </c>
      <c r="E84" s="14">
        <v>128366</v>
      </c>
      <c r="F84" s="14">
        <v>44968</v>
      </c>
      <c r="G84" s="14">
        <v>96073</v>
      </c>
      <c r="H84" s="14">
        <v>347174</v>
      </c>
      <c r="I84" s="14">
        <v>90868</v>
      </c>
      <c r="J84" s="14">
        <v>97780</v>
      </c>
      <c r="K84" s="14">
        <v>284254</v>
      </c>
      <c r="L84" s="14">
        <v>110912</v>
      </c>
      <c r="M84" s="14">
        <v>116300</v>
      </c>
      <c r="N84" s="14">
        <v>13232</v>
      </c>
      <c r="O84" s="14">
        <v>39636</v>
      </c>
      <c r="P84" s="14">
        <v>1919538</v>
      </c>
      <c r="Q84" s="14">
        <v>58844</v>
      </c>
      <c r="R84" s="14">
        <v>37166</v>
      </c>
      <c r="S84" s="162">
        <f t="shared" ref="S84:S92" si="9">SUM(D84:R84)</f>
        <v>3445672</v>
      </c>
      <c r="T84" s="249"/>
      <c r="U84" s="31"/>
      <c r="V84" s="31"/>
      <c r="W84" s="31"/>
      <c r="X84" s="31"/>
      <c r="Y84" s="31"/>
      <c r="Z84" s="31"/>
      <c r="AA84" s="31"/>
      <c r="AB84" s="31"/>
      <c r="AC84" s="31"/>
      <c r="AD84" s="31"/>
      <c r="AE84" s="31"/>
      <c r="AF84" s="31"/>
      <c r="AG84" s="31"/>
      <c r="AH84" s="31"/>
      <c r="AI84" s="31"/>
      <c r="AJ84" s="31"/>
      <c r="AK84" s="31"/>
      <c r="AL84" s="31"/>
      <c r="AM84" s="31"/>
      <c r="AN84" s="31"/>
      <c r="AO84" s="31"/>
      <c r="AP84" s="29"/>
      <c r="AQ84" s="29"/>
    </row>
    <row r="85" spans="1:16384" x14ac:dyDescent="0.2">
      <c r="A85" s="29"/>
      <c r="B85" s="116"/>
      <c r="C85" s="103" t="s">
        <v>5</v>
      </c>
      <c r="D85" s="142">
        <v>61258</v>
      </c>
      <c r="E85" s="14">
        <v>129866</v>
      </c>
      <c r="F85" s="14">
        <v>45042</v>
      </c>
      <c r="G85" s="14">
        <v>97051</v>
      </c>
      <c r="H85" s="14">
        <v>347365</v>
      </c>
      <c r="I85" s="14">
        <v>91692</v>
      </c>
      <c r="J85" s="14">
        <v>97737</v>
      </c>
      <c r="K85" s="14">
        <v>285590</v>
      </c>
      <c r="L85" s="14">
        <v>111518</v>
      </c>
      <c r="M85" s="14">
        <v>116790</v>
      </c>
      <c r="N85" s="14">
        <v>12964</v>
      </c>
      <c r="O85" s="14">
        <v>39511</v>
      </c>
      <c r="P85" s="14">
        <v>1917203</v>
      </c>
      <c r="Q85" s="14">
        <v>59017</v>
      </c>
      <c r="R85" s="14">
        <v>37124</v>
      </c>
      <c r="S85" s="162">
        <f t="shared" si="9"/>
        <v>3449728</v>
      </c>
      <c r="T85" s="249"/>
      <c r="U85" s="31"/>
      <c r="V85" s="31"/>
      <c r="W85" s="31"/>
      <c r="X85" s="31"/>
      <c r="Y85" s="31"/>
      <c r="Z85" s="31"/>
      <c r="AA85" s="31"/>
      <c r="AB85" s="31"/>
      <c r="AC85" s="31"/>
      <c r="AD85" s="31"/>
      <c r="AE85" s="31"/>
      <c r="AF85" s="31"/>
      <c r="AG85" s="31"/>
      <c r="AH85" s="31"/>
      <c r="AI85" s="31"/>
      <c r="AJ85" s="31"/>
      <c r="AK85" s="31"/>
      <c r="AL85" s="31"/>
      <c r="AM85" s="31"/>
      <c r="AN85" s="31"/>
      <c r="AO85" s="31"/>
      <c r="AP85" s="29"/>
      <c r="AQ85" s="29"/>
    </row>
    <row r="86" spans="1:16384" x14ac:dyDescent="0.2">
      <c r="A86" s="29"/>
      <c r="B86" s="160"/>
      <c r="C86" s="103" t="s">
        <v>6</v>
      </c>
      <c r="D86" s="142">
        <v>61504</v>
      </c>
      <c r="E86" s="14">
        <v>129825</v>
      </c>
      <c r="F86" s="14">
        <v>44935</v>
      </c>
      <c r="G86" s="14">
        <v>97508</v>
      </c>
      <c r="H86" s="14">
        <v>347333</v>
      </c>
      <c r="I86" s="14">
        <v>91611</v>
      </c>
      <c r="J86" s="14">
        <v>98009</v>
      </c>
      <c r="K86" s="14">
        <v>285794</v>
      </c>
      <c r="L86" s="14">
        <v>111465</v>
      </c>
      <c r="M86" s="14">
        <v>116869</v>
      </c>
      <c r="N86" s="14">
        <v>12963</v>
      </c>
      <c r="O86" s="14">
        <v>39427</v>
      </c>
      <c r="P86" s="14">
        <v>1915218</v>
      </c>
      <c r="Q86" s="14">
        <v>58861</v>
      </c>
      <c r="R86" s="14">
        <v>37372</v>
      </c>
      <c r="S86" s="162">
        <f t="shared" si="9"/>
        <v>3448694</v>
      </c>
      <c r="T86" s="249"/>
      <c r="U86" s="31"/>
      <c r="V86" s="31"/>
      <c r="W86" s="31"/>
      <c r="X86" s="31"/>
      <c r="Y86" s="31"/>
      <c r="Z86" s="31"/>
      <c r="AA86" s="31"/>
      <c r="AB86" s="31"/>
      <c r="AC86" s="31"/>
      <c r="AD86" s="31"/>
      <c r="AE86" s="31"/>
      <c r="AF86" s="31"/>
      <c r="AG86" s="31"/>
      <c r="AH86" s="31"/>
      <c r="AI86" s="31"/>
      <c r="AJ86" s="31"/>
      <c r="AK86" s="31"/>
      <c r="AL86" s="31"/>
      <c r="AM86" s="31"/>
      <c r="AN86" s="31"/>
      <c r="AO86" s="31"/>
      <c r="AP86" s="29"/>
      <c r="AQ86" s="29"/>
    </row>
    <row r="87" spans="1:16384" x14ac:dyDescent="0.2">
      <c r="A87" s="29"/>
      <c r="B87" s="116"/>
      <c r="C87" s="103" t="s">
        <v>7</v>
      </c>
      <c r="D87" s="142">
        <v>61439</v>
      </c>
      <c r="E87" s="14">
        <v>129768</v>
      </c>
      <c r="F87" s="14">
        <v>44454</v>
      </c>
      <c r="G87" s="14">
        <v>98434</v>
      </c>
      <c r="H87" s="14">
        <v>348041</v>
      </c>
      <c r="I87" s="14">
        <v>92018</v>
      </c>
      <c r="J87" s="14">
        <v>98728</v>
      </c>
      <c r="K87" s="14">
        <v>286512</v>
      </c>
      <c r="L87" s="14">
        <v>111949</v>
      </c>
      <c r="M87" s="14">
        <v>117026</v>
      </c>
      <c r="N87" s="14">
        <v>12941</v>
      </c>
      <c r="O87" s="14">
        <v>39466</v>
      </c>
      <c r="P87" s="14">
        <v>1911134</v>
      </c>
      <c r="Q87" s="14">
        <v>58980</v>
      </c>
      <c r="R87" s="14">
        <v>37497</v>
      </c>
      <c r="S87" s="162">
        <f t="shared" si="9"/>
        <v>3448387</v>
      </c>
      <c r="T87" s="249"/>
      <c r="U87" s="31"/>
      <c r="V87" s="31"/>
      <c r="W87" s="31"/>
      <c r="X87" s="31"/>
      <c r="Y87" s="31"/>
      <c r="Z87" s="31"/>
      <c r="AA87" s="31"/>
      <c r="AB87" s="31"/>
      <c r="AC87" s="31"/>
      <c r="AD87" s="31"/>
      <c r="AE87" s="31"/>
      <c r="AF87" s="31"/>
      <c r="AG87" s="31"/>
      <c r="AH87" s="31"/>
      <c r="AI87" s="31"/>
      <c r="AJ87" s="31"/>
      <c r="AK87" s="31"/>
      <c r="AL87" s="31"/>
      <c r="AM87" s="31"/>
      <c r="AN87" s="31"/>
      <c r="AO87" s="31"/>
      <c r="AP87" s="29"/>
      <c r="AQ87" s="29"/>
    </row>
    <row r="88" spans="1:16384" x14ac:dyDescent="0.2">
      <c r="A88" s="29"/>
      <c r="B88" s="116"/>
      <c r="C88" s="103" t="s">
        <v>8</v>
      </c>
      <c r="D88" s="142">
        <v>61444</v>
      </c>
      <c r="E88" s="14">
        <v>129635</v>
      </c>
      <c r="F88" s="14">
        <v>44219</v>
      </c>
      <c r="G88" s="14">
        <v>99105</v>
      </c>
      <c r="H88" s="14">
        <v>346662</v>
      </c>
      <c r="I88" s="14">
        <v>92340</v>
      </c>
      <c r="J88" s="14">
        <v>99217</v>
      </c>
      <c r="K88" s="14">
        <v>286531</v>
      </c>
      <c r="L88" s="14">
        <v>111982</v>
      </c>
      <c r="M88" s="14">
        <v>116945</v>
      </c>
      <c r="N88" s="14">
        <v>12955</v>
      </c>
      <c r="O88" s="14">
        <v>39458</v>
      </c>
      <c r="P88" s="14">
        <v>1905701</v>
      </c>
      <c r="Q88" s="14">
        <v>58901</v>
      </c>
      <c r="R88" s="14">
        <v>37490</v>
      </c>
      <c r="S88" s="162">
        <f t="shared" si="9"/>
        <v>3442585</v>
      </c>
      <c r="T88" s="249"/>
      <c r="U88" s="31"/>
      <c r="V88" s="31"/>
      <c r="W88" s="31"/>
      <c r="X88" s="31"/>
      <c r="Y88" s="31"/>
      <c r="Z88" s="31"/>
      <c r="AA88" s="31"/>
      <c r="AB88" s="31"/>
      <c r="AC88" s="31"/>
      <c r="AD88" s="31"/>
      <c r="AE88" s="31"/>
      <c r="AF88" s="31"/>
      <c r="AG88" s="31"/>
      <c r="AH88" s="31"/>
      <c r="AI88" s="31"/>
      <c r="AJ88" s="31"/>
      <c r="AK88" s="31"/>
      <c r="AL88" s="31"/>
      <c r="AM88" s="31"/>
      <c r="AN88" s="31"/>
      <c r="AO88" s="31"/>
      <c r="AP88" s="29"/>
      <c r="AQ88" s="29"/>
    </row>
    <row r="89" spans="1:16384" x14ac:dyDescent="0.2">
      <c r="A89" s="29"/>
      <c r="B89" s="160"/>
      <c r="C89" s="103" t="s">
        <v>12</v>
      </c>
      <c r="D89" s="142">
        <v>61552</v>
      </c>
      <c r="E89" s="14">
        <v>129622</v>
      </c>
      <c r="F89" s="14">
        <v>44160</v>
      </c>
      <c r="G89" s="14">
        <v>99721</v>
      </c>
      <c r="H89" s="14">
        <v>346728</v>
      </c>
      <c r="I89" s="14">
        <v>92921</v>
      </c>
      <c r="J89" s="14">
        <v>99971</v>
      </c>
      <c r="K89" s="14">
        <v>287303</v>
      </c>
      <c r="L89" s="14">
        <v>112264</v>
      </c>
      <c r="M89" s="14">
        <v>117083</v>
      </c>
      <c r="N89" s="14">
        <v>12924</v>
      </c>
      <c r="O89" s="14">
        <v>39506</v>
      </c>
      <c r="P89" s="14">
        <v>1905388</v>
      </c>
      <c r="Q89" s="14">
        <v>58957</v>
      </c>
      <c r="R89" s="14">
        <v>37600</v>
      </c>
      <c r="S89" s="162">
        <f t="shared" si="9"/>
        <v>3445700</v>
      </c>
      <c r="T89" s="249"/>
      <c r="U89" s="31"/>
      <c r="V89" s="31"/>
      <c r="W89" s="31"/>
      <c r="X89" s="31"/>
      <c r="Y89" s="31"/>
      <c r="Z89" s="31"/>
      <c r="AA89" s="31"/>
      <c r="AB89" s="31"/>
      <c r="AC89" s="31"/>
      <c r="AD89" s="31"/>
      <c r="AE89" s="31"/>
      <c r="AF89" s="31"/>
      <c r="AG89" s="31"/>
      <c r="AH89" s="31"/>
      <c r="AI89" s="31"/>
      <c r="AJ89" s="31"/>
      <c r="AK89" s="31"/>
      <c r="AL89" s="31"/>
      <c r="AM89" s="31"/>
      <c r="AN89" s="31"/>
      <c r="AO89" s="31"/>
      <c r="AP89" s="29"/>
      <c r="AQ89" s="29"/>
    </row>
    <row r="90" spans="1:16384" x14ac:dyDescent="0.2">
      <c r="A90" s="29"/>
      <c r="B90" s="116"/>
      <c r="C90" s="103" t="s">
        <v>9</v>
      </c>
      <c r="D90" s="142">
        <v>61651</v>
      </c>
      <c r="E90" s="14">
        <v>129427</v>
      </c>
      <c r="F90" s="14">
        <v>44598</v>
      </c>
      <c r="G90" s="14">
        <v>100350</v>
      </c>
      <c r="H90" s="14">
        <v>347003</v>
      </c>
      <c r="I90" s="14">
        <v>93116</v>
      </c>
      <c r="J90" s="14">
        <v>100514</v>
      </c>
      <c r="K90" s="14">
        <v>287804</v>
      </c>
      <c r="L90" s="14">
        <v>112504</v>
      </c>
      <c r="M90" s="14">
        <v>117150</v>
      </c>
      <c r="N90" s="14">
        <v>12906</v>
      </c>
      <c r="O90" s="14">
        <v>39479</v>
      </c>
      <c r="P90" s="14">
        <v>1904927</v>
      </c>
      <c r="Q90" s="14">
        <v>59007</v>
      </c>
      <c r="R90" s="14">
        <v>37797</v>
      </c>
      <c r="S90" s="162">
        <f t="shared" si="9"/>
        <v>3448233</v>
      </c>
      <c r="T90" s="249"/>
      <c r="U90" s="31"/>
      <c r="V90" s="31"/>
      <c r="W90" s="31"/>
      <c r="X90" s="31"/>
      <c r="Y90" s="31"/>
      <c r="Z90" s="31"/>
      <c r="AA90" s="31"/>
      <c r="AB90" s="31"/>
      <c r="AC90" s="31"/>
      <c r="AD90" s="31"/>
      <c r="AE90" s="31"/>
      <c r="AF90" s="31"/>
      <c r="AG90" s="31"/>
      <c r="AH90" s="31"/>
      <c r="AI90" s="31"/>
      <c r="AJ90" s="31"/>
      <c r="AK90" s="31"/>
      <c r="AL90" s="31"/>
      <c r="AM90" s="31"/>
      <c r="AN90" s="31"/>
      <c r="AO90" s="31"/>
      <c r="AP90" s="29"/>
      <c r="AQ90" s="29"/>
    </row>
    <row r="91" spans="1:16384" x14ac:dyDescent="0.2">
      <c r="A91" s="29"/>
      <c r="B91" s="116"/>
      <c r="C91" s="103" t="s">
        <v>10</v>
      </c>
      <c r="D91" s="142">
        <v>61561</v>
      </c>
      <c r="E91" s="14">
        <v>128898</v>
      </c>
      <c r="F91" s="14">
        <v>44563</v>
      </c>
      <c r="G91" s="14">
        <v>100391</v>
      </c>
      <c r="H91" s="14">
        <v>347147</v>
      </c>
      <c r="I91" s="14">
        <v>93566</v>
      </c>
      <c r="J91" s="14">
        <v>101356</v>
      </c>
      <c r="K91" s="14">
        <v>288283</v>
      </c>
      <c r="L91" s="14">
        <v>112844</v>
      </c>
      <c r="M91" s="14">
        <v>117438</v>
      </c>
      <c r="N91" s="14">
        <v>12951</v>
      </c>
      <c r="O91" s="14">
        <v>39499</v>
      </c>
      <c r="P91" s="14">
        <v>1904095</v>
      </c>
      <c r="Q91" s="14">
        <v>59061</v>
      </c>
      <c r="R91" s="14">
        <v>37835</v>
      </c>
      <c r="S91" s="162">
        <f t="shared" si="9"/>
        <v>3449488</v>
      </c>
      <c r="T91" s="249"/>
      <c r="U91" s="31"/>
      <c r="V91" s="31"/>
      <c r="W91" s="31"/>
      <c r="X91" s="31"/>
      <c r="Y91" s="31"/>
      <c r="Z91" s="31"/>
      <c r="AA91" s="31"/>
      <c r="AB91" s="31"/>
      <c r="AC91" s="31"/>
      <c r="AD91" s="31"/>
      <c r="AE91" s="31"/>
      <c r="AF91" s="31"/>
      <c r="AG91" s="31"/>
      <c r="AH91" s="31"/>
      <c r="AI91" s="31"/>
      <c r="AJ91" s="31"/>
      <c r="AK91" s="31"/>
      <c r="AL91" s="31"/>
      <c r="AM91" s="31"/>
      <c r="AN91" s="31"/>
      <c r="AO91" s="31"/>
      <c r="AP91" s="29"/>
      <c r="AQ91" s="29"/>
    </row>
    <row r="92" spans="1:16384" ht="13.5" thickBot="1" x14ac:dyDescent="0.25">
      <c r="A92" s="29"/>
      <c r="B92" s="161"/>
      <c r="C92" s="104" t="s">
        <v>11</v>
      </c>
      <c r="D92" s="143">
        <v>61459</v>
      </c>
      <c r="E92" s="163">
        <v>128157</v>
      </c>
      <c r="F92" s="163">
        <v>44484</v>
      </c>
      <c r="G92" s="163">
        <v>100981</v>
      </c>
      <c r="H92" s="163">
        <v>346487</v>
      </c>
      <c r="I92" s="163">
        <v>93808</v>
      </c>
      <c r="J92" s="163">
        <v>102292</v>
      </c>
      <c r="K92" s="163">
        <v>288611</v>
      </c>
      <c r="L92" s="163">
        <v>113121</v>
      </c>
      <c r="M92" s="163">
        <v>117859</v>
      </c>
      <c r="N92" s="163">
        <v>12987</v>
      </c>
      <c r="O92" s="163">
        <v>39419</v>
      </c>
      <c r="P92" s="163">
        <v>1899318</v>
      </c>
      <c r="Q92" s="163">
        <v>59059</v>
      </c>
      <c r="R92" s="163">
        <v>37838</v>
      </c>
      <c r="S92" s="164">
        <f t="shared" si="9"/>
        <v>3445880</v>
      </c>
      <c r="T92" s="249"/>
      <c r="U92" s="31"/>
      <c r="V92" s="31"/>
      <c r="W92" s="31"/>
      <c r="X92" s="31"/>
      <c r="Y92" s="31"/>
      <c r="Z92" s="31"/>
      <c r="AA92" s="31"/>
      <c r="AB92" s="31"/>
      <c r="AC92" s="31"/>
      <c r="AD92" s="31"/>
      <c r="AE92" s="31"/>
      <c r="AF92" s="31"/>
      <c r="AG92" s="31"/>
      <c r="AH92" s="31"/>
      <c r="AI92" s="31"/>
      <c r="AJ92" s="31"/>
      <c r="AK92" s="31"/>
      <c r="AL92" s="31"/>
      <c r="AM92" s="31"/>
      <c r="AN92" s="31"/>
      <c r="AO92" s="31"/>
      <c r="AP92" s="29"/>
      <c r="AQ92" s="29"/>
    </row>
    <row r="93" spans="1:16384" ht="13.5" thickBot="1" x14ac:dyDescent="0.25">
      <c r="A93" s="29"/>
      <c r="B93" s="31"/>
      <c r="C93" s="191"/>
      <c r="D93" s="14"/>
      <c r="E93" s="14"/>
      <c r="F93" s="14"/>
      <c r="G93" s="14"/>
      <c r="H93" s="14"/>
      <c r="I93" s="14"/>
      <c r="J93" s="14"/>
      <c r="K93" s="14"/>
      <c r="L93" s="14"/>
      <c r="M93" s="14"/>
      <c r="N93" s="14"/>
      <c r="O93" s="14"/>
      <c r="P93" s="14"/>
      <c r="Q93" s="14"/>
      <c r="R93" s="14"/>
      <c r="S93" s="192"/>
      <c r="T93" s="11"/>
      <c r="U93" s="31"/>
      <c r="V93" s="31"/>
      <c r="W93" s="31"/>
      <c r="X93" s="31"/>
      <c r="Y93" s="31"/>
      <c r="Z93" s="31"/>
      <c r="AA93" s="31"/>
      <c r="AB93" s="31"/>
      <c r="AC93" s="31"/>
      <c r="AD93" s="31"/>
      <c r="AE93" s="31"/>
      <c r="AF93" s="31"/>
      <c r="AG93" s="31"/>
      <c r="AH93" s="31"/>
      <c r="AI93" s="31"/>
      <c r="AJ93" s="31"/>
      <c r="AK93" s="31"/>
      <c r="AL93" s="31"/>
      <c r="AM93" s="31"/>
      <c r="AN93" s="31"/>
      <c r="AO93" s="31"/>
      <c r="AP93" s="29"/>
      <c r="AQ93" s="29"/>
    </row>
    <row r="94" spans="1:16384" ht="13.5" thickBot="1" x14ac:dyDescent="0.25">
      <c r="A94" s="29"/>
      <c r="B94" s="193" t="s">
        <v>501</v>
      </c>
      <c r="C94" s="194"/>
      <c r="D94" s="268">
        <f t="shared" ref="D94:S94" si="10">+D92/D89-1</f>
        <v>-1.5109175981283807E-3</v>
      </c>
      <c r="E94" s="268">
        <f t="shared" si="10"/>
        <v>-1.1302093780376832E-2</v>
      </c>
      <c r="F94" s="268">
        <f t="shared" si="10"/>
        <v>7.3369565217391575E-3</v>
      </c>
      <c r="G94" s="268">
        <f t="shared" si="10"/>
        <v>1.2635252354067816E-2</v>
      </c>
      <c r="H94" s="268">
        <f t="shared" si="10"/>
        <v>-6.9506933388707726E-4</v>
      </c>
      <c r="I94" s="268">
        <f t="shared" si="10"/>
        <v>9.5457431581666974E-3</v>
      </c>
      <c r="J94" s="268">
        <f t="shared" si="10"/>
        <v>2.3216732852527233E-2</v>
      </c>
      <c r="K94" s="268">
        <f t="shared" si="10"/>
        <v>4.5526847961907535E-3</v>
      </c>
      <c r="L94" s="268">
        <f t="shared" si="10"/>
        <v>7.6337917765267882E-3</v>
      </c>
      <c r="M94" s="268">
        <f t="shared" si="10"/>
        <v>6.6277768762330602E-3</v>
      </c>
      <c r="N94" s="268">
        <f t="shared" si="10"/>
        <v>4.8746518105848846E-3</v>
      </c>
      <c r="O94" s="268">
        <f t="shared" si="10"/>
        <v>-2.2021971346124491E-3</v>
      </c>
      <c r="P94" s="268">
        <f t="shared" si="10"/>
        <v>-3.1857028594700632E-3</v>
      </c>
      <c r="Q94" s="268">
        <f t="shared" si="10"/>
        <v>1.7300744610477814E-3</v>
      </c>
      <c r="R94" s="268">
        <f t="shared" si="10"/>
        <v>6.3297872340426498E-3</v>
      </c>
      <c r="S94" s="269">
        <f t="shared" si="10"/>
        <v>5.2239022549915859E-5</v>
      </c>
      <c r="T94" s="11"/>
      <c r="U94" s="31"/>
      <c r="V94" s="31"/>
      <c r="W94" s="31"/>
      <c r="X94" s="31"/>
      <c r="Y94" s="31"/>
      <c r="Z94" s="31"/>
      <c r="AA94" s="31"/>
      <c r="AB94" s="31"/>
      <c r="AC94" s="31"/>
      <c r="AD94" s="31"/>
      <c r="AE94" s="31"/>
      <c r="AF94" s="31"/>
      <c r="AG94" s="31"/>
      <c r="AH94" s="31"/>
      <c r="AI94" s="31"/>
      <c r="AJ94" s="31"/>
      <c r="AK94" s="31"/>
      <c r="AL94" s="31"/>
      <c r="AM94" s="31"/>
      <c r="AN94" s="31"/>
      <c r="AO94" s="31"/>
      <c r="AP94" s="29"/>
      <c r="AQ94" s="29"/>
    </row>
    <row r="95" spans="1:16384" ht="13.5" thickBot="1" x14ac:dyDescent="0.25">
      <c r="A95" s="29"/>
      <c r="B95" s="193" t="s">
        <v>502</v>
      </c>
      <c r="C95" s="194"/>
      <c r="D95" s="268">
        <f t="shared" ref="D95:S95" si="11">+D92/D80-1</f>
        <v>3.191846603311066E-2</v>
      </c>
      <c r="E95" s="268">
        <f t="shared" si="11"/>
        <v>-2.9020462148914294E-3</v>
      </c>
      <c r="F95" s="268">
        <f t="shared" si="11"/>
        <v>-1.4401559799707586E-2</v>
      </c>
      <c r="G95" s="268">
        <f t="shared" si="11"/>
        <v>7.6694246598711935E-2</v>
      </c>
      <c r="H95" s="268">
        <f t="shared" si="11"/>
        <v>4.6770704663152696E-3</v>
      </c>
      <c r="I95" s="268">
        <f t="shared" si="11"/>
        <v>4.7256488975718769E-2</v>
      </c>
      <c r="J95" s="268">
        <f t="shared" si="11"/>
        <v>7.1692736435164273E-2</v>
      </c>
      <c r="K95" s="268">
        <f t="shared" si="11"/>
        <v>3.1855445636590485E-2</v>
      </c>
      <c r="L95" s="268">
        <f t="shared" si="11"/>
        <v>3.7674060212449678E-2</v>
      </c>
      <c r="M95" s="268">
        <f t="shared" si="11"/>
        <v>1.9453334486636109E-2</v>
      </c>
      <c r="N95" s="268">
        <f t="shared" si="11"/>
        <v>-5.6657223796033884E-3</v>
      </c>
      <c r="O95" s="268">
        <f t="shared" si="11"/>
        <v>1.448097149534977E-3</v>
      </c>
      <c r="P95" s="268">
        <f t="shared" si="11"/>
        <v>-1.0511103447054304E-2</v>
      </c>
      <c r="Q95" s="268">
        <f t="shared" si="11"/>
        <v>1.076501797022078E-2</v>
      </c>
      <c r="R95" s="268">
        <f t="shared" si="11"/>
        <v>4.6144488374021853E-2</v>
      </c>
      <c r="S95" s="269">
        <f t="shared" si="11"/>
        <v>5.2894771466638346E-3</v>
      </c>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c r="CD95" s="29"/>
      <c r="CE95" s="29"/>
      <c r="CF95" s="29"/>
      <c r="CG95" s="29"/>
      <c r="CH95" s="29"/>
      <c r="CI95" s="29"/>
      <c r="CJ95" s="29"/>
      <c r="CK95" s="29"/>
      <c r="CL95" s="29"/>
      <c r="CM95" s="29"/>
      <c r="CN95" s="29"/>
      <c r="CO95" s="29"/>
      <c r="CP95" s="29"/>
      <c r="CQ95" s="29"/>
      <c r="CR95" s="29"/>
      <c r="CS95" s="29"/>
      <c r="CT95" s="29"/>
      <c r="CU95" s="29"/>
      <c r="CV95" s="29"/>
      <c r="CW95" s="29"/>
      <c r="CX95" s="29"/>
      <c r="CY95" s="29"/>
      <c r="CZ95" s="29"/>
      <c r="DA95" s="29"/>
      <c r="DB95" s="29"/>
      <c r="DC95" s="29"/>
      <c r="DD95" s="29"/>
      <c r="DE95" s="29"/>
      <c r="DF95" s="29"/>
      <c r="DG95" s="29"/>
      <c r="DH95" s="29"/>
      <c r="DI95" s="29"/>
      <c r="DJ95" s="29"/>
      <c r="DK95" s="29"/>
      <c r="DL95" s="29"/>
      <c r="DM95" s="29"/>
      <c r="DN95" s="29"/>
      <c r="DO95" s="29"/>
      <c r="DP95" s="29"/>
      <c r="DQ95" s="29"/>
      <c r="DR95" s="29"/>
      <c r="DS95" s="29"/>
      <c r="DT95" s="29"/>
      <c r="DU95" s="29"/>
      <c r="DV95" s="29"/>
      <c r="DW95" s="29"/>
      <c r="DX95" s="29"/>
      <c r="DY95" s="29"/>
      <c r="DZ95" s="29"/>
      <c r="EA95" s="29"/>
      <c r="EB95" s="29"/>
      <c r="EC95" s="29"/>
      <c r="ED95" s="29"/>
      <c r="EE95" s="29"/>
      <c r="EF95" s="29"/>
      <c r="EG95" s="29"/>
      <c r="EH95" s="29"/>
      <c r="EI95" s="29"/>
      <c r="EJ95" s="29"/>
      <c r="EK95" s="29"/>
      <c r="EL95" s="29"/>
      <c r="EM95" s="29"/>
      <c r="EN95" s="29"/>
      <c r="EO95" s="29"/>
      <c r="EP95" s="29"/>
      <c r="EQ95" s="29"/>
      <c r="ER95" s="29"/>
      <c r="ES95" s="29"/>
      <c r="ET95" s="29"/>
      <c r="EU95" s="29"/>
      <c r="EV95" s="29"/>
      <c r="EW95" s="29"/>
      <c r="EX95" s="29"/>
      <c r="EY95" s="29"/>
      <c r="EZ95" s="29"/>
      <c r="FA95" s="29"/>
      <c r="FB95" s="29"/>
      <c r="FC95" s="29"/>
      <c r="FD95" s="29"/>
      <c r="FE95" s="29"/>
      <c r="FF95" s="29"/>
      <c r="FG95" s="29"/>
      <c r="FH95" s="29"/>
      <c r="FI95" s="29"/>
      <c r="FJ95" s="29"/>
      <c r="FK95" s="29"/>
      <c r="FL95" s="29"/>
      <c r="FM95" s="29"/>
      <c r="FN95" s="29"/>
      <c r="FO95" s="29"/>
      <c r="FP95" s="29"/>
      <c r="FQ95" s="29"/>
      <c r="FR95" s="29"/>
      <c r="FS95" s="29"/>
      <c r="FT95" s="29"/>
      <c r="FU95" s="29"/>
      <c r="FV95" s="29"/>
      <c r="FW95" s="29"/>
      <c r="FX95" s="29"/>
      <c r="FY95" s="29"/>
      <c r="FZ95" s="29"/>
      <c r="GA95" s="29"/>
      <c r="GB95" s="29"/>
      <c r="GC95" s="29"/>
      <c r="GD95" s="29"/>
      <c r="GE95" s="29"/>
      <c r="GF95" s="29"/>
      <c r="GG95" s="29"/>
      <c r="GH95" s="29"/>
      <c r="GI95" s="29"/>
      <c r="GJ95" s="29"/>
      <c r="GK95" s="29"/>
      <c r="GL95" s="29"/>
      <c r="GM95" s="29"/>
      <c r="GN95" s="29"/>
      <c r="GO95" s="29"/>
      <c r="GP95" s="29"/>
      <c r="GQ95" s="29"/>
      <c r="GR95" s="29"/>
      <c r="GS95" s="29"/>
      <c r="GT95" s="29"/>
      <c r="GU95" s="29"/>
      <c r="GV95" s="29"/>
      <c r="GW95" s="29"/>
      <c r="GX95" s="29"/>
      <c r="GY95" s="29"/>
      <c r="GZ95" s="29"/>
      <c r="HA95" s="29"/>
      <c r="HB95" s="29"/>
      <c r="HC95" s="29"/>
      <c r="HD95" s="29"/>
      <c r="HE95" s="29"/>
      <c r="HF95" s="29"/>
      <c r="HG95" s="29"/>
      <c r="HH95" s="29"/>
      <c r="HI95" s="29"/>
      <c r="HJ95" s="29"/>
      <c r="HK95" s="29"/>
      <c r="HL95" s="29"/>
      <c r="HM95" s="29"/>
      <c r="HN95" s="29"/>
      <c r="HO95" s="29"/>
      <c r="HP95" s="29"/>
      <c r="HQ95" s="29"/>
      <c r="HR95" s="29"/>
      <c r="HS95" s="29"/>
      <c r="HT95" s="29"/>
      <c r="HU95" s="29"/>
      <c r="HV95" s="29"/>
      <c r="HW95" s="29"/>
      <c r="HX95" s="29"/>
      <c r="HY95" s="29"/>
      <c r="HZ95" s="29"/>
      <c r="IA95" s="29"/>
      <c r="IB95" s="29"/>
      <c r="IC95" s="29"/>
      <c r="ID95" s="29"/>
      <c r="IE95" s="29"/>
      <c r="IF95" s="29"/>
      <c r="IG95" s="29"/>
      <c r="IH95" s="29"/>
      <c r="II95" s="29"/>
      <c r="IJ95" s="29"/>
      <c r="IK95" s="29"/>
      <c r="IL95" s="29"/>
      <c r="IM95" s="29"/>
      <c r="IN95" s="29"/>
      <c r="IO95" s="29"/>
      <c r="IP95" s="29"/>
      <c r="IQ95" s="29"/>
      <c r="IR95" s="29"/>
      <c r="IS95" s="29"/>
      <c r="IT95" s="29"/>
      <c r="IU95" s="29"/>
      <c r="IV95" s="29"/>
      <c r="IW95" s="29"/>
      <c r="IX95" s="29"/>
      <c r="IY95" s="29"/>
      <c r="IZ95" s="29"/>
      <c r="JA95" s="29"/>
      <c r="JB95" s="29"/>
      <c r="JC95" s="29"/>
      <c r="JD95" s="29"/>
      <c r="JE95" s="29"/>
      <c r="JF95" s="29"/>
      <c r="JG95" s="29"/>
      <c r="JH95" s="29"/>
      <c r="JI95" s="29"/>
      <c r="JJ95" s="29"/>
      <c r="JK95" s="29"/>
      <c r="JL95" s="29"/>
      <c r="JM95" s="29"/>
      <c r="JN95" s="29"/>
      <c r="JO95" s="29"/>
      <c r="JP95" s="29"/>
      <c r="JQ95" s="29"/>
      <c r="JR95" s="29"/>
      <c r="JS95" s="29"/>
      <c r="JT95" s="29"/>
      <c r="JU95" s="29"/>
      <c r="JV95" s="29"/>
      <c r="JW95" s="29"/>
      <c r="JX95" s="29"/>
      <c r="JY95" s="29"/>
      <c r="JZ95" s="29"/>
      <c r="KA95" s="29"/>
      <c r="KB95" s="29"/>
      <c r="KC95" s="29"/>
      <c r="KD95" s="29"/>
      <c r="KE95" s="29"/>
      <c r="KF95" s="29"/>
      <c r="KG95" s="29"/>
      <c r="KH95" s="29"/>
      <c r="KI95" s="29"/>
      <c r="KJ95" s="29"/>
      <c r="KK95" s="29"/>
      <c r="KL95" s="29"/>
      <c r="KM95" s="29"/>
      <c r="KN95" s="29"/>
      <c r="KO95" s="29"/>
      <c r="KP95" s="29"/>
      <c r="KQ95" s="29"/>
      <c r="KR95" s="29"/>
      <c r="KS95" s="29"/>
      <c r="KT95" s="29"/>
      <c r="KU95" s="29"/>
      <c r="KV95" s="29"/>
      <c r="KW95" s="29"/>
      <c r="KX95" s="29"/>
      <c r="KY95" s="29"/>
      <c r="KZ95" s="29"/>
      <c r="LA95" s="29"/>
      <c r="LB95" s="29"/>
      <c r="LC95" s="29"/>
      <c r="LD95" s="29"/>
      <c r="LE95" s="29"/>
      <c r="LF95" s="29"/>
      <c r="LG95" s="29"/>
      <c r="LH95" s="29"/>
      <c r="LI95" s="29"/>
      <c r="LJ95" s="29"/>
      <c r="LK95" s="29"/>
      <c r="LL95" s="29"/>
      <c r="LM95" s="29"/>
      <c r="LN95" s="29"/>
      <c r="LO95" s="29"/>
      <c r="LP95" s="29"/>
      <c r="LQ95" s="29"/>
      <c r="LR95" s="29"/>
      <c r="LS95" s="29"/>
      <c r="LT95" s="29"/>
      <c r="LU95" s="29"/>
      <c r="LV95" s="29"/>
      <c r="LW95" s="29"/>
      <c r="LX95" s="29"/>
      <c r="LY95" s="29"/>
      <c r="LZ95" s="29"/>
      <c r="MA95" s="29"/>
      <c r="MB95" s="29"/>
      <c r="MC95" s="29"/>
      <c r="MD95" s="29"/>
      <c r="ME95" s="29"/>
      <c r="MF95" s="29"/>
      <c r="MG95" s="29"/>
      <c r="MH95" s="29"/>
      <c r="MI95" s="29"/>
      <c r="MJ95" s="29"/>
      <c r="MK95" s="29"/>
      <c r="ML95" s="29"/>
      <c r="MM95" s="29"/>
      <c r="MN95" s="29"/>
      <c r="MO95" s="29"/>
      <c r="MP95" s="29"/>
      <c r="MQ95" s="29"/>
      <c r="MR95" s="29"/>
      <c r="MS95" s="29"/>
      <c r="MT95" s="29"/>
      <c r="MU95" s="29"/>
      <c r="MV95" s="29"/>
      <c r="MW95" s="29"/>
      <c r="MX95" s="29"/>
      <c r="MY95" s="29"/>
      <c r="MZ95" s="29"/>
      <c r="NA95" s="29"/>
      <c r="NB95" s="29"/>
      <c r="NC95" s="29"/>
      <c r="ND95" s="29"/>
      <c r="NE95" s="29"/>
      <c r="NF95" s="29"/>
      <c r="NG95" s="29"/>
      <c r="NH95" s="29"/>
      <c r="NI95" s="29"/>
      <c r="NJ95" s="29"/>
      <c r="NK95" s="29"/>
      <c r="NL95" s="29"/>
      <c r="NM95" s="29"/>
      <c r="NN95" s="29"/>
      <c r="NO95" s="29"/>
      <c r="NP95" s="29"/>
      <c r="NQ95" s="29"/>
      <c r="NR95" s="29"/>
      <c r="NS95" s="29"/>
      <c r="NT95" s="29"/>
      <c r="NU95" s="29"/>
      <c r="NV95" s="29"/>
      <c r="NW95" s="29"/>
      <c r="NX95" s="29"/>
      <c r="NY95" s="29"/>
      <c r="NZ95" s="29"/>
      <c r="OA95" s="29"/>
      <c r="OB95" s="29"/>
      <c r="OC95" s="29"/>
      <c r="OD95" s="29"/>
      <c r="OE95" s="29"/>
      <c r="OF95" s="29"/>
      <c r="OG95" s="29"/>
      <c r="OH95" s="29"/>
      <c r="OI95" s="29"/>
      <c r="OJ95" s="29"/>
      <c r="OK95" s="29"/>
      <c r="OL95" s="29"/>
      <c r="OM95" s="29"/>
      <c r="ON95" s="29"/>
      <c r="OO95" s="29"/>
      <c r="OP95" s="29"/>
      <c r="OQ95" s="29"/>
      <c r="OR95" s="29"/>
      <c r="OS95" s="29"/>
      <c r="OT95" s="29"/>
      <c r="OU95" s="29"/>
      <c r="OV95" s="29"/>
      <c r="OW95" s="29"/>
      <c r="OX95" s="29"/>
      <c r="OY95" s="29"/>
      <c r="OZ95" s="29"/>
      <c r="PA95" s="29"/>
      <c r="PB95" s="29"/>
      <c r="PC95" s="29"/>
      <c r="PD95" s="29"/>
      <c r="PE95" s="29"/>
      <c r="PF95" s="29"/>
      <c r="PG95" s="29"/>
      <c r="PH95" s="29"/>
      <c r="PI95" s="29"/>
      <c r="PJ95" s="29"/>
      <c r="PK95" s="29"/>
      <c r="PL95" s="29"/>
      <c r="PM95" s="29"/>
      <c r="PN95" s="29"/>
      <c r="PO95" s="29"/>
      <c r="PP95" s="29"/>
      <c r="PQ95" s="29"/>
      <c r="PR95" s="29"/>
      <c r="PS95" s="29"/>
      <c r="PT95" s="29"/>
      <c r="PU95" s="29"/>
      <c r="PV95" s="29"/>
      <c r="PW95" s="29"/>
      <c r="PX95" s="29"/>
      <c r="PY95" s="29"/>
      <c r="PZ95" s="29"/>
      <c r="QA95" s="29"/>
      <c r="QB95" s="29"/>
      <c r="QC95" s="29"/>
      <c r="QD95" s="29"/>
      <c r="QE95" s="29"/>
      <c r="QF95" s="29"/>
      <c r="QG95" s="29"/>
      <c r="QH95" s="29"/>
      <c r="QI95" s="29"/>
      <c r="QJ95" s="29"/>
      <c r="QK95" s="29"/>
      <c r="QL95" s="29"/>
      <c r="QM95" s="29"/>
      <c r="QN95" s="29"/>
      <c r="QO95" s="29"/>
      <c r="QP95" s="29"/>
      <c r="QQ95" s="29"/>
      <c r="QR95" s="29"/>
      <c r="QS95" s="29"/>
      <c r="QT95" s="29"/>
      <c r="QU95" s="29"/>
      <c r="QV95" s="29"/>
      <c r="QW95" s="29"/>
      <c r="QX95" s="29"/>
      <c r="QY95" s="29"/>
      <c r="QZ95" s="29"/>
      <c r="RA95" s="29"/>
      <c r="RB95" s="29"/>
      <c r="RC95" s="29"/>
      <c r="RD95" s="29"/>
      <c r="RE95" s="29"/>
      <c r="RF95" s="29"/>
      <c r="RG95" s="29"/>
      <c r="RH95" s="29"/>
      <c r="RI95" s="29"/>
      <c r="RJ95" s="29"/>
      <c r="RK95" s="29"/>
      <c r="RL95" s="29"/>
      <c r="RM95" s="29"/>
      <c r="RN95" s="29"/>
      <c r="RO95" s="29"/>
      <c r="RP95" s="29"/>
      <c r="RQ95" s="29"/>
      <c r="RR95" s="29"/>
      <c r="RS95" s="29"/>
      <c r="RT95" s="29"/>
      <c r="RU95" s="29"/>
      <c r="RV95" s="29"/>
      <c r="RW95" s="29"/>
      <c r="RX95" s="29"/>
      <c r="RY95" s="29"/>
      <c r="RZ95" s="29"/>
      <c r="SA95" s="29"/>
      <c r="SB95" s="29"/>
      <c r="SC95" s="29"/>
      <c r="SD95" s="29"/>
      <c r="SE95" s="29"/>
      <c r="SF95" s="29"/>
      <c r="SG95" s="29"/>
      <c r="SH95" s="29"/>
      <c r="SI95" s="29"/>
      <c r="SJ95" s="29"/>
      <c r="SK95" s="29"/>
      <c r="SL95" s="29"/>
      <c r="SM95" s="29"/>
      <c r="SN95" s="29"/>
      <c r="SO95" s="29"/>
      <c r="SP95" s="29"/>
      <c r="SQ95" s="29"/>
      <c r="SR95" s="29"/>
      <c r="SS95" s="29"/>
      <c r="ST95" s="29"/>
      <c r="SU95" s="29"/>
      <c r="SV95" s="29"/>
      <c r="SW95" s="29"/>
      <c r="SX95" s="29"/>
      <c r="SY95" s="29"/>
      <c r="SZ95" s="29"/>
      <c r="TA95" s="29"/>
      <c r="TB95" s="29"/>
      <c r="TC95" s="29"/>
      <c r="TD95" s="29"/>
      <c r="TE95" s="29"/>
      <c r="TF95" s="29"/>
      <c r="TG95" s="29"/>
      <c r="TH95" s="29"/>
      <c r="TI95" s="29"/>
      <c r="TJ95" s="29"/>
      <c r="TK95" s="29"/>
      <c r="TL95" s="29"/>
      <c r="TM95" s="29"/>
      <c r="TN95" s="29"/>
      <c r="TO95" s="29"/>
      <c r="TP95" s="29"/>
      <c r="TQ95" s="29"/>
      <c r="TR95" s="29"/>
      <c r="TS95" s="29"/>
      <c r="TT95" s="29"/>
      <c r="TU95" s="29"/>
      <c r="TV95" s="29"/>
      <c r="TW95" s="29"/>
      <c r="TX95" s="29"/>
      <c r="TY95" s="29"/>
      <c r="TZ95" s="29"/>
      <c r="UA95" s="29"/>
      <c r="UB95" s="29"/>
      <c r="UC95" s="29"/>
      <c r="UD95" s="29"/>
      <c r="UE95" s="29"/>
      <c r="UF95" s="29"/>
      <c r="UG95" s="29"/>
      <c r="UH95" s="29"/>
      <c r="UI95" s="29"/>
      <c r="UJ95" s="29"/>
      <c r="UK95" s="29"/>
      <c r="UL95" s="29"/>
      <c r="UM95" s="29"/>
      <c r="UN95" s="29"/>
      <c r="UO95" s="29"/>
      <c r="UP95" s="29"/>
      <c r="UQ95" s="29"/>
      <c r="UR95" s="29"/>
      <c r="US95" s="29"/>
      <c r="UT95" s="29"/>
      <c r="UU95" s="29"/>
      <c r="UV95" s="29"/>
      <c r="UW95" s="29"/>
      <c r="UX95" s="29"/>
      <c r="UY95" s="29"/>
      <c r="UZ95" s="29"/>
      <c r="VA95" s="29"/>
      <c r="VB95" s="29"/>
      <c r="VC95" s="29"/>
      <c r="VD95" s="29"/>
      <c r="VE95" s="29"/>
      <c r="VF95" s="29"/>
      <c r="VG95" s="29"/>
      <c r="VH95" s="29"/>
      <c r="VI95" s="29"/>
      <c r="VJ95" s="29"/>
      <c r="VK95" s="29"/>
      <c r="VL95" s="29"/>
      <c r="VM95" s="29"/>
      <c r="VN95" s="29"/>
      <c r="VO95" s="29"/>
      <c r="VP95" s="29"/>
      <c r="VQ95" s="29"/>
      <c r="VR95" s="29"/>
      <c r="VS95" s="29"/>
      <c r="VT95" s="29"/>
      <c r="VU95" s="29"/>
      <c r="VV95" s="29"/>
      <c r="VW95" s="29"/>
      <c r="VX95" s="29"/>
      <c r="VY95" s="29"/>
      <c r="VZ95" s="29"/>
      <c r="WA95" s="29"/>
      <c r="WB95" s="29"/>
      <c r="WC95" s="29"/>
      <c r="WD95" s="29"/>
      <c r="WE95" s="29"/>
      <c r="WF95" s="29"/>
      <c r="WG95" s="29"/>
      <c r="WH95" s="29"/>
      <c r="WI95" s="29"/>
      <c r="WJ95" s="29"/>
      <c r="WK95" s="29"/>
      <c r="WL95" s="29"/>
      <c r="WM95" s="29"/>
      <c r="WN95" s="29"/>
      <c r="WO95" s="29"/>
      <c r="WP95" s="29"/>
      <c r="WQ95" s="29"/>
      <c r="WR95" s="29"/>
      <c r="WS95" s="29"/>
      <c r="WT95" s="29"/>
      <c r="WU95" s="29"/>
      <c r="WV95" s="29"/>
      <c r="WW95" s="29"/>
      <c r="WX95" s="29"/>
      <c r="WY95" s="29"/>
      <c r="WZ95" s="29"/>
      <c r="XA95" s="29"/>
      <c r="XB95" s="29"/>
      <c r="XC95" s="29"/>
      <c r="XD95" s="29"/>
      <c r="XE95" s="29"/>
      <c r="XF95" s="29"/>
      <c r="XG95" s="29"/>
      <c r="XH95" s="29"/>
      <c r="XI95" s="29"/>
      <c r="XJ95" s="29"/>
      <c r="XK95" s="29"/>
      <c r="XL95" s="29"/>
      <c r="XM95" s="29"/>
      <c r="XN95" s="29"/>
      <c r="XO95" s="29"/>
      <c r="XP95" s="29"/>
      <c r="XQ95" s="29"/>
      <c r="XR95" s="29"/>
      <c r="XS95" s="29"/>
      <c r="XT95" s="29"/>
      <c r="XU95" s="29"/>
      <c r="XV95" s="29"/>
      <c r="XW95" s="29"/>
      <c r="XX95" s="29"/>
      <c r="XY95" s="29"/>
      <c r="XZ95" s="29"/>
      <c r="YA95" s="29"/>
      <c r="YB95" s="29"/>
      <c r="YC95" s="29"/>
      <c r="YD95" s="29"/>
      <c r="YE95" s="29"/>
      <c r="YF95" s="29"/>
      <c r="YG95" s="29"/>
      <c r="YH95" s="29"/>
      <c r="YI95" s="29"/>
      <c r="YJ95" s="29"/>
      <c r="YK95" s="29"/>
      <c r="YL95" s="29"/>
      <c r="YM95" s="29"/>
      <c r="YN95" s="29"/>
      <c r="YO95" s="29"/>
      <c r="YP95" s="29"/>
      <c r="YQ95" s="29"/>
      <c r="YR95" s="29"/>
      <c r="YS95" s="29"/>
      <c r="YT95" s="29"/>
      <c r="YU95" s="29"/>
      <c r="YV95" s="29"/>
      <c r="YW95" s="29"/>
      <c r="YX95" s="29"/>
      <c r="YY95" s="29"/>
      <c r="YZ95" s="29"/>
      <c r="ZA95" s="29"/>
      <c r="ZB95" s="29"/>
      <c r="ZC95" s="29"/>
      <c r="ZD95" s="29"/>
      <c r="ZE95" s="29"/>
      <c r="ZF95" s="29"/>
      <c r="ZG95" s="29"/>
      <c r="ZH95" s="29"/>
      <c r="ZI95" s="29"/>
      <c r="ZJ95" s="29"/>
      <c r="ZK95" s="29"/>
      <c r="ZL95" s="29"/>
      <c r="ZM95" s="29"/>
      <c r="ZN95" s="29"/>
      <c r="ZO95" s="29"/>
      <c r="ZP95" s="29"/>
      <c r="ZQ95" s="29"/>
      <c r="ZR95" s="29"/>
      <c r="ZS95" s="29"/>
      <c r="ZT95" s="29"/>
      <c r="ZU95" s="29"/>
      <c r="ZV95" s="29"/>
      <c r="ZW95" s="29"/>
      <c r="ZX95" s="29"/>
      <c r="ZY95" s="29"/>
      <c r="ZZ95" s="29"/>
      <c r="AAA95" s="29"/>
      <c r="AAB95" s="29"/>
      <c r="AAC95" s="29"/>
      <c r="AAD95" s="29"/>
      <c r="AAE95" s="29"/>
      <c r="AAF95" s="29"/>
      <c r="AAG95" s="29"/>
      <c r="AAH95" s="29"/>
      <c r="AAI95" s="29"/>
      <c r="AAJ95" s="29"/>
      <c r="AAK95" s="29"/>
      <c r="AAL95" s="29"/>
      <c r="AAM95" s="29"/>
      <c r="AAN95" s="29"/>
      <c r="AAO95" s="29"/>
      <c r="AAP95" s="29"/>
      <c r="AAQ95" s="29"/>
      <c r="AAR95" s="29"/>
      <c r="AAS95" s="29"/>
      <c r="AAT95" s="29"/>
      <c r="AAU95" s="29"/>
      <c r="AAV95" s="29"/>
      <c r="AAW95" s="29"/>
      <c r="AAX95" s="29"/>
      <c r="AAY95" s="29"/>
      <c r="AAZ95" s="29"/>
      <c r="ABA95" s="29"/>
      <c r="ABB95" s="29"/>
      <c r="ABC95" s="29"/>
      <c r="ABD95" s="29"/>
      <c r="ABE95" s="29"/>
      <c r="ABF95" s="29"/>
      <c r="ABG95" s="29"/>
      <c r="ABH95" s="29"/>
      <c r="ABI95" s="29"/>
      <c r="ABJ95" s="29"/>
      <c r="ABK95" s="29"/>
      <c r="ABL95" s="29"/>
      <c r="ABM95" s="29"/>
      <c r="ABN95" s="29"/>
      <c r="ABO95" s="29"/>
      <c r="ABP95" s="29"/>
      <c r="ABQ95" s="29"/>
      <c r="ABR95" s="29"/>
      <c r="ABS95" s="29"/>
      <c r="ABT95" s="29"/>
      <c r="ABU95" s="29"/>
      <c r="ABV95" s="29"/>
      <c r="ABW95" s="29"/>
      <c r="ABX95" s="29"/>
      <c r="ABY95" s="29"/>
      <c r="ABZ95" s="29"/>
      <c r="ACA95" s="29"/>
      <c r="ACB95" s="29"/>
      <c r="ACC95" s="29"/>
      <c r="ACD95" s="29"/>
      <c r="ACE95" s="29"/>
      <c r="ACF95" s="29"/>
      <c r="ACG95" s="29"/>
      <c r="ACH95" s="29"/>
      <c r="ACI95" s="29"/>
      <c r="ACJ95" s="29"/>
      <c r="ACK95" s="29"/>
      <c r="ACL95" s="29"/>
      <c r="ACM95" s="29"/>
      <c r="ACN95" s="29"/>
      <c r="ACO95" s="29"/>
      <c r="ACP95" s="29"/>
      <c r="ACQ95" s="29"/>
      <c r="ACR95" s="29"/>
      <c r="ACS95" s="29"/>
      <c r="ACT95" s="29"/>
      <c r="ACU95" s="29"/>
      <c r="ACV95" s="29"/>
      <c r="ACW95" s="29"/>
      <c r="ACX95" s="29"/>
      <c r="ACY95" s="29"/>
      <c r="ACZ95" s="29"/>
      <c r="ADA95" s="29"/>
      <c r="ADB95" s="29"/>
      <c r="ADC95" s="29"/>
      <c r="ADD95" s="29"/>
      <c r="ADE95" s="29"/>
      <c r="ADF95" s="29"/>
      <c r="ADG95" s="29"/>
      <c r="ADH95" s="29"/>
      <c r="ADI95" s="29"/>
      <c r="ADJ95" s="29"/>
      <c r="ADK95" s="29"/>
      <c r="ADL95" s="29"/>
      <c r="ADM95" s="29"/>
      <c r="ADN95" s="29"/>
      <c r="ADO95" s="29"/>
      <c r="ADP95" s="29"/>
      <c r="ADQ95" s="29"/>
      <c r="ADR95" s="29"/>
      <c r="ADS95" s="29"/>
      <c r="ADT95" s="29"/>
      <c r="ADU95" s="29"/>
      <c r="ADV95" s="29"/>
      <c r="ADW95" s="29"/>
      <c r="ADX95" s="29"/>
      <c r="ADY95" s="29"/>
      <c r="ADZ95" s="29"/>
      <c r="AEA95" s="29"/>
      <c r="AEB95" s="29"/>
      <c r="AEC95" s="29"/>
      <c r="AED95" s="29"/>
      <c r="AEE95" s="29"/>
      <c r="AEF95" s="29"/>
      <c r="AEG95" s="29"/>
      <c r="AEH95" s="29"/>
      <c r="AEI95" s="29"/>
      <c r="AEJ95" s="29"/>
      <c r="AEK95" s="29"/>
      <c r="AEL95" s="29"/>
      <c r="AEM95" s="29"/>
      <c r="AEN95" s="29"/>
      <c r="AEO95" s="29"/>
      <c r="AEP95" s="29"/>
      <c r="AEQ95" s="29"/>
      <c r="AER95" s="29"/>
      <c r="AES95" s="29"/>
      <c r="AET95" s="29"/>
      <c r="AEU95" s="29"/>
      <c r="AEV95" s="29"/>
      <c r="AEW95" s="29"/>
      <c r="AEX95" s="29"/>
      <c r="AEY95" s="29"/>
      <c r="AEZ95" s="29"/>
      <c r="AFA95" s="29"/>
      <c r="AFB95" s="29"/>
      <c r="AFC95" s="29"/>
      <c r="AFD95" s="29"/>
      <c r="AFE95" s="29"/>
      <c r="AFF95" s="29"/>
      <c r="AFG95" s="29"/>
      <c r="AFH95" s="29"/>
      <c r="AFI95" s="29"/>
      <c r="AFJ95" s="29"/>
      <c r="AFK95" s="29"/>
      <c r="AFL95" s="29"/>
      <c r="AFM95" s="29"/>
      <c r="AFN95" s="29"/>
      <c r="AFO95" s="29"/>
      <c r="AFP95" s="29"/>
      <c r="AFQ95" s="29"/>
      <c r="AFR95" s="29"/>
      <c r="AFS95" s="29"/>
      <c r="AFT95" s="29"/>
      <c r="AFU95" s="29"/>
      <c r="AFV95" s="29"/>
      <c r="AFW95" s="29"/>
      <c r="AFX95" s="29"/>
      <c r="AFY95" s="29"/>
      <c r="AFZ95" s="29"/>
      <c r="AGA95" s="29"/>
      <c r="AGB95" s="29"/>
      <c r="AGC95" s="29"/>
      <c r="AGD95" s="29"/>
      <c r="AGE95" s="29"/>
      <c r="AGF95" s="29"/>
      <c r="AGG95" s="29"/>
      <c r="AGH95" s="29"/>
      <c r="AGI95" s="29"/>
      <c r="AGJ95" s="29"/>
      <c r="AGK95" s="29"/>
      <c r="AGL95" s="29"/>
      <c r="AGM95" s="29"/>
      <c r="AGN95" s="29"/>
      <c r="AGO95" s="29"/>
      <c r="AGP95" s="29"/>
      <c r="AGQ95" s="29"/>
      <c r="AGR95" s="29"/>
      <c r="AGS95" s="29"/>
      <c r="AGT95" s="29"/>
      <c r="AGU95" s="29"/>
      <c r="AGV95" s="29"/>
      <c r="AGW95" s="29"/>
      <c r="AGX95" s="29"/>
      <c r="AGY95" s="29"/>
      <c r="AGZ95" s="29"/>
      <c r="AHA95" s="29"/>
      <c r="AHB95" s="29"/>
      <c r="AHC95" s="29"/>
      <c r="AHD95" s="29"/>
      <c r="AHE95" s="29"/>
      <c r="AHF95" s="29"/>
      <c r="AHG95" s="29"/>
      <c r="AHH95" s="29"/>
      <c r="AHI95" s="29"/>
      <c r="AHJ95" s="29"/>
      <c r="AHK95" s="29"/>
      <c r="AHL95" s="29"/>
      <c r="AHM95" s="29"/>
      <c r="AHN95" s="29"/>
      <c r="AHO95" s="29"/>
      <c r="AHP95" s="29"/>
      <c r="AHQ95" s="29"/>
      <c r="AHR95" s="29"/>
      <c r="AHS95" s="29"/>
      <c r="AHT95" s="29"/>
      <c r="AHU95" s="29"/>
      <c r="AHV95" s="29"/>
      <c r="AHW95" s="29"/>
      <c r="AHX95" s="29"/>
      <c r="AHY95" s="29"/>
      <c r="AHZ95" s="29"/>
      <c r="AIA95" s="29"/>
      <c r="AIB95" s="29"/>
      <c r="AIC95" s="29"/>
      <c r="AID95" s="29"/>
      <c r="AIE95" s="29"/>
      <c r="AIF95" s="29"/>
      <c r="AIG95" s="29"/>
      <c r="AIH95" s="29"/>
      <c r="AII95" s="29"/>
      <c r="AIJ95" s="29"/>
      <c r="AIK95" s="29"/>
      <c r="AIL95" s="29"/>
      <c r="AIM95" s="29"/>
      <c r="AIN95" s="29"/>
      <c r="AIO95" s="29"/>
      <c r="AIP95" s="29"/>
      <c r="AIQ95" s="29"/>
      <c r="AIR95" s="29"/>
      <c r="AIS95" s="29"/>
      <c r="AIT95" s="29"/>
      <c r="AIU95" s="29"/>
      <c r="AIV95" s="29"/>
      <c r="AIW95" s="29"/>
      <c r="AIX95" s="29"/>
      <c r="AIY95" s="29"/>
      <c r="AIZ95" s="29"/>
      <c r="AJA95" s="29"/>
      <c r="AJB95" s="29"/>
      <c r="AJC95" s="29"/>
      <c r="AJD95" s="29"/>
      <c r="AJE95" s="29"/>
      <c r="AJF95" s="29"/>
      <c r="AJG95" s="29"/>
      <c r="AJH95" s="29"/>
      <c r="AJI95" s="29"/>
      <c r="AJJ95" s="29"/>
      <c r="AJK95" s="29"/>
      <c r="AJL95" s="29"/>
      <c r="AJM95" s="29"/>
      <c r="AJN95" s="29"/>
      <c r="AJO95" s="29"/>
      <c r="AJP95" s="29"/>
      <c r="AJQ95" s="29"/>
      <c r="AJR95" s="29"/>
      <c r="AJS95" s="29"/>
      <c r="AJT95" s="29"/>
      <c r="AJU95" s="29"/>
      <c r="AJV95" s="29"/>
      <c r="AJW95" s="29"/>
      <c r="AJX95" s="29"/>
      <c r="AJY95" s="29"/>
      <c r="AJZ95" s="29"/>
      <c r="AKA95" s="29"/>
      <c r="AKB95" s="29"/>
      <c r="AKC95" s="29"/>
      <c r="AKD95" s="29"/>
      <c r="AKE95" s="29"/>
      <c r="AKF95" s="29"/>
      <c r="AKG95" s="29"/>
      <c r="AKH95" s="29"/>
      <c r="AKI95" s="29"/>
      <c r="AKJ95" s="29"/>
      <c r="AKK95" s="29"/>
      <c r="AKL95" s="29"/>
      <c r="AKM95" s="29"/>
      <c r="AKN95" s="29"/>
      <c r="AKO95" s="29"/>
      <c r="AKP95" s="29"/>
      <c r="AKQ95" s="29"/>
      <c r="AKR95" s="29"/>
      <c r="AKS95" s="29"/>
      <c r="AKT95" s="29"/>
      <c r="AKU95" s="29"/>
      <c r="AKV95" s="29"/>
      <c r="AKW95" s="29"/>
      <c r="AKX95" s="29"/>
      <c r="AKY95" s="29"/>
      <c r="AKZ95" s="29"/>
      <c r="ALA95" s="29"/>
      <c r="ALB95" s="29"/>
      <c r="ALC95" s="29"/>
      <c r="ALD95" s="29"/>
      <c r="ALE95" s="29"/>
      <c r="ALF95" s="29"/>
      <c r="ALG95" s="29"/>
      <c r="ALH95" s="29"/>
      <c r="ALI95" s="29"/>
      <c r="ALJ95" s="29"/>
      <c r="ALK95" s="29"/>
      <c r="ALL95" s="29"/>
      <c r="ALM95" s="29"/>
      <c r="ALN95" s="29"/>
      <c r="ALO95" s="29"/>
      <c r="ALP95" s="29"/>
      <c r="ALQ95" s="29"/>
      <c r="ALR95" s="29"/>
      <c r="ALS95" s="29"/>
      <c r="ALT95" s="29"/>
      <c r="ALU95" s="29"/>
      <c r="ALV95" s="29"/>
      <c r="ALW95" s="29"/>
      <c r="ALX95" s="29"/>
      <c r="ALY95" s="29"/>
      <c r="ALZ95" s="29"/>
      <c r="AMA95" s="29"/>
      <c r="AMB95" s="29"/>
      <c r="AMC95" s="29"/>
      <c r="AMD95" s="29"/>
      <c r="AME95" s="29"/>
      <c r="AMF95" s="29"/>
      <c r="AMG95" s="29"/>
      <c r="AMH95" s="29"/>
      <c r="AMI95" s="29"/>
      <c r="AMJ95" s="29"/>
      <c r="AMK95" s="29"/>
      <c r="AML95" s="29"/>
      <c r="AMM95" s="29"/>
      <c r="AMN95" s="29"/>
      <c r="AMO95" s="29"/>
      <c r="AMP95" s="29"/>
      <c r="AMQ95" s="29"/>
      <c r="AMR95" s="29"/>
      <c r="AMS95" s="29"/>
      <c r="AMT95" s="29"/>
      <c r="AMU95" s="29"/>
      <c r="AMV95" s="29"/>
      <c r="AMW95" s="29"/>
      <c r="AMX95" s="29"/>
      <c r="AMY95" s="29"/>
      <c r="AMZ95" s="29"/>
      <c r="ANA95" s="29"/>
      <c r="ANB95" s="29"/>
      <c r="ANC95" s="29"/>
      <c r="AND95" s="29"/>
      <c r="ANE95" s="29"/>
      <c r="ANF95" s="29"/>
      <c r="ANG95" s="29"/>
      <c r="ANH95" s="29"/>
      <c r="ANI95" s="29"/>
      <c r="ANJ95" s="29"/>
      <c r="ANK95" s="29"/>
      <c r="ANL95" s="29"/>
      <c r="ANM95" s="29"/>
      <c r="ANN95" s="29"/>
      <c r="ANO95" s="29"/>
      <c r="ANP95" s="29"/>
      <c r="ANQ95" s="29"/>
      <c r="ANR95" s="29"/>
      <c r="ANS95" s="29"/>
      <c r="ANT95" s="29"/>
      <c r="ANU95" s="29"/>
      <c r="ANV95" s="29"/>
      <c r="ANW95" s="29"/>
      <c r="ANX95" s="29"/>
      <c r="ANY95" s="29"/>
      <c r="ANZ95" s="29"/>
      <c r="AOA95" s="29"/>
      <c r="AOB95" s="29"/>
      <c r="AOC95" s="29"/>
      <c r="AOD95" s="29"/>
      <c r="AOE95" s="29"/>
      <c r="AOF95" s="29"/>
      <c r="AOG95" s="29"/>
      <c r="AOH95" s="29"/>
      <c r="AOI95" s="29"/>
      <c r="AOJ95" s="29"/>
      <c r="AOK95" s="29"/>
      <c r="AOL95" s="29"/>
      <c r="AOM95" s="29"/>
      <c r="AON95" s="29"/>
      <c r="AOO95" s="29"/>
      <c r="AOP95" s="29"/>
      <c r="AOQ95" s="29"/>
      <c r="AOR95" s="29"/>
      <c r="AOS95" s="29"/>
      <c r="AOT95" s="29"/>
      <c r="AOU95" s="29"/>
      <c r="AOV95" s="29"/>
      <c r="AOW95" s="29"/>
      <c r="AOX95" s="29"/>
      <c r="AOY95" s="29"/>
      <c r="AOZ95" s="29"/>
      <c r="APA95" s="29"/>
      <c r="APB95" s="29"/>
      <c r="APC95" s="29"/>
      <c r="APD95" s="29"/>
      <c r="APE95" s="29"/>
      <c r="APF95" s="29"/>
      <c r="APG95" s="29"/>
      <c r="APH95" s="29"/>
      <c r="API95" s="29"/>
      <c r="APJ95" s="29"/>
      <c r="APK95" s="29"/>
      <c r="APL95" s="29"/>
      <c r="APM95" s="29"/>
      <c r="APN95" s="29"/>
      <c r="APO95" s="29"/>
      <c r="APP95" s="29"/>
      <c r="APQ95" s="29"/>
      <c r="APR95" s="29"/>
      <c r="APS95" s="29"/>
      <c r="APT95" s="29"/>
      <c r="APU95" s="29"/>
      <c r="APV95" s="29"/>
      <c r="APW95" s="29"/>
      <c r="APX95" s="29"/>
      <c r="APY95" s="29"/>
      <c r="APZ95" s="29"/>
      <c r="AQA95" s="29"/>
      <c r="AQB95" s="29"/>
      <c r="AQC95" s="29"/>
      <c r="AQD95" s="29"/>
      <c r="AQE95" s="29"/>
      <c r="AQF95" s="29"/>
      <c r="AQG95" s="29"/>
      <c r="AQH95" s="29"/>
      <c r="AQI95" s="29"/>
      <c r="AQJ95" s="29"/>
      <c r="AQK95" s="29"/>
      <c r="AQL95" s="29"/>
      <c r="AQM95" s="29"/>
      <c r="AQN95" s="29"/>
      <c r="AQO95" s="29"/>
      <c r="AQP95" s="29"/>
      <c r="AQQ95" s="29"/>
      <c r="AQR95" s="29"/>
      <c r="AQS95" s="29"/>
      <c r="AQT95" s="29"/>
      <c r="AQU95" s="29"/>
      <c r="AQV95" s="29"/>
      <c r="AQW95" s="29"/>
      <c r="AQX95" s="29"/>
      <c r="AQY95" s="29"/>
      <c r="AQZ95" s="29"/>
      <c r="ARA95" s="29"/>
      <c r="ARB95" s="29"/>
      <c r="ARC95" s="29"/>
      <c r="ARD95" s="29"/>
      <c r="ARE95" s="29"/>
      <c r="ARF95" s="29"/>
      <c r="ARG95" s="29"/>
      <c r="ARH95" s="29"/>
      <c r="ARI95" s="29"/>
      <c r="ARJ95" s="29"/>
      <c r="ARK95" s="29"/>
      <c r="ARL95" s="29"/>
      <c r="ARM95" s="29"/>
      <c r="ARN95" s="29"/>
      <c r="ARO95" s="29"/>
      <c r="ARP95" s="29"/>
      <c r="ARQ95" s="29"/>
      <c r="ARR95" s="29"/>
      <c r="ARS95" s="29"/>
      <c r="ART95" s="29"/>
      <c r="ARU95" s="29"/>
      <c r="ARV95" s="29"/>
      <c r="ARW95" s="29"/>
      <c r="ARX95" s="29"/>
      <c r="ARY95" s="29"/>
      <c r="ARZ95" s="29"/>
      <c r="ASA95" s="29"/>
      <c r="ASB95" s="29"/>
      <c r="ASC95" s="29"/>
      <c r="ASD95" s="29"/>
      <c r="ASE95" s="29"/>
      <c r="ASF95" s="29"/>
      <c r="ASG95" s="29"/>
      <c r="ASH95" s="29"/>
      <c r="ASI95" s="29"/>
      <c r="ASJ95" s="29"/>
      <c r="ASK95" s="29"/>
      <c r="ASL95" s="29"/>
      <c r="ASM95" s="29"/>
      <c r="ASN95" s="29"/>
      <c r="ASO95" s="29"/>
      <c r="ASP95" s="29"/>
      <c r="ASQ95" s="29"/>
      <c r="ASR95" s="29"/>
      <c r="ASS95" s="29"/>
      <c r="AST95" s="29"/>
      <c r="ASU95" s="29"/>
      <c r="ASV95" s="29"/>
      <c r="ASW95" s="29"/>
      <c r="ASX95" s="29"/>
      <c r="ASY95" s="29"/>
      <c r="ASZ95" s="29"/>
      <c r="ATA95" s="29"/>
      <c r="ATB95" s="29"/>
      <c r="ATC95" s="29"/>
      <c r="ATD95" s="29"/>
      <c r="ATE95" s="29"/>
      <c r="ATF95" s="29"/>
      <c r="ATG95" s="29"/>
      <c r="ATH95" s="29"/>
      <c r="ATI95" s="29"/>
      <c r="ATJ95" s="29"/>
      <c r="ATK95" s="29"/>
      <c r="ATL95" s="29"/>
      <c r="ATM95" s="29"/>
      <c r="ATN95" s="29"/>
      <c r="ATO95" s="29"/>
      <c r="ATP95" s="29"/>
      <c r="ATQ95" s="29"/>
      <c r="ATR95" s="29"/>
      <c r="ATS95" s="29"/>
      <c r="ATT95" s="29"/>
      <c r="ATU95" s="29"/>
      <c r="ATV95" s="29"/>
      <c r="ATW95" s="29"/>
      <c r="ATX95" s="29"/>
      <c r="ATY95" s="29"/>
      <c r="ATZ95" s="29"/>
      <c r="AUA95" s="29"/>
      <c r="AUB95" s="29"/>
      <c r="AUC95" s="29"/>
      <c r="AUD95" s="29"/>
      <c r="AUE95" s="29"/>
      <c r="AUF95" s="29"/>
      <c r="AUG95" s="29"/>
      <c r="AUH95" s="29"/>
      <c r="AUI95" s="29"/>
      <c r="AUJ95" s="29"/>
      <c r="AUK95" s="29"/>
      <c r="AUL95" s="29"/>
      <c r="AUM95" s="29"/>
      <c r="AUN95" s="29"/>
      <c r="AUO95" s="29"/>
      <c r="AUP95" s="29"/>
      <c r="AUQ95" s="29"/>
      <c r="AUR95" s="29"/>
      <c r="AUS95" s="29"/>
      <c r="AUT95" s="29"/>
      <c r="AUU95" s="29"/>
      <c r="AUV95" s="29"/>
      <c r="AUW95" s="29"/>
      <c r="AUX95" s="29"/>
      <c r="AUY95" s="29"/>
      <c r="AUZ95" s="29"/>
      <c r="AVA95" s="29"/>
      <c r="AVB95" s="29"/>
      <c r="AVC95" s="29"/>
      <c r="AVD95" s="29"/>
      <c r="AVE95" s="29"/>
      <c r="AVF95" s="29"/>
      <c r="AVG95" s="29"/>
      <c r="AVH95" s="29"/>
      <c r="AVI95" s="29"/>
      <c r="AVJ95" s="29"/>
      <c r="AVK95" s="29"/>
      <c r="AVL95" s="29"/>
      <c r="AVM95" s="29"/>
      <c r="AVN95" s="29"/>
      <c r="AVO95" s="29"/>
      <c r="AVP95" s="29"/>
      <c r="AVQ95" s="29"/>
      <c r="AVR95" s="29"/>
      <c r="AVS95" s="29"/>
      <c r="AVT95" s="29"/>
      <c r="AVU95" s="29"/>
      <c r="AVV95" s="29"/>
      <c r="AVW95" s="29"/>
      <c r="AVX95" s="29"/>
      <c r="AVY95" s="29"/>
      <c r="AVZ95" s="29"/>
      <c r="AWA95" s="29"/>
      <c r="AWB95" s="29"/>
      <c r="AWC95" s="29"/>
      <c r="AWD95" s="29"/>
      <c r="AWE95" s="29"/>
      <c r="AWF95" s="29"/>
      <c r="AWG95" s="29"/>
      <c r="AWH95" s="29"/>
      <c r="AWI95" s="29"/>
      <c r="AWJ95" s="29"/>
      <c r="AWK95" s="29"/>
      <c r="AWL95" s="29"/>
      <c r="AWM95" s="29"/>
      <c r="AWN95" s="29"/>
      <c r="AWO95" s="29"/>
      <c r="AWP95" s="29"/>
      <c r="AWQ95" s="29"/>
      <c r="AWR95" s="29"/>
      <c r="AWS95" s="29"/>
      <c r="AWT95" s="29"/>
      <c r="AWU95" s="29"/>
      <c r="AWV95" s="29"/>
      <c r="AWW95" s="29"/>
      <c r="AWX95" s="29"/>
      <c r="AWY95" s="29"/>
      <c r="AWZ95" s="29"/>
      <c r="AXA95" s="29"/>
      <c r="AXB95" s="29"/>
      <c r="AXC95" s="29"/>
      <c r="AXD95" s="29"/>
      <c r="AXE95" s="29"/>
      <c r="AXF95" s="29"/>
      <c r="AXG95" s="29"/>
      <c r="AXH95" s="29"/>
      <c r="AXI95" s="29"/>
      <c r="AXJ95" s="29"/>
      <c r="AXK95" s="29"/>
      <c r="AXL95" s="29"/>
      <c r="AXM95" s="29"/>
      <c r="AXN95" s="29"/>
      <c r="AXO95" s="29"/>
      <c r="AXP95" s="29"/>
      <c r="AXQ95" s="29"/>
      <c r="AXR95" s="29"/>
      <c r="AXS95" s="29"/>
      <c r="AXT95" s="29"/>
      <c r="AXU95" s="29"/>
      <c r="AXV95" s="29"/>
      <c r="AXW95" s="29"/>
      <c r="AXX95" s="29"/>
      <c r="AXY95" s="29"/>
      <c r="AXZ95" s="29"/>
      <c r="AYA95" s="29"/>
      <c r="AYB95" s="29"/>
      <c r="AYC95" s="29"/>
      <c r="AYD95" s="29"/>
      <c r="AYE95" s="29"/>
      <c r="AYF95" s="29"/>
      <c r="AYG95" s="29"/>
      <c r="AYH95" s="29"/>
      <c r="AYI95" s="29"/>
      <c r="AYJ95" s="29"/>
      <c r="AYK95" s="29"/>
      <c r="AYL95" s="29"/>
      <c r="AYM95" s="29"/>
      <c r="AYN95" s="29"/>
      <c r="AYO95" s="29"/>
      <c r="AYP95" s="29"/>
      <c r="AYQ95" s="29"/>
      <c r="AYR95" s="29"/>
      <c r="AYS95" s="29"/>
      <c r="AYT95" s="29"/>
      <c r="AYU95" s="29"/>
      <c r="AYV95" s="29"/>
      <c r="AYW95" s="29"/>
      <c r="AYX95" s="29"/>
      <c r="AYY95" s="29"/>
      <c r="AYZ95" s="29"/>
      <c r="AZA95" s="29"/>
      <c r="AZB95" s="29"/>
      <c r="AZC95" s="29"/>
      <c r="AZD95" s="29"/>
      <c r="AZE95" s="29"/>
      <c r="AZF95" s="29"/>
      <c r="AZG95" s="29"/>
      <c r="AZH95" s="29"/>
      <c r="AZI95" s="29"/>
      <c r="AZJ95" s="29"/>
      <c r="AZK95" s="29"/>
      <c r="AZL95" s="29"/>
      <c r="AZM95" s="29"/>
      <c r="AZN95" s="29"/>
      <c r="AZO95" s="29"/>
      <c r="AZP95" s="29"/>
      <c r="AZQ95" s="29"/>
      <c r="AZR95" s="29"/>
      <c r="AZS95" s="29"/>
      <c r="AZT95" s="29"/>
      <c r="AZU95" s="29"/>
      <c r="AZV95" s="29"/>
      <c r="AZW95" s="29"/>
      <c r="AZX95" s="29"/>
      <c r="AZY95" s="29"/>
      <c r="AZZ95" s="29"/>
      <c r="BAA95" s="29"/>
      <c r="BAB95" s="29"/>
      <c r="BAC95" s="29"/>
      <c r="BAD95" s="29"/>
      <c r="BAE95" s="29"/>
      <c r="BAF95" s="29"/>
      <c r="BAG95" s="29"/>
      <c r="BAH95" s="29"/>
      <c r="BAI95" s="29"/>
      <c r="BAJ95" s="29"/>
      <c r="BAK95" s="29"/>
      <c r="BAL95" s="29"/>
      <c r="BAM95" s="29"/>
      <c r="BAN95" s="29"/>
      <c r="BAO95" s="29"/>
      <c r="BAP95" s="29"/>
      <c r="BAQ95" s="29"/>
      <c r="BAR95" s="29"/>
      <c r="BAS95" s="29"/>
      <c r="BAT95" s="29"/>
      <c r="BAU95" s="29"/>
      <c r="BAV95" s="29"/>
      <c r="BAW95" s="29"/>
      <c r="BAX95" s="29"/>
      <c r="BAY95" s="29"/>
      <c r="BAZ95" s="29"/>
      <c r="BBA95" s="29"/>
      <c r="BBB95" s="29"/>
      <c r="BBC95" s="29"/>
      <c r="BBD95" s="29"/>
      <c r="BBE95" s="29"/>
      <c r="BBF95" s="29"/>
      <c r="BBG95" s="29"/>
      <c r="BBH95" s="29"/>
      <c r="BBI95" s="29"/>
      <c r="BBJ95" s="29"/>
      <c r="BBK95" s="29"/>
      <c r="BBL95" s="29"/>
      <c r="BBM95" s="29"/>
      <c r="BBN95" s="29"/>
      <c r="BBO95" s="29"/>
      <c r="BBP95" s="29"/>
      <c r="BBQ95" s="29"/>
      <c r="BBR95" s="29"/>
      <c r="BBS95" s="29"/>
      <c r="BBT95" s="29"/>
      <c r="BBU95" s="29"/>
      <c r="BBV95" s="29"/>
      <c r="BBW95" s="29"/>
      <c r="BBX95" s="29"/>
      <c r="BBY95" s="29"/>
      <c r="BBZ95" s="29"/>
      <c r="BCA95" s="29"/>
      <c r="BCB95" s="29"/>
      <c r="BCC95" s="29"/>
      <c r="BCD95" s="29"/>
      <c r="BCE95" s="29"/>
      <c r="BCF95" s="29"/>
      <c r="BCG95" s="29"/>
      <c r="BCH95" s="29"/>
      <c r="BCI95" s="29"/>
      <c r="BCJ95" s="29"/>
      <c r="BCK95" s="29"/>
      <c r="BCL95" s="29"/>
      <c r="BCM95" s="29"/>
      <c r="BCN95" s="29"/>
      <c r="BCO95" s="29"/>
      <c r="BCP95" s="29"/>
      <c r="BCQ95" s="29"/>
      <c r="BCR95" s="29"/>
      <c r="BCS95" s="29"/>
      <c r="BCT95" s="29"/>
      <c r="BCU95" s="29"/>
      <c r="BCV95" s="29"/>
      <c r="BCW95" s="29"/>
      <c r="BCX95" s="29"/>
      <c r="BCY95" s="29"/>
      <c r="BCZ95" s="29"/>
      <c r="BDA95" s="29"/>
      <c r="BDB95" s="29"/>
      <c r="BDC95" s="29"/>
      <c r="BDD95" s="29"/>
      <c r="BDE95" s="29"/>
      <c r="BDF95" s="29"/>
      <c r="BDG95" s="29"/>
      <c r="BDH95" s="29"/>
      <c r="BDI95" s="29"/>
      <c r="BDJ95" s="29"/>
      <c r="BDK95" s="29"/>
      <c r="BDL95" s="29"/>
      <c r="BDM95" s="29"/>
      <c r="BDN95" s="29"/>
      <c r="BDO95" s="29"/>
      <c r="BDP95" s="29"/>
      <c r="BDQ95" s="29"/>
      <c r="BDR95" s="29"/>
      <c r="BDS95" s="29"/>
      <c r="BDT95" s="29"/>
      <c r="BDU95" s="29"/>
      <c r="BDV95" s="29"/>
      <c r="BDW95" s="29"/>
      <c r="BDX95" s="29"/>
      <c r="BDY95" s="29"/>
      <c r="BDZ95" s="29"/>
      <c r="BEA95" s="29"/>
      <c r="BEB95" s="29"/>
      <c r="BEC95" s="29"/>
      <c r="BED95" s="29"/>
      <c r="BEE95" s="29"/>
      <c r="BEF95" s="29"/>
      <c r="BEG95" s="29"/>
      <c r="BEH95" s="29"/>
      <c r="BEI95" s="29"/>
      <c r="BEJ95" s="29"/>
      <c r="BEK95" s="29"/>
      <c r="BEL95" s="29"/>
      <c r="BEM95" s="29"/>
      <c r="BEN95" s="29"/>
      <c r="BEO95" s="29"/>
      <c r="BEP95" s="29"/>
      <c r="BEQ95" s="29"/>
      <c r="BER95" s="29"/>
      <c r="BES95" s="29"/>
      <c r="BET95" s="29"/>
      <c r="BEU95" s="29"/>
      <c r="BEV95" s="29"/>
      <c r="BEW95" s="29"/>
      <c r="BEX95" s="29"/>
      <c r="BEY95" s="29"/>
      <c r="BEZ95" s="29"/>
      <c r="BFA95" s="29"/>
      <c r="BFB95" s="29"/>
      <c r="BFC95" s="29"/>
      <c r="BFD95" s="29"/>
      <c r="BFE95" s="29"/>
      <c r="BFF95" s="29"/>
      <c r="BFG95" s="29"/>
      <c r="BFH95" s="29"/>
      <c r="BFI95" s="29"/>
      <c r="BFJ95" s="29"/>
      <c r="BFK95" s="29"/>
      <c r="BFL95" s="29"/>
      <c r="BFM95" s="29"/>
      <c r="BFN95" s="29"/>
      <c r="BFO95" s="29"/>
      <c r="BFP95" s="29"/>
      <c r="BFQ95" s="29"/>
      <c r="BFR95" s="29"/>
      <c r="BFS95" s="29"/>
      <c r="BFT95" s="29"/>
      <c r="BFU95" s="29"/>
      <c r="BFV95" s="29"/>
      <c r="BFW95" s="29"/>
      <c r="BFX95" s="29"/>
      <c r="BFY95" s="29"/>
      <c r="BFZ95" s="29"/>
      <c r="BGA95" s="29"/>
      <c r="BGB95" s="29"/>
      <c r="BGC95" s="29"/>
      <c r="BGD95" s="29"/>
      <c r="BGE95" s="29"/>
      <c r="BGF95" s="29"/>
      <c r="BGG95" s="29"/>
      <c r="BGH95" s="29"/>
      <c r="BGI95" s="29"/>
      <c r="BGJ95" s="29"/>
      <c r="BGK95" s="29"/>
      <c r="BGL95" s="29"/>
      <c r="BGM95" s="29"/>
      <c r="BGN95" s="29"/>
      <c r="BGO95" s="29"/>
      <c r="BGP95" s="29"/>
      <c r="BGQ95" s="29"/>
      <c r="BGR95" s="29"/>
      <c r="BGS95" s="29"/>
      <c r="BGT95" s="29"/>
      <c r="BGU95" s="29"/>
      <c r="BGV95" s="29"/>
      <c r="BGW95" s="29"/>
      <c r="BGX95" s="29"/>
      <c r="BGY95" s="29"/>
      <c r="BGZ95" s="29"/>
      <c r="BHA95" s="29"/>
      <c r="BHB95" s="29"/>
      <c r="BHC95" s="29"/>
      <c r="BHD95" s="29"/>
      <c r="BHE95" s="29"/>
      <c r="BHF95" s="29"/>
      <c r="BHG95" s="29"/>
      <c r="BHH95" s="29"/>
      <c r="BHI95" s="29"/>
      <c r="BHJ95" s="29"/>
      <c r="BHK95" s="29"/>
      <c r="BHL95" s="29"/>
      <c r="BHM95" s="29"/>
      <c r="BHN95" s="29"/>
      <c r="BHO95" s="29"/>
      <c r="BHP95" s="29"/>
      <c r="BHQ95" s="29"/>
      <c r="BHR95" s="29"/>
      <c r="BHS95" s="29"/>
      <c r="BHT95" s="29"/>
      <c r="BHU95" s="29"/>
      <c r="BHV95" s="29"/>
      <c r="BHW95" s="29"/>
      <c r="BHX95" s="29"/>
      <c r="BHY95" s="29"/>
      <c r="BHZ95" s="29"/>
      <c r="BIA95" s="29"/>
      <c r="BIB95" s="29"/>
      <c r="BIC95" s="29"/>
      <c r="BID95" s="29"/>
      <c r="BIE95" s="29"/>
      <c r="BIF95" s="29"/>
      <c r="BIG95" s="29"/>
      <c r="BIH95" s="29"/>
      <c r="BII95" s="29"/>
      <c r="BIJ95" s="29"/>
      <c r="BIK95" s="29"/>
      <c r="BIL95" s="29"/>
      <c r="BIM95" s="29"/>
      <c r="BIN95" s="29"/>
      <c r="BIO95" s="29"/>
      <c r="BIP95" s="29"/>
      <c r="BIQ95" s="29"/>
      <c r="BIR95" s="29"/>
      <c r="BIS95" s="29"/>
      <c r="BIT95" s="29"/>
      <c r="BIU95" s="29"/>
      <c r="BIV95" s="29"/>
      <c r="BIW95" s="29"/>
      <c r="BIX95" s="29"/>
      <c r="BIY95" s="29"/>
      <c r="BIZ95" s="29"/>
      <c r="BJA95" s="29"/>
      <c r="BJB95" s="29"/>
      <c r="BJC95" s="29"/>
      <c r="BJD95" s="29"/>
      <c r="BJE95" s="29"/>
      <c r="BJF95" s="29"/>
      <c r="BJG95" s="29"/>
      <c r="BJH95" s="29"/>
      <c r="BJI95" s="29"/>
      <c r="BJJ95" s="29"/>
      <c r="BJK95" s="29"/>
      <c r="BJL95" s="29"/>
      <c r="BJM95" s="29"/>
      <c r="BJN95" s="29"/>
      <c r="BJO95" s="29"/>
      <c r="BJP95" s="29"/>
      <c r="BJQ95" s="29"/>
      <c r="BJR95" s="29"/>
      <c r="BJS95" s="29"/>
      <c r="BJT95" s="29"/>
      <c r="BJU95" s="29"/>
      <c r="BJV95" s="29"/>
      <c r="BJW95" s="29"/>
      <c r="BJX95" s="29"/>
      <c r="BJY95" s="29"/>
      <c r="BJZ95" s="29"/>
      <c r="BKA95" s="29"/>
      <c r="BKB95" s="29"/>
      <c r="BKC95" s="29"/>
      <c r="BKD95" s="29"/>
      <c r="BKE95" s="29"/>
      <c r="BKF95" s="29"/>
      <c r="BKG95" s="29"/>
      <c r="BKH95" s="29"/>
      <c r="BKI95" s="29"/>
      <c r="BKJ95" s="29"/>
      <c r="BKK95" s="29"/>
      <c r="BKL95" s="29"/>
      <c r="BKM95" s="29"/>
      <c r="BKN95" s="29"/>
      <c r="BKO95" s="29"/>
      <c r="BKP95" s="29"/>
      <c r="BKQ95" s="29"/>
      <c r="BKR95" s="29"/>
      <c r="BKS95" s="29"/>
      <c r="BKT95" s="29"/>
      <c r="BKU95" s="29"/>
      <c r="BKV95" s="29"/>
      <c r="BKW95" s="29"/>
      <c r="BKX95" s="29"/>
      <c r="BKY95" s="29"/>
      <c r="BKZ95" s="29"/>
      <c r="BLA95" s="29"/>
      <c r="BLB95" s="29"/>
      <c r="BLC95" s="29"/>
      <c r="BLD95" s="29"/>
      <c r="BLE95" s="29"/>
      <c r="BLF95" s="29"/>
      <c r="BLG95" s="29"/>
      <c r="BLH95" s="29"/>
      <c r="BLI95" s="29"/>
      <c r="BLJ95" s="29"/>
      <c r="BLK95" s="29"/>
      <c r="BLL95" s="29"/>
      <c r="BLM95" s="29"/>
      <c r="BLN95" s="29"/>
      <c r="BLO95" s="29"/>
      <c r="BLP95" s="29"/>
      <c r="BLQ95" s="29"/>
      <c r="BLR95" s="29"/>
      <c r="BLS95" s="29"/>
      <c r="BLT95" s="29"/>
      <c r="BLU95" s="29"/>
      <c r="BLV95" s="29"/>
      <c r="BLW95" s="29"/>
      <c r="BLX95" s="29"/>
      <c r="BLY95" s="29"/>
      <c r="BLZ95" s="29"/>
      <c r="BMA95" s="29"/>
      <c r="BMB95" s="29"/>
      <c r="BMC95" s="29"/>
      <c r="BMD95" s="29"/>
      <c r="BME95" s="29"/>
      <c r="BMF95" s="29"/>
      <c r="BMG95" s="29"/>
      <c r="BMH95" s="29"/>
      <c r="BMI95" s="29"/>
      <c r="BMJ95" s="29"/>
      <c r="BMK95" s="29"/>
      <c r="BML95" s="29"/>
      <c r="BMM95" s="29"/>
      <c r="BMN95" s="29"/>
      <c r="BMO95" s="29"/>
      <c r="BMP95" s="29"/>
      <c r="BMQ95" s="29"/>
      <c r="BMR95" s="29"/>
      <c r="BMS95" s="29"/>
      <c r="BMT95" s="29"/>
      <c r="BMU95" s="29"/>
      <c r="BMV95" s="29"/>
      <c r="BMW95" s="29"/>
      <c r="BMX95" s="29"/>
      <c r="BMY95" s="29"/>
      <c r="BMZ95" s="29"/>
      <c r="BNA95" s="29"/>
      <c r="BNB95" s="29"/>
      <c r="BNC95" s="29"/>
      <c r="BND95" s="29"/>
      <c r="BNE95" s="29"/>
      <c r="BNF95" s="29"/>
      <c r="BNG95" s="29"/>
      <c r="BNH95" s="29"/>
      <c r="BNI95" s="29"/>
      <c r="BNJ95" s="29"/>
      <c r="BNK95" s="29"/>
      <c r="BNL95" s="29"/>
      <c r="BNM95" s="29"/>
      <c r="BNN95" s="29"/>
      <c r="BNO95" s="29"/>
      <c r="BNP95" s="29"/>
      <c r="BNQ95" s="29"/>
      <c r="BNR95" s="29"/>
      <c r="BNS95" s="29"/>
      <c r="BNT95" s="29"/>
      <c r="BNU95" s="29"/>
      <c r="BNV95" s="29"/>
      <c r="BNW95" s="29"/>
      <c r="BNX95" s="29"/>
      <c r="BNY95" s="29"/>
      <c r="BNZ95" s="29"/>
      <c r="BOA95" s="29"/>
      <c r="BOB95" s="29"/>
      <c r="BOC95" s="29"/>
      <c r="BOD95" s="29"/>
      <c r="BOE95" s="29"/>
      <c r="BOF95" s="29"/>
      <c r="BOG95" s="29"/>
      <c r="BOH95" s="29"/>
      <c r="BOI95" s="29"/>
      <c r="BOJ95" s="29"/>
      <c r="BOK95" s="29"/>
      <c r="BOL95" s="29"/>
      <c r="BOM95" s="29"/>
      <c r="BON95" s="29"/>
      <c r="BOO95" s="29"/>
      <c r="BOP95" s="29"/>
      <c r="BOQ95" s="29"/>
      <c r="BOR95" s="29"/>
      <c r="BOS95" s="29"/>
      <c r="BOT95" s="29"/>
      <c r="BOU95" s="29"/>
      <c r="BOV95" s="29"/>
      <c r="BOW95" s="29"/>
      <c r="BOX95" s="29"/>
      <c r="BOY95" s="29"/>
      <c r="BOZ95" s="29"/>
      <c r="BPA95" s="29"/>
      <c r="BPB95" s="29"/>
      <c r="BPC95" s="29"/>
      <c r="BPD95" s="29"/>
      <c r="BPE95" s="29"/>
      <c r="BPF95" s="29"/>
      <c r="BPG95" s="29"/>
      <c r="BPH95" s="29"/>
      <c r="BPI95" s="29"/>
      <c r="BPJ95" s="29"/>
      <c r="BPK95" s="29"/>
      <c r="BPL95" s="29"/>
      <c r="BPM95" s="29"/>
      <c r="BPN95" s="29"/>
      <c r="BPO95" s="29"/>
      <c r="BPP95" s="29"/>
      <c r="BPQ95" s="29"/>
      <c r="BPR95" s="29"/>
      <c r="BPS95" s="29"/>
      <c r="BPT95" s="29"/>
      <c r="BPU95" s="29"/>
      <c r="BPV95" s="29"/>
      <c r="BPW95" s="29"/>
      <c r="BPX95" s="29"/>
      <c r="BPY95" s="29"/>
      <c r="BPZ95" s="29"/>
      <c r="BQA95" s="29"/>
      <c r="BQB95" s="29"/>
      <c r="BQC95" s="29"/>
      <c r="BQD95" s="29"/>
      <c r="BQE95" s="29"/>
      <c r="BQF95" s="29"/>
      <c r="BQG95" s="29"/>
      <c r="BQH95" s="29"/>
      <c r="BQI95" s="29"/>
      <c r="BQJ95" s="29"/>
      <c r="BQK95" s="29"/>
      <c r="BQL95" s="29"/>
      <c r="BQM95" s="29"/>
      <c r="BQN95" s="29"/>
      <c r="BQO95" s="29"/>
      <c r="BQP95" s="29"/>
      <c r="BQQ95" s="29"/>
      <c r="BQR95" s="29"/>
      <c r="BQS95" s="29"/>
      <c r="BQT95" s="29"/>
      <c r="BQU95" s="29"/>
      <c r="BQV95" s="29"/>
      <c r="BQW95" s="29"/>
      <c r="BQX95" s="29"/>
      <c r="BQY95" s="29"/>
      <c r="BQZ95" s="29"/>
      <c r="BRA95" s="29"/>
      <c r="BRB95" s="29"/>
      <c r="BRC95" s="29"/>
      <c r="BRD95" s="29"/>
      <c r="BRE95" s="29"/>
      <c r="BRF95" s="29"/>
      <c r="BRG95" s="29"/>
      <c r="BRH95" s="29"/>
      <c r="BRI95" s="29"/>
      <c r="BRJ95" s="29"/>
      <c r="BRK95" s="29"/>
      <c r="BRL95" s="29"/>
      <c r="BRM95" s="29"/>
      <c r="BRN95" s="29"/>
      <c r="BRO95" s="29"/>
      <c r="BRP95" s="29"/>
      <c r="BRQ95" s="29"/>
      <c r="BRR95" s="29"/>
      <c r="BRS95" s="29"/>
      <c r="BRT95" s="29"/>
      <c r="BRU95" s="29"/>
      <c r="BRV95" s="29"/>
      <c r="BRW95" s="29"/>
      <c r="BRX95" s="29"/>
      <c r="BRY95" s="29"/>
      <c r="BRZ95" s="29"/>
      <c r="BSA95" s="29"/>
      <c r="BSB95" s="29"/>
      <c r="BSC95" s="29"/>
      <c r="BSD95" s="29"/>
      <c r="BSE95" s="29"/>
      <c r="BSF95" s="29"/>
      <c r="BSG95" s="29"/>
      <c r="BSH95" s="29"/>
      <c r="BSI95" s="29"/>
      <c r="BSJ95" s="29"/>
      <c r="BSK95" s="29"/>
      <c r="BSL95" s="29"/>
      <c r="BSM95" s="29"/>
      <c r="BSN95" s="29"/>
      <c r="BSO95" s="29"/>
      <c r="BSP95" s="29"/>
      <c r="BSQ95" s="29"/>
      <c r="BSR95" s="29"/>
      <c r="BSS95" s="29"/>
      <c r="BST95" s="29"/>
      <c r="BSU95" s="29"/>
      <c r="BSV95" s="29"/>
      <c r="BSW95" s="29"/>
      <c r="BSX95" s="29"/>
      <c r="BSY95" s="29"/>
      <c r="BSZ95" s="29"/>
      <c r="BTA95" s="29"/>
      <c r="BTB95" s="29"/>
      <c r="BTC95" s="29"/>
      <c r="BTD95" s="29"/>
      <c r="BTE95" s="29"/>
      <c r="BTF95" s="29"/>
      <c r="BTG95" s="29"/>
      <c r="BTH95" s="29"/>
      <c r="BTI95" s="29"/>
      <c r="BTJ95" s="29"/>
      <c r="BTK95" s="29"/>
      <c r="BTL95" s="29"/>
      <c r="BTM95" s="29"/>
      <c r="BTN95" s="29"/>
      <c r="BTO95" s="29"/>
      <c r="BTP95" s="29"/>
      <c r="BTQ95" s="29"/>
      <c r="BTR95" s="29"/>
      <c r="BTS95" s="29"/>
      <c r="BTT95" s="29"/>
      <c r="BTU95" s="29"/>
      <c r="BTV95" s="29"/>
      <c r="BTW95" s="29"/>
      <c r="BTX95" s="29"/>
      <c r="BTY95" s="29"/>
      <c r="BTZ95" s="29"/>
      <c r="BUA95" s="29"/>
      <c r="BUB95" s="29"/>
      <c r="BUC95" s="29"/>
      <c r="BUD95" s="29"/>
      <c r="BUE95" s="29"/>
      <c r="BUF95" s="29"/>
      <c r="BUG95" s="29"/>
      <c r="BUH95" s="29"/>
      <c r="BUI95" s="29"/>
      <c r="BUJ95" s="29"/>
      <c r="BUK95" s="29"/>
      <c r="BUL95" s="29"/>
      <c r="BUM95" s="29"/>
      <c r="BUN95" s="29"/>
      <c r="BUO95" s="29"/>
      <c r="BUP95" s="29"/>
      <c r="BUQ95" s="29"/>
      <c r="BUR95" s="29"/>
      <c r="BUS95" s="29"/>
      <c r="BUT95" s="29"/>
      <c r="BUU95" s="29"/>
      <c r="BUV95" s="29"/>
      <c r="BUW95" s="29"/>
      <c r="BUX95" s="29"/>
      <c r="BUY95" s="29"/>
      <c r="BUZ95" s="29"/>
      <c r="BVA95" s="29"/>
      <c r="BVB95" s="29"/>
      <c r="BVC95" s="29"/>
      <c r="BVD95" s="29"/>
      <c r="BVE95" s="29"/>
      <c r="BVF95" s="29"/>
      <c r="BVG95" s="29"/>
      <c r="BVH95" s="29"/>
      <c r="BVI95" s="29"/>
      <c r="BVJ95" s="29"/>
      <c r="BVK95" s="29"/>
      <c r="BVL95" s="29"/>
      <c r="BVM95" s="29"/>
      <c r="BVN95" s="29"/>
      <c r="BVO95" s="29"/>
      <c r="BVP95" s="29"/>
      <c r="BVQ95" s="29"/>
      <c r="BVR95" s="29"/>
      <c r="BVS95" s="29"/>
      <c r="BVT95" s="29"/>
      <c r="BVU95" s="29"/>
      <c r="BVV95" s="29"/>
      <c r="BVW95" s="29"/>
      <c r="BVX95" s="29"/>
      <c r="BVY95" s="29"/>
      <c r="BVZ95" s="29"/>
      <c r="BWA95" s="29"/>
      <c r="BWB95" s="29"/>
      <c r="BWC95" s="29"/>
      <c r="BWD95" s="29"/>
      <c r="BWE95" s="29"/>
      <c r="BWF95" s="29"/>
      <c r="BWG95" s="29"/>
      <c r="BWH95" s="29"/>
      <c r="BWI95" s="29"/>
      <c r="BWJ95" s="29"/>
      <c r="BWK95" s="29"/>
      <c r="BWL95" s="29"/>
      <c r="BWM95" s="29"/>
      <c r="BWN95" s="29"/>
      <c r="BWO95" s="29"/>
      <c r="BWP95" s="29"/>
      <c r="BWQ95" s="29"/>
      <c r="BWR95" s="29"/>
      <c r="BWS95" s="29"/>
      <c r="BWT95" s="29"/>
      <c r="BWU95" s="29"/>
      <c r="BWV95" s="29"/>
      <c r="BWW95" s="29"/>
      <c r="BWX95" s="29"/>
      <c r="BWY95" s="29"/>
      <c r="BWZ95" s="29"/>
      <c r="BXA95" s="29"/>
      <c r="BXB95" s="29"/>
      <c r="BXC95" s="29"/>
      <c r="BXD95" s="29"/>
      <c r="BXE95" s="29"/>
      <c r="BXF95" s="29"/>
      <c r="BXG95" s="29"/>
      <c r="BXH95" s="29"/>
      <c r="BXI95" s="29"/>
      <c r="BXJ95" s="29"/>
      <c r="BXK95" s="29"/>
      <c r="BXL95" s="29"/>
      <c r="BXM95" s="29"/>
      <c r="BXN95" s="29"/>
      <c r="BXO95" s="29"/>
      <c r="BXP95" s="29"/>
      <c r="BXQ95" s="29"/>
      <c r="BXR95" s="29"/>
      <c r="BXS95" s="29"/>
      <c r="BXT95" s="29"/>
      <c r="BXU95" s="29"/>
      <c r="BXV95" s="29"/>
      <c r="BXW95" s="29"/>
      <c r="BXX95" s="29"/>
      <c r="BXY95" s="29"/>
      <c r="BXZ95" s="29"/>
      <c r="BYA95" s="29"/>
      <c r="BYB95" s="29"/>
      <c r="BYC95" s="29"/>
      <c r="BYD95" s="29"/>
      <c r="BYE95" s="29"/>
      <c r="BYF95" s="29"/>
      <c r="BYG95" s="29"/>
      <c r="BYH95" s="29"/>
      <c r="BYI95" s="29"/>
      <c r="BYJ95" s="29"/>
      <c r="BYK95" s="29"/>
      <c r="BYL95" s="29"/>
      <c r="BYM95" s="29"/>
      <c r="BYN95" s="29"/>
      <c r="BYO95" s="29"/>
      <c r="BYP95" s="29"/>
      <c r="BYQ95" s="29"/>
      <c r="BYR95" s="29"/>
      <c r="BYS95" s="29"/>
      <c r="BYT95" s="29"/>
      <c r="BYU95" s="29"/>
      <c r="BYV95" s="29"/>
      <c r="BYW95" s="29"/>
      <c r="BYX95" s="29"/>
      <c r="BYY95" s="29"/>
      <c r="BYZ95" s="29"/>
      <c r="BZA95" s="29"/>
      <c r="BZB95" s="29"/>
      <c r="BZC95" s="29"/>
      <c r="BZD95" s="29"/>
      <c r="BZE95" s="29"/>
      <c r="BZF95" s="29"/>
      <c r="BZG95" s="29"/>
      <c r="BZH95" s="29"/>
      <c r="BZI95" s="29"/>
      <c r="BZJ95" s="29"/>
      <c r="BZK95" s="29"/>
      <c r="BZL95" s="29"/>
      <c r="BZM95" s="29"/>
      <c r="BZN95" s="29"/>
      <c r="BZO95" s="29"/>
      <c r="BZP95" s="29"/>
      <c r="BZQ95" s="29"/>
      <c r="BZR95" s="29"/>
      <c r="BZS95" s="29"/>
      <c r="BZT95" s="29"/>
      <c r="BZU95" s="29"/>
      <c r="BZV95" s="29"/>
      <c r="BZW95" s="29"/>
      <c r="BZX95" s="29"/>
      <c r="BZY95" s="29"/>
      <c r="BZZ95" s="29"/>
      <c r="CAA95" s="29"/>
      <c r="CAB95" s="29"/>
      <c r="CAC95" s="29"/>
      <c r="CAD95" s="29"/>
      <c r="CAE95" s="29"/>
      <c r="CAF95" s="29"/>
      <c r="CAG95" s="29"/>
      <c r="CAH95" s="29"/>
      <c r="CAI95" s="29"/>
      <c r="CAJ95" s="29"/>
      <c r="CAK95" s="29"/>
      <c r="CAL95" s="29"/>
      <c r="CAM95" s="29"/>
      <c r="CAN95" s="29"/>
      <c r="CAO95" s="29"/>
      <c r="CAP95" s="29"/>
      <c r="CAQ95" s="29"/>
      <c r="CAR95" s="29"/>
      <c r="CAS95" s="29"/>
      <c r="CAT95" s="29"/>
      <c r="CAU95" s="29"/>
      <c r="CAV95" s="29"/>
      <c r="CAW95" s="29"/>
      <c r="CAX95" s="29"/>
      <c r="CAY95" s="29"/>
      <c r="CAZ95" s="29"/>
      <c r="CBA95" s="29"/>
      <c r="CBB95" s="29"/>
      <c r="CBC95" s="29"/>
      <c r="CBD95" s="29"/>
      <c r="CBE95" s="29"/>
      <c r="CBF95" s="29"/>
      <c r="CBG95" s="29"/>
      <c r="CBH95" s="29"/>
      <c r="CBI95" s="29"/>
      <c r="CBJ95" s="29"/>
      <c r="CBK95" s="29"/>
      <c r="CBL95" s="29"/>
      <c r="CBM95" s="29"/>
      <c r="CBN95" s="29"/>
      <c r="CBO95" s="29"/>
      <c r="CBP95" s="29"/>
      <c r="CBQ95" s="29"/>
      <c r="CBR95" s="29"/>
      <c r="CBS95" s="29"/>
      <c r="CBT95" s="29"/>
      <c r="CBU95" s="29"/>
      <c r="CBV95" s="29"/>
      <c r="CBW95" s="29"/>
      <c r="CBX95" s="29"/>
      <c r="CBY95" s="29"/>
      <c r="CBZ95" s="29"/>
      <c r="CCA95" s="29"/>
      <c r="CCB95" s="29"/>
      <c r="CCC95" s="29"/>
      <c r="CCD95" s="29"/>
      <c r="CCE95" s="29"/>
      <c r="CCF95" s="29"/>
      <c r="CCG95" s="29"/>
      <c r="CCH95" s="29"/>
      <c r="CCI95" s="29"/>
      <c r="CCJ95" s="29"/>
      <c r="CCK95" s="29"/>
      <c r="CCL95" s="29"/>
      <c r="CCM95" s="29"/>
      <c r="CCN95" s="29"/>
      <c r="CCO95" s="29"/>
      <c r="CCP95" s="29"/>
      <c r="CCQ95" s="29"/>
      <c r="CCR95" s="29"/>
      <c r="CCS95" s="29"/>
      <c r="CCT95" s="29"/>
      <c r="CCU95" s="29"/>
      <c r="CCV95" s="29"/>
      <c r="CCW95" s="29"/>
      <c r="CCX95" s="29"/>
      <c r="CCY95" s="29"/>
      <c r="CCZ95" s="29"/>
      <c r="CDA95" s="29"/>
      <c r="CDB95" s="29"/>
      <c r="CDC95" s="29"/>
      <c r="CDD95" s="29"/>
      <c r="CDE95" s="29"/>
      <c r="CDF95" s="29"/>
      <c r="CDG95" s="29"/>
      <c r="CDH95" s="29"/>
      <c r="CDI95" s="29"/>
      <c r="CDJ95" s="29"/>
      <c r="CDK95" s="29"/>
      <c r="CDL95" s="29"/>
      <c r="CDM95" s="29"/>
      <c r="CDN95" s="29"/>
      <c r="CDO95" s="29"/>
      <c r="CDP95" s="29"/>
      <c r="CDQ95" s="29"/>
      <c r="CDR95" s="29"/>
      <c r="CDS95" s="29"/>
      <c r="CDT95" s="29"/>
      <c r="CDU95" s="29"/>
      <c r="CDV95" s="29"/>
      <c r="CDW95" s="29"/>
      <c r="CDX95" s="29"/>
      <c r="CDY95" s="29"/>
      <c r="CDZ95" s="29"/>
      <c r="CEA95" s="29"/>
      <c r="CEB95" s="29"/>
      <c r="CEC95" s="29"/>
      <c r="CED95" s="29"/>
      <c r="CEE95" s="29"/>
      <c r="CEF95" s="29"/>
      <c r="CEG95" s="29"/>
      <c r="CEH95" s="29"/>
      <c r="CEI95" s="29"/>
      <c r="CEJ95" s="29"/>
      <c r="CEK95" s="29"/>
      <c r="CEL95" s="29"/>
      <c r="CEM95" s="29"/>
      <c r="CEN95" s="29"/>
      <c r="CEO95" s="29"/>
      <c r="CEP95" s="29"/>
      <c r="CEQ95" s="29"/>
      <c r="CER95" s="29"/>
      <c r="CES95" s="29"/>
      <c r="CET95" s="29"/>
      <c r="CEU95" s="29"/>
      <c r="CEV95" s="29"/>
      <c r="CEW95" s="29"/>
      <c r="CEX95" s="29"/>
      <c r="CEY95" s="29"/>
      <c r="CEZ95" s="29"/>
      <c r="CFA95" s="29"/>
      <c r="CFB95" s="29"/>
      <c r="CFC95" s="29"/>
      <c r="CFD95" s="29"/>
      <c r="CFE95" s="29"/>
      <c r="CFF95" s="29"/>
      <c r="CFG95" s="29"/>
      <c r="CFH95" s="29"/>
      <c r="CFI95" s="29"/>
      <c r="CFJ95" s="29"/>
      <c r="CFK95" s="29"/>
      <c r="CFL95" s="29"/>
      <c r="CFM95" s="29"/>
      <c r="CFN95" s="29"/>
      <c r="CFO95" s="29"/>
      <c r="CFP95" s="29"/>
      <c r="CFQ95" s="29"/>
      <c r="CFR95" s="29"/>
      <c r="CFS95" s="29"/>
      <c r="CFT95" s="29"/>
      <c r="CFU95" s="29"/>
      <c r="CFV95" s="29"/>
      <c r="CFW95" s="29"/>
      <c r="CFX95" s="29"/>
      <c r="CFY95" s="29"/>
      <c r="CFZ95" s="29"/>
      <c r="CGA95" s="29"/>
      <c r="CGB95" s="29"/>
      <c r="CGC95" s="29"/>
      <c r="CGD95" s="29"/>
      <c r="CGE95" s="29"/>
      <c r="CGF95" s="29"/>
      <c r="CGG95" s="29"/>
      <c r="CGH95" s="29"/>
      <c r="CGI95" s="29"/>
      <c r="CGJ95" s="29"/>
      <c r="CGK95" s="29"/>
      <c r="CGL95" s="29"/>
      <c r="CGM95" s="29"/>
      <c r="CGN95" s="29"/>
      <c r="CGO95" s="29"/>
      <c r="CGP95" s="29"/>
      <c r="CGQ95" s="29"/>
      <c r="CGR95" s="29"/>
      <c r="CGS95" s="29"/>
      <c r="CGT95" s="29"/>
      <c r="CGU95" s="29"/>
      <c r="CGV95" s="29"/>
      <c r="CGW95" s="29"/>
      <c r="CGX95" s="29"/>
      <c r="CGY95" s="29"/>
      <c r="CGZ95" s="29"/>
      <c r="CHA95" s="29"/>
      <c r="CHB95" s="29"/>
      <c r="CHC95" s="29"/>
      <c r="CHD95" s="29"/>
      <c r="CHE95" s="29"/>
      <c r="CHF95" s="29"/>
      <c r="CHG95" s="29"/>
      <c r="CHH95" s="29"/>
      <c r="CHI95" s="29"/>
      <c r="CHJ95" s="29"/>
      <c r="CHK95" s="29"/>
      <c r="CHL95" s="29"/>
      <c r="CHM95" s="29"/>
      <c r="CHN95" s="29"/>
      <c r="CHO95" s="29"/>
      <c r="CHP95" s="29"/>
      <c r="CHQ95" s="29"/>
      <c r="CHR95" s="29"/>
      <c r="CHS95" s="29"/>
      <c r="CHT95" s="29"/>
      <c r="CHU95" s="29"/>
      <c r="CHV95" s="29"/>
      <c r="CHW95" s="29"/>
      <c r="CHX95" s="29"/>
      <c r="CHY95" s="29"/>
      <c r="CHZ95" s="29"/>
      <c r="CIA95" s="29"/>
      <c r="CIB95" s="29"/>
      <c r="CIC95" s="29"/>
      <c r="CID95" s="29"/>
      <c r="CIE95" s="29"/>
      <c r="CIF95" s="29"/>
      <c r="CIG95" s="29"/>
      <c r="CIH95" s="29"/>
      <c r="CII95" s="29"/>
      <c r="CIJ95" s="29"/>
      <c r="CIK95" s="29"/>
      <c r="CIL95" s="29"/>
      <c r="CIM95" s="29"/>
      <c r="CIN95" s="29"/>
      <c r="CIO95" s="29"/>
      <c r="CIP95" s="29"/>
      <c r="CIQ95" s="29"/>
      <c r="CIR95" s="29"/>
      <c r="CIS95" s="29"/>
      <c r="CIT95" s="29"/>
      <c r="CIU95" s="29"/>
      <c r="CIV95" s="29"/>
      <c r="CIW95" s="29"/>
      <c r="CIX95" s="29"/>
      <c r="CIY95" s="29"/>
      <c r="CIZ95" s="29"/>
      <c r="CJA95" s="29"/>
      <c r="CJB95" s="29"/>
      <c r="CJC95" s="29"/>
      <c r="CJD95" s="29"/>
      <c r="CJE95" s="29"/>
      <c r="CJF95" s="29"/>
      <c r="CJG95" s="29"/>
      <c r="CJH95" s="29"/>
      <c r="CJI95" s="29"/>
      <c r="CJJ95" s="29"/>
      <c r="CJK95" s="29"/>
      <c r="CJL95" s="29"/>
      <c r="CJM95" s="29"/>
      <c r="CJN95" s="29"/>
      <c r="CJO95" s="29"/>
      <c r="CJP95" s="29"/>
      <c r="CJQ95" s="29"/>
      <c r="CJR95" s="29"/>
      <c r="CJS95" s="29"/>
      <c r="CJT95" s="29"/>
      <c r="CJU95" s="29"/>
      <c r="CJV95" s="29"/>
      <c r="CJW95" s="29"/>
      <c r="CJX95" s="29"/>
      <c r="CJY95" s="29"/>
      <c r="CJZ95" s="29"/>
      <c r="CKA95" s="29"/>
      <c r="CKB95" s="29"/>
      <c r="CKC95" s="29"/>
      <c r="CKD95" s="29"/>
      <c r="CKE95" s="29"/>
      <c r="CKF95" s="29"/>
      <c r="CKG95" s="29"/>
      <c r="CKH95" s="29"/>
      <c r="CKI95" s="29"/>
      <c r="CKJ95" s="29"/>
      <c r="CKK95" s="29"/>
      <c r="CKL95" s="29"/>
      <c r="CKM95" s="29"/>
      <c r="CKN95" s="29"/>
      <c r="CKO95" s="29"/>
      <c r="CKP95" s="29"/>
      <c r="CKQ95" s="29"/>
      <c r="CKR95" s="29"/>
      <c r="CKS95" s="29"/>
      <c r="CKT95" s="29"/>
      <c r="CKU95" s="29"/>
      <c r="CKV95" s="29"/>
      <c r="CKW95" s="29"/>
      <c r="CKX95" s="29"/>
      <c r="CKY95" s="29"/>
      <c r="CKZ95" s="29"/>
      <c r="CLA95" s="29"/>
      <c r="CLB95" s="29"/>
      <c r="CLC95" s="29"/>
      <c r="CLD95" s="29"/>
      <c r="CLE95" s="29"/>
      <c r="CLF95" s="29"/>
      <c r="CLG95" s="29"/>
      <c r="CLH95" s="29"/>
      <c r="CLI95" s="29"/>
      <c r="CLJ95" s="29"/>
      <c r="CLK95" s="29"/>
      <c r="CLL95" s="29"/>
      <c r="CLM95" s="29"/>
      <c r="CLN95" s="29"/>
      <c r="CLO95" s="29"/>
      <c r="CLP95" s="29"/>
      <c r="CLQ95" s="29"/>
      <c r="CLR95" s="29"/>
      <c r="CLS95" s="29"/>
      <c r="CLT95" s="29"/>
      <c r="CLU95" s="29"/>
      <c r="CLV95" s="29"/>
      <c r="CLW95" s="29"/>
      <c r="CLX95" s="29"/>
      <c r="CLY95" s="29"/>
      <c r="CLZ95" s="29"/>
      <c r="CMA95" s="29"/>
      <c r="CMB95" s="29"/>
      <c r="CMC95" s="29"/>
      <c r="CMD95" s="29"/>
      <c r="CME95" s="29"/>
      <c r="CMF95" s="29"/>
      <c r="CMG95" s="29"/>
      <c r="CMH95" s="29"/>
      <c r="CMI95" s="29"/>
      <c r="CMJ95" s="29"/>
      <c r="CMK95" s="29"/>
      <c r="CML95" s="29"/>
      <c r="CMM95" s="29"/>
      <c r="CMN95" s="29"/>
      <c r="CMO95" s="29"/>
      <c r="CMP95" s="29"/>
      <c r="CMQ95" s="29"/>
      <c r="CMR95" s="29"/>
      <c r="CMS95" s="29"/>
      <c r="CMT95" s="29"/>
      <c r="CMU95" s="29"/>
      <c r="CMV95" s="29"/>
      <c r="CMW95" s="29"/>
      <c r="CMX95" s="29"/>
      <c r="CMY95" s="29"/>
      <c r="CMZ95" s="29"/>
      <c r="CNA95" s="29"/>
      <c r="CNB95" s="29"/>
      <c r="CNC95" s="29"/>
      <c r="CND95" s="29"/>
      <c r="CNE95" s="29"/>
      <c r="CNF95" s="29"/>
      <c r="CNG95" s="29"/>
      <c r="CNH95" s="29"/>
      <c r="CNI95" s="29"/>
      <c r="CNJ95" s="29"/>
      <c r="CNK95" s="29"/>
      <c r="CNL95" s="29"/>
      <c r="CNM95" s="29"/>
      <c r="CNN95" s="29"/>
      <c r="CNO95" s="29"/>
      <c r="CNP95" s="29"/>
      <c r="CNQ95" s="29"/>
      <c r="CNR95" s="29"/>
      <c r="CNS95" s="29"/>
      <c r="CNT95" s="29"/>
      <c r="CNU95" s="29"/>
      <c r="CNV95" s="29"/>
      <c r="CNW95" s="29"/>
      <c r="CNX95" s="29"/>
      <c r="CNY95" s="29"/>
      <c r="CNZ95" s="29"/>
      <c r="COA95" s="29"/>
      <c r="COB95" s="29"/>
      <c r="COC95" s="29"/>
      <c r="COD95" s="29"/>
      <c r="COE95" s="29"/>
      <c r="COF95" s="29"/>
      <c r="COG95" s="29"/>
      <c r="COH95" s="29"/>
      <c r="COI95" s="29"/>
      <c r="COJ95" s="29"/>
      <c r="COK95" s="29"/>
      <c r="COL95" s="29"/>
      <c r="COM95" s="29"/>
      <c r="CON95" s="29"/>
      <c r="COO95" s="29"/>
      <c r="COP95" s="29"/>
      <c r="COQ95" s="29"/>
      <c r="COR95" s="29"/>
      <c r="COS95" s="29"/>
      <c r="COT95" s="29"/>
      <c r="COU95" s="29"/>
      <c r="COV95" s="29"/>
      <c r="COW95" s="29"/>
      <c r="COX95" s="29"/>
      <c r="COY95" s="29"/>
      <c r="COZ95" s="29"/>
      <c r="CPA95" s="29"/>
      <c r="CPB95" s="29"/>
      <c r="CPC95" s="29"/>
      <c r="CPD95" s="29"/>
      <c r="CPE95" s="29"/>
      <c r="CPF95" s="29"/>
      <c r="CPG95" s="29"/>
      <c r="CPH95" s="29"/>
      <c r="CPI95" s="29"/>
      <c r="CPJ95" s="29"/>
      <c r="CPK95" s="29"/>
      <c r="CPL95" s="29"/>
      <c r="CPM95" s="29"/>
      <c r="CPN95" s="29"/>
      <c r="CPO95" s="29"/>
      <c r="CPP95" s="29"/>
      <c r="CPQ95" s="29"/>
      <c r="CPR95" s="29"/>
      <c r="CPS95" s="29"/>
      <c r="CPT95" s="29"/>
      <c r="CPU95" s="29"/>
      <c r="CPV95" s="29"/>
      <c r="CPW95" s="29"/>
      <c r="CPX95" s="29"/>
      <c r="CPY95" s="29"/>
      <c r="CPZ95" s="29"/>
      <c r="CQA95" s="29"/>
      <c r="CQB95" s="29"/>
      <c r="CQC95" s="29"/>
      <c r="CQD95" s="29"/>
      <c r="CQE95" s="29"/>
      <c r="CQF95" s="29"/>
      <c r="CQG95" s="29"/>
      <c r="CQH95" s="29"/>
      <c r="CQI95" s="29"/>
      <c r="CQJ95" s="29"/>
      <c r="CQK95" s="29"/>
      <c r="CQL95" s="29"/>
      <c r="CQM95" s="29"/>
      <c r="CQN95" s="29"/>
      <c r="CQO95" s="29"/>
      <c r="CQP95" s="29"/>
      <c r="CQQ95" s="29"/>
      <c r="CQR95" s="29"/>
      <c r="CQS95" s="29"/>
      <c r="CQT95" s="29"/>
      <c r="CQU95" s="29"/>
      <c r="CQV95" s="29"/>
      <c r="CQW95" s="29"/>
      <c r="CQX95" s="29"/>
      <c r="CQY95" s="29"/>
      <c r="CQZ95" s="29"/>
      <c r="CRA95" s="29"/>
      <c r="CRB95" s="29"/>
      <c r="CRC95" s="29"/>
      <c r="CRD95" s="29"/>
      <c r="CRE95" s="29"/>
      <c r="CRF95" s="29"/>
      <c r="CRG95" s="29"/>
      <c r="CRH95" s="29"/>
      <c r="CRI95" s="29"/>
      <c r="CRJ95" s="29"/>
      <c r="CRK95" s="29"/>
      <c r="CRL95" s="29"/>
      <c r="CRM95" s="29"/>
      <c r="CRN95" s="29"/>
      <c r="CRO95" s="29"/>
      <c r="CRP95" s="29"/>
      <c r="CRQ95" s="29"/>
      <c r="CRR95" s="29"/>
      <c r="CRS95" s="29"/>
      <c r="CRT95" s="29"/>
      <c r="CRU95" s="29"/>
      <c r="CRV95" s="29"/>
      <c r="CRW95" s="29"/>
      <c r="CRX95" s="29"/>
      <c r="CRY95" s="29"/>
      <c r="CRZ95" s="29"/>
      <c r="CSA95" s="29"/>
      <c r="CSB95" s="29"/>
      <c r="CSC95" s="29"/>
      <c r="CSD95" s="29"/>
      <c r="CSE95" s="29"/>
      <c r="CSF95" s="29"/>
      <c r="CSG95" s="29"/>
      <c r="CSH95" s="29"/>
      <c r="CSI95" s="29"/>
      <c r="CSJ95" s="29"/>
      <c r="CSK95" s="29"/>
      <c r="CSL95" s="29"/>
      <c r="CSM95" s="29"/>
      <c r="CSN95" s="29"/>
      <c r="CSO95" s="29"/>
      <c r="CSP95" s="29"/>
      <c r="CSQ95" s="29"/>
      <c r="CSR95" s="29"/>
      <c r="CSS95" s="29"/>
      <c r="CST95" s="29"/>
      <c r="CSU95" s="29"/>
      <c r="CSV95" s="29"/>
      <c r="CSW95" s="29"/>
      <c r="CSX95" s="29"/>
      <c r="CSY95" s="29"/>
      <c r="CSZ95" s="29"/>
      <c r="CTA95" s="29"/>
      <c r="CTB95" s="29"/>
      <c r="CTC95" s="29"/>
      <c r="CTD95" s="29"/>
      <c r="CTE95" s="29"/>
      <c r="CTF95" s="29"/>
      <c r="CTG95" s="29"/>
      <c r="CTH95" s="29"/>
      <c r="CTI95" s="29"/>
      <c r="CTJ95" s="29"/>
      <c r="CTK95" s="29"/>
      <c r="CTL95" s="29"/>
      <c r="CTM95" s="29"/>
      <c r="CTN95" s="29"/>
      <c r="CTO95" s="29"/>
      <c r="CTP95" s="29"/>
      <c r="CTQ95" s="29"/>
      <c r="CTR95" s="29"/>
      <c r="CTS95" s="29"/>
      <c r="CTT95" s="29"/>
      <c r="CTU95" s="29"/>
      <c r="CTV95" s="29"/>
      <c r="CTW95" s="29"/>
      <c r="CTX95" s="29"/>
      <c r="CTY95" s="29"/>
      <c r="CTZ95" s="29"/>
      <c r="CUA95" s="29"/>
      <c r="CUB95" s="29"/>
      <c r="CUC95" s="29"/>
      <c r="CUD95" s="29"/>
      <c r="CUE95" s="29"/>
      <c r="CUF95" s="29"/>
      <c r="CUG95" s="29"/>
      <c r="CUH95" s="29"/>
      <c r="CUI95" s="29"/>
      <c r="CUJ95" s="29"/>
      <c r="CUK95" s="29"/>
      <c r="CUL95" s="29"/>
      <c r="CUM95" s="29"/>
      <c r="CUN95" s="29"/>
      <c r="CUO95" s="29"/>
      <c r="CUP95" s="29"/>
      <c r="CUQ95" s="29"/>
      <c r="CUR95" s="29"/>
      <c r="CUS95" s="29"/>
      <c r="CUT95" s="29"/>
      <c r="CUU95" s="29"/>
      <c r="CUV95" s="29"/>
      <c r="CUW95" s="29"/>
      <c r="CUX95" s="29"/>
      <c r="CUY95" s="29"/>
      <c r="CUZ95" s="29"/>
      <c r="CVA95" s="29"/>
      <c r="CVB95" s="29"/>
      <c r="CVC95" s="29"/>
      <c r="CVD95" s="29"/>
      <c r="CVE95" s="29"/>
      <c r="CVF95" s="29"/>
      <c r="CVG95" s="29"/>
      <c r="CVH95" s="29"/>
      <c r="CVI95" s="29"/>
      <c r="CVJ95" s="29"/>
      <c r="CVK95" s="29"/>
      <c r="CVL95" s="29"/>
      <c r="CVM95" s="29"/>
      <c r="CVN95" s="29"/>
      <c r="CVO95" s="29"/>
      <c r="CVP95" s="29"/>
      <c r="CVQ95" s="29"/>
      <c r="CVR95" s="29"/>
      <c r="CVS95" s="29"/>
      <c r="CVT95" s="29"/>
      <c r="CVU95" s="29"/>
      <c r="CVV95" s="29"/>
      <c r="CVW95" s="29"/>
      <c r="CVX95" s="29"/>
      <c r="CVY95" s="29"/>
      <c r="CVZ95" s="29"/>
      <c r="CWA95" s="29"/>
      <c r="CWB95" s="29"/>
      <c r="CWC95" s="29"/>
      <c r="CWD95" s="29"/>
      <c r="CWE95" s="29"/>
      <c r="CWF95" s="29"/>
      <c r="CWG95" s="29"/>
      <c r="CWH95" s="29"/>
      <c r="CWI95" s="29"/>
      <c r="CWJ95" s="29"/>
      <c r="CWK95" s="29"/>
      <c r="CWL95" s="29"/>
      <c r="CWM95" s="29"/>
      <c r="CWN95" s="29"/>
      <c r="CWO95" s="29"/>
      <c r="CWP95" s="29"/>
      <c r="CWQ95" s="29"/>
      <c r="CWR95" s="29"/>
      <c r="CWS95" s="29"/>
      <c r="CWT95" s="29"/>
      <c r="CWU95" s="29"/>
      <c r="CWV95" s="29"/>
      <c r="CWW95" s="29"/>
      <c r="CWX95" s="29"/>
      <c r="CWY95" s="29"/>
      <c r="CWZ95" s="29"/>
      <c r="CXA95" s="29"/>
      <c r="CXB95" s="29"/>
      <c r="CXC95" s="29"/>
      <c r="CXD95" s="29"/>
      <c r="CXE95" s="29"/>
      <c r="CXF95" s="29"/>
      <c r="CXG95" s="29"/>
      <c r="CXH95" s="29"/>
      <c r="CXI95" s="29"/>
      <c r="CXJ95" s="29"/>
      <c r="CXK95" s="29"/>
      <c r="CXL95" s="29"/>
      <c r="CXM95" s="29"/>
      <c r="CXN95" s="29"/>
      <c r="CXO95" s="29"/>
      <c r="CXP95" s="29"/>
      <c r="CXQ95" s="29"/>
      <c r="CXR95" s="29"/>
      <c r="CXS95" s="29"/>
      <c r="CXT95" s="29"/>
      <c r="CXU95" s="29"/>
      <c r="CXV95" s="29"/>
      <c r="CXW95" s="29"/>
      <c r="CXX95" s="29"/>
      <c r="CXY95" s="29"/>
      <c r="CXZ95" s="29"/>
      <c r="CYA95" s="29"/>
      <c r="CYB95" s="29"/>
      <c r="CYC95" s="29"/>
      <c r="CYD95" s="29"/>
      <c r="CYE95" s="29"/>
      <c r="CYF95" s="29"/>
      <c r="CYG95" s="29"/>
      <c r="CYH95" s="29"/>
      <c r="CYI95" s="29"/>
      <c r="CYJ95" s="29"/>
      <c r="CYK95" s="29"/>
      <c r="CYL95" s="29"/>
      <c r="CYM95" s="29"/>
      <c r="CYN95" s="29"/>
      <c r="CYO95" s="29"/>
      <c r="CYP95" s="29"/>
      <c r="CYQ95" s="29"/>
      <c r="CYR95" s="29"/>
      <c r="CYS95" s="29"/>
      <c r="CYT95" s="29"/>
      <c r="CYU95" s="29"/>
      <c r="CYV95" s="29"/>
      <c r="CYW95" s="29"/>
      <c r="CYX95" s="29"/>
      <c r="CYY95" s="29"/>
      <c r="CYZ95" s="29"/>
      <c r="CZA95" s="29"/>
      <c r="CZB95" s="29"/>
      <c r="CZC95" s="29"/>
      <c r="CZD95" s="29"/>
      <c r="CZE95" s="29"/>
      <c r="CZF95" s="29"/>
      <c r="CZG95" s="29"/>
      <c r="CZH95" s="29"/>
      <c r="CZI95" s="29"/>
      <c r="CZJ95" s="29"/>
      <c r="CZK95" s="29"/>
      <c r="CZL95" s="29"/>
      <c r="CZM95" s="29"/>
      <c r="CZN95" s="29"/>
      <c r="CZO95" s="29"/>
      <c r="CZP95" s="29"/>
      <c r="CZQ95" s="29"/>
      <c r="CZR95" s="29"/>
      <c r="CZS95" s="29"/>
      <c r="CZT95" s="29"/>
      <c r="CZU95" s="29"/>
      <c r="CZV95" s="29"/>
      <c r="CZW95" s="29"/>
      <c r="CZX95" s="29"/>
      <c r="CZY95" s="29"/>
      <c r="CZZ95" s="29"/>
      <c r="DAA95" s="29"/>
      <c r="DAB95" s="29"/>
      <c r="DAC95" s="29"/>
      <c r="DAD95" s="29"/>
      <c r="DAE95" s="29"/>
      <c r="DAF95" s="29"/>
      <c r="DAG95" s="29"/>
      <c r="DAH95" s="29"/>
      <c r="DAI95" s="29"/>
      <c r="DAJ95" s="29"/>
      <c r="DAK95" s="29"/>
      <c r="DAL95" s="29"/>
      <c r="DAM95" s="29"/>
      <c r="DAN95" s="29"/>
      <c r="DAO95" s="29"/>
      <c r="DAP95" s="29"/>
      <c r="DAQ95" s="29"/>
      <c r="DAR95" s="29"/>
      <c r="DAS95" s="29"/>
      <c r="DAT95" s="29"/>
      <c r="DAU95" s="29"/>
      <c r="DAV95" s="29"/>
      <c r="DAW95" s="29"/>
      <c r="DAX95" s="29"/>
      <c r="DAY95" s="29"/>
      <c r="DAZ95" s="29"/>
      <c r="DBA95" s="29"/>
      <c r="DBB95" s="29"/>
      <c r="DBC95" s="29"/>
      <c r="DBD95" s="29"/>
      <c r="DBE95" s="29"/>
      <c r="DBF95" s="29"/>
      <c r="DBG95" s="29"/>
      <c r="DBH95" s="29"/>
      <c r="DBI95" s="29"/>
      <c r="DBJ95" s="29"/>
      <c r="DBK95" s="29"/>
      <c r="DBL95" s="29"/>
      <c r="DBM95" s="29"/>
      <c r="DBN95" s="29"/>
      <c r="DBO95" s="29"/>
      <c r="DBP95" s="29"/>
      <c r="DBQ95" s="29"/>
      <c r="DBR95" s="29"/>
      <c r="DBS95" s="29"/>
      <c r="DBT95" s="29"/>
      <c r="DBU95" s="29"/>
      <c r="DBV95" s="29"/>
      <c r="DBW95" s="29"/>
      <c r="DBX95" s="29"/>
      <c r="DBY95" s="29"/>
      <c r="DBZ95" s="29"/>
      <c r="DCA95" s="29"/>
      <c r="DCB95" s="29"/>
      <c r="DCC95" s="29"/>
      <c r="DCD95" s="29"/>
      <c r="DCE95" s="29"/>
      <c r="DCF95" s="29"/>
      <c r="DCG95" s="29"/>
      <c r="DCH95" s="29"/>
      <c r="DCI95" s="29"/>
      <c r="DCJ95" s="29"/>
      <c r="DCK95" s="29"/>
      <c r="DCL95" s="29"/>
      <c r="DCM95" s="29"/>
      <c r="DCN95" s="29"/>
      <c r="DCO95" s="29"/>
      <c r="DCP95" s="29"/>
      <c r="DCQ95" s="29"/>
      <c r="DCR95" s="29"/>
      <c r="DCS95" s="29"/>
      <c r="DCT95" s="29"/>
      <c r="DCU95" s="29"/>
      <c r="DCV95" s="29"/>
      <c r="DCW95" s="29"/>
      <c r="DCX95" s="29"/>
      <c r="DCY95" s="29"/>
      <c r="DCZ95" s="29"/>
      <c r="DDA95" s="29"/>
      <c r="DDB95" s="29"/>
      <c r="DDC95" s="29"/>
      <c r="DDD95" s="29"/>
      <c r="DDE95" s="29"/>
      <c r="DDF95" s="29"/>
      <c r="DDG95" s="29"/>
      <c r="DDH95" s="29"/>
      <c r="DDI95" s="29"/>
      <c r="DDJ95" s="29"/>
      <c r="DDK95" s="29"/>
      <c r="DDL95" s="29"/>
      <c r="DDM95" s="29"/>
      <c r="DDN95" s="29"/>
      <c r="DDO95" s="29"/>
      <c r="DDP95" s="29"/>
      <c r="DDQ95" s="29"/>
      <c r="DDR95" s="29"/>
      <c r="DDS95" s="29"/>
      <c r="DDT95" s="29"/>
      <c r="DDU95" s="29"/>
      <c r="DDV95" s="29"/>
      <c r="DDW95" s="29"/>
      <c r="DDX95" s="29"/>
      <c r="DDY95" s="29"/>
      <c r="DDZ95" s="29"/>
      <c r="DEA95" s="29"/>
      <c r="DEB95" s="29"/>
      <c r="DEC95" s="29"/>
      <c r="DED95" s="29"/>
      <c r="DEE95" s="29"/>
      <c r="DEF95" s="29"/>
      <c r="DEG95" s="29"/>
      <c r="DEH95" s="29"/>
      <c r="DEI95" s="29"/>
      <c r="DEJ95" s="29"/>
      <c r="DEK95" s="29"/>
      <c r="DEL95" s="29"/>
      <c r="DEM95" s="29"/>
      <c r="DEN95" s="29"/>
      <c r="DEO95" s="29"/>
      <c r="DEP95" s="29"/>
      <c r="DEQ95" s="29"/>
      <c r="DER95" s="29"/>
      <c r="DES95" s="29"/>
      <c r="DET95" s="29"/>
      <c r="DEU95" s="29"/>
      <c r="DEV95" s="29"/>
      <c r="DEW95" s="29"/>
      <c r="DEX95" s="29"/>
      <c r="DEY95" s="29"/>
      <c r="DEZ95" s="29"/>
      <c r="DFA95" s="29"/>
      <c r="DFB95" s="29"/>
      <c r="DFC95" s="29"/>
      <c r="DFD95" s="29"/>
      <c r="DFE95" s="29"/>
      <c r="DFF95" s="29"/>
      <c r="DFG95" s="29"/>
      <c r="DFH95" s="29"/>
      <c r="DFI95" s="29"/>
      <c r="DFJ95" s="29"/>
      <c r="DFK95" s="29"/>
      <c r="DFL95" s="29"/>
      <c r="DFM95" s="29"/>
      <c r="DFN95" s="29"/>
      <c r="DFO95" s="29"/>
      <c r="DFP95" s="29"/>
      <c r="DFQ95" s="29"/>
      <c r="DFR95" s="29"/>
      <c r="DFS95" s="29"/>
      <c r="DFT95" s="29"/>
      <c r="DFU95" s="29"/>
      <c r="DFV95" s="29"/>
      <c r="DFW95" s="29"/>
      <c r="DFX95" s="29"/>
      <c r="DFY95" s="29"/>
      <c r="DFZ95" s="29"/>
      <c r="DGA95" s="29"/>
      <c r="DGB95" s="29"/>
      <c r="DGC95" s="29"/>
      <c r="DGD95" s="29"/>
      <c r="DGE95" s="29"/>
      <c r="DGF95" s="29"/>
      <c r="DGG95" s="29"/>
      <c r="DGH95" s="29"/>
      <c r="DGI95" s="29"/>
      <c r="DGJ95" s="29"/>
      <c r="DGK95" s="29"/>
      <c r="DGL95" s="29"/>
      <c r="DGM95" s="29"/>
      <c r="DGN95" s="29"/>
      <c r="DGO95" s="29"/>
      <c r="DGP95" s="29"/>
      <c r="DGQ95" s="29"/>
      <c r="DGR95" s="29"/>
      <c r="DGS95" s="29"/>
      <c r="DGT95" s="29"/>
      <c r="DGU95" s="29"/>
      <c r="DGV95" s="29"/>
      <c r="DGW95" s="29"/>
      <c r="DGX95" s="29"/>
      <c r="DGY95" s="29"/>
      <c r="DGZ95" s="29"/>
      <c r="DHA95" s="29"/>
      <c r="DHB95" s="29"/>
      <c r="DHC95" s="29"/>
      <c r="DHD95" s="29"/>
      <c r="DHE95" s="29"/>
      <c r="DHF95" s="29"/>
      <c r="DHG95" s="29"/>
      <c r="DHH95" s="29"/>
      <c r="DHI95" s="29"/>
      <c r="DHJ95" s="29"/>
      <c r="DHK95" s="29"/>
      <c r="DHL95" s="29"/>
      <c r="DHM95" s="29"/>
      <c r="DHN95" s="29"/>
      <c r="DHO95" s="29"/>
      <c r="DHP95" s="29"/>
      <c r="DHQ95" s="29"/>
      <c r="DHR95" s="29"/>
      <c r="DHS95" s="29"/>
      <c r="DHT95" s="29"/>
      <c r="DHU95" s="29"/>
      <c r="DHV95" s="29"/>
      <c r="DHW95" s="29"/>
      <c r="DHX95" s="29"/>
      <c r="DHY95" s="29"/>
      <c r="DHZ95" s="29"/>
      <c r="DIA95" s="29"/>
      <c r="DIB95" s="29"/>
      <c r="DIC95" s="29"/>
      <c r="DID95" s="29"/>
      <c r="DIE95" s="29"/>
      <c r="DIF95" s="29"/>
      <c r="DIG95" s="29"/>
      <c r="DIH95" s="29"/>
      <c r="DII95" s="29"/>
      <c r="DIJ95" s="29"/>
      <c r="DIK95" s="29"/>
      <c r="DIL95" s="29"/>
      <c r="DIM95" s="29"/>
      <c r="DIN95" s="29"/>
      <c r="DIO95" s="29"/>
      <c r="DIP95" s="29"/>
      <c r="DIQ95" s="29"/>
      <c r="DIR95" s="29"/>
      <c r="DIS95" s="29"/>
      <c r="DIT95" s="29"/>
      <c r="DIU95" s="29"/>
      <c r="DIV95" s="29"/>
      <c r="DIW95" s="29"/>
      <c r="DIX95" s="29"/>
      <c r="DIY95" s="29"/>
      <c r="DIZ95" s="29"/>
      <c r="DJA95" s="29"/>
      <c r="DJB95" s="29"/>
      <c r="DJC95" s="29"/>
      <c r="DJD95" s="29"/>
      <c r="DJE95" s="29"/>
      <c r="DJF95" s="29"/>
      <c r="DJG95" s="29"/>
      <c r="DJH95" s="29"/>
      <c r="DJI95" s="29"/>
      <c r="DJJ95" s="29"/>
      <c r="DJK95" s="29"/>
      <c r="DJL95" s="29"/>
      <c r="DJM95" s="29"/>
      <c r="DJN95" s="29"/>
      <c r="DJO95" s="29"/>
      <c r="DJP95" s="29"/>
      <c r="DJQ95" s="29"/>
      <c r="DJR95" s="29"/>
      <c r="DJS95" s="29"/>
      <c r="DJT95" s="29"/>
      <c r="DJU95" s="29"/>
      <c r="DJV95" s="29"/>
      <c r="DJW95" s="29"/>
      <c r="DJX95" s="29"/>
      <c r="DJY95" s="29"/>
      <c r="DJZ95" s="29"/>
      <c r="DKA95" s="29"/>
      <c r="DKB95" s="29"/>
      <c r="DKC95" s="29"/>
      <c r="DKD95" s="29"/>
      <c r="DKE95" s="29"/>
      <c r="DKF95" s="29"/>
      <c r="DKG95" s="29"/>
      <c r="DKH95" s="29"/>
      <c r="DKI95" s="29"/>
      <c r="DKJ95" s="29"/>
      <c r="DKK95" s="29"/>
      <c r="DKL95" s="29"/>
      <c r="DKM95" s="29"/>
      <c r="DKN95" s="29"/>
      <c r="DKO95" s="29"/>
      <c r="DKP95" s="29"/>
      <c r="DKQ95" s="29"/>
      <c r="DKR95" s="29"/>
      <c r="DKS95" s="29"/>
      <c r="DKT95" s="29"/>
      <c r="DKU95" s="29"/>
      <c r="DKV95" s="29"/>
      <c r="DKW95" s="29"/>
      <c r="DKX95" s="29"/>
      <c r="DKY95" s="29"/>
      <c r="DKZ95" s="29"/>
      <c r="DLA95" s="29"/>
      <c r="DLB95" s="29"/>
      <c r="DLC95" s="29"/>
      <c r="DLD95" s="29"/>
      <c r="DLE95" s="29"/>
      <c r="DLF95" s="29"/>
      <c r="DLG95" s="29"/>
      <c r="DLH95" s="29"/>
      <c r="DLI95" s="29"/>
      <c r="DLJ95" s="29"/>
      <c r="DLK95" s="29"/>
      <c r="DLL95" s="29"/>
      <c r="DLM95" s="29"/>
      <c r="DLN95" s="29"/>
      <c r="DLO95" s="29"/>
      <c r="DLP95" s="29"/>
      <c r="DLQ95" s="29"/>
      <c r="DLR95" s="29"/>
      <c r="DLS95" s="29"/>
      <c r="DLT95" s="29"/>
      <c r="DLU95" s="29"/>
      <c r="DLV95" s="29"/>
      <c r="DLW95" s="29"/>
      <c r="DLX95" s="29"/>
      <c r="DLY95" s="29"/>
      <c r="DLZ95" s="29"/>
      <c r="DMA95" s="29"/>
      <c r="DMB95" s="29"/>
      <c r="DMC95" s="29"/>
      <c r="DMD95" s="29"/>
      <c r="DME95" s="29"/>
      <c r="DMF95" s="29"/>
      <c r="DMG95" s="29"/>
      <c r="DMH95" s="29"/>
      <c r="DMI95" s="29"/>
      <c r="DMJ95" s="29"/>
      <c r="DMK95" s="29"/>
      <c r="DML95" s="29"/>
      <c r="DMM95" s="29"/>
      <c r="DMN95" s="29"/>
      <c r="DMO95" s="29"/>
      <c r="DMP95" s="29"/>
      <c r="DMQ95" s="29"/>
      <c r="DMR95" s="29"/>
      <c r="DMS95" s="29"/>
      <c r="DMT95" s="29"/>
      <c r="DMU95" s="29"/>
      <c r="DMV95" s="29"/>
      <c r="DMW95" s="29"/>
      <c r="DMX95" s="29"/>
      <c r="DMY95" s="29"/>
      <c r="DMZ95" s="29"/>
      <c r="DNA95" s="29"/>
      <c r="DNB95" s="29"/>
      <c r="DNC95" s="29"/>
      <c r="DND95" s="29"/>
      <c r="DNE95" s="29"/>
      <c r="DNF95" s="29"/>
      <c r="DNG95" s="29"/>
      <c r="DNH95" s="29"/>
      <c r="DNI95" s="29"/>
      <c r="DNJ95" s="29"/>
      <c r="DNK95" s="29"/>
      <c r="DNL95" s="29"/>
      <c r="DNM95" s="29"/>
      <c r="DNN95" s="29"/>
      <c r="DNO95" s="29"/>
      <c r="DNP95" s="29"/>
      <c r="DNQ95" s="29"/>
      <c r="DNR95" s="29"/>
      <c r="DNS95" s="29"/>
      <c r="DNT95" s="29"/>
      <c r="DNU95" s="29"/>
      <c r="DNV95" s="29"/>
      <c r="DNW95" s="29"/>
      <c r="DNX95" s="29"/>
      <c r="DNY95" s="29"/>
      <c r="DNZ95" s="29"/>
      <c r="DOA95" s="29"/>
      <c r="DOB95" s="29"/>
      <c r="DOC95" s="29"/>
      <c r="DOD95" s="29"/>
      <c r="DOE95" s="29"/>
      <c r="DOF95" s="29"/>
      <c r="DOG95" s="29"/>
      <c r="DOH95" s="29"/>
      <c r="DOI95" s="29"/>
      <c r="DOJ95" s="29"/>
      <c r="DOK95" s="29"/>
      <c r="DOL95" s="29"/>
      <c r="DOM95" s="29"/>
      <c r="DON95" s="29"/>
      <c r="DOO95" s="29"/>
      <c r="DOP95" s="29"/>
      <c r="DOQ95" s="29"/>
      <c r="DOR95" s="29"/>
      <c r="DOS95" s="29"/>
      <c r="DOT95" s="29"/>
      <c r="DOU95" s="29"/>
      <c r="DOV95" s="29"/>
      <c r="DOW95" s="29"/>
      <c r="DOX95" s="29"/>
      <c r="DOY95" s="29"/>
      <c r="DOZ95" s="29"/>
      <c r="DPA95" s="29"/>
      <c r="DPB95" s="29"/>
      <c r="DPC95" s="29"/>
      <c r="DPD95" s="29"/>
      <c r="DPE95" s="29"/>
      <c r="DPF95" s="29"/>
      <c r="DPG95" s="29"/>
      <c r="DPH95" s="29"/>
      <c r="DPI95" s="29"/>
      <c r="DPJ95" s="29"/>
      <c r="DPK95" s="29"/>
      <c r="DPL95" s="29"/>
      <c r="DPM95" s="29"/>
      <c r="DPN95" s="29"/>
      <c r="DPO95" s="29"/>
      <c r="DPP95" s="29"/>
      <c r="DPQ95" s="29"/>
      <c r="DPR95" s="29"/>
      <c r="DPS95" s="29"/>
      <c r="DPT95" s="29"/>
      <c r="DPU95" s="29"/>
      <c r="DPV95" s="29"/>
      <c r="DPW95" s="29"/>
      <c r="DPX95" s="29"/>
      <c r="DPY95" s="29"/>
      <c r="DPZ95" s="29"/>
      <c r="DQA95" s="29"/>
      <c r="DQB95" s="29"/>
      <c r="DQC95" s="29"/>
      <c r="DQD95" s="29"/>
      <c r="DQE95" s="29"/>
      <c r="DQF95" s="29"/>
      <c r="DQG95" s="29"/>
      <c r="DQH95" s="29"/>
      <c r="DQI95" s="29"/>
      <c r="DQJ95" s="29"/>
      <c r="DQK95" s="29"/>
      <c r="DQL95" s="29"/>
      <c r="DQM95" s="29"/>
      <c r="DQN95" s="29"/>
      <c r="DQO95" s="29"/>
      <c r="DQP95" s="29"/>
      <c r="DQQ95" s="29"/>
      <c r="DQR95" s="29"/>
      <c r="DQS95" s="29"/>
      <c r="DQT95" s="29"/>
      <c r="DQU95" s="29"/>
      <c r="DQV95" s="29"/>
      <c r="DQW95" s="29"/>
      <c r="DQX95" s="29"/>
      <c r="DQY95" s="29"/>
      <c r="DQZ95" s="29"/>
      <c r="DRA95" s="29"/>
      <c r="DRB95" s="29"/>
      <c r="DRC95" s="29"/>
      <c r="DRD95" s="29"/>
      <c r="DRE95" s="29"/>
      <c r="DRF95" s="29"/>
      <c r="DRG95" s="29"/>
      <c r="DRH95" s="29"/>
      <c r="DRI95" s="29"/>
      <c r="DRJ95" s="29"/>
      <c r="DRK95" s="29"/>
      <c r="DRL95" s="29"/>
      <c r="DRM95" s="29"/>
      <c r="DRN95" s="29"/>
      <c r="DRO95" s="29"/>
      <c r="DRP95" s="29"/>
      <c r="DRQ95" s="29"/>
      <c r="DRR95" s="29"/>
      <c r="DRS95" s="29"/>
      <c r="DRT95" s="29"/>
      <c r="DRU95" s="29"/>
      <c r="DRV95" s="29"/>
      <c r="DRW95" s="29"/>
      <c r="DRX95" s="29"/>
      <c r="DRY95" s="29"/>
      <c r="DRZ95" s="29"/>
      <c r="DSA95" s="29"/>
      <c r="DSB95" s="29"/>
      <c r="DSC95" s="29"/>
      <c r="DSD95" s="29"/>
      <c r="DSE95" s="29"/>
      <c r="DSF95" s="29"/>
      <c r="DSG95" s="29"/>
      <c r="DSH95" s="29"/>
      <c r="DSI95" s="29"/>
      <c r="DSJ95" s="29"/>
      <c r="DSK95" s="29"/>
      <c r="DSL95" s="29"/>
      <c r="DSM95" s="29"/>
      <c r="DSN95" s="29"/>
      <c r="DSO95" s="29"/>
      <c r="DSP95" s="29"/>
      <c r="DSQ95" s="29"/>
      <c r="DSR95" s="29"/>
      <c r="DSS95" s="29"/>
      <c r="DST95" s="29"/>
      <c r="DSU95" s="29"/>
      <c r="DSV95" s="29"/>
      <c r="DSW95" s="29"/>
      <c r="DSX95" s="29"/>
      <c r="DSY95" s="29"/>
      <c r="DSZ95" s="29"/>
      <c r="DTA95" s="29"/>
      <c r="DTB95" s="29"/>
      <c r="DTC95" s="29"/>
      <c r="DTD95" s="29"/>
      <c r="DTE95" s="29"/>
      <c r="DTF95" s="29"/>
      <c r="DTG95" s="29"/>
      <c r="DTH95" s="29"/>
      <c r="DTI95" s="29"/>
      <c r="DTJ95" s="29"/>
      <c r="DTK95" s="29"/>
      <c r="DTL95" s="29"/>
      <c r="DTM95" s="29"/>
      <c r="DTN95" s="29"/>
      <c r="DTO95" s="29"/>
      <c r="DTP95" s="29"/>
      <c r="DTQ95" s="29"/>
      <c r="DTR95" s="29"/>
      <c r="DTS95" s="29"/>
      <c r="DTT95" s="29"/>
      <c r="DTU95" s="29"/>
      <c r="DTV95" s="29"/>
      <c r="DTW95" s="29"/>
      <c r="DTX95" s="29"/>
      <c r="DTY95" s="29"/>
      <c r="DTZ95" s="29"/>
      <c r="DUA95" s="29"/>
      <c r="DUB95" s="29"/>
      <c r="DUC95" s="29"/>
      <c r="DUD95" s="29"/>
      <c r="DUE95" s="29"/>
      <c r="DUF95" s="29"/>
      <c r="DUG95" s="29"/>
      <c r="DUH95" s="29"/>
      <c r="DUI95" s="29"/>
      <c r="DUJ95" s="29"/>
      <c r="DUK95" s="29"/>
      <c r="DUL95" s="29"/>
      <c r="DUM95" s="29"/>
      <c r="DUN95" s="29"/>
      <c r="DUO95" s="29"/>
      <c r="DUP95" s="29"/>
      <c r="DUQ95" s="29"/>
      <c r="DUR95" s="29"/>
      <c r="DUS95" s="29"/>
      <c r="DUT95" s="29"/>
      <c r="DUU95" s="29"/>
      <c r="DUV95" s="29"/>
      <c r="DUW95" s="29"/>
      <c r="DUX95" s="29"/>
      <c r="DUY95" s="29"/>
      <c r="DUZ95" s="29"/>
      <c r="DVA95" s="29"/>
      <c r="DVB95" s="29"/>
      <c r="DVC95" s="29"/>
      <c r="DVD95" s="29"/>
      <c r="DVE95" s="29"/>
      <c r="DVF95" s="29"/>
      <c r="DVG95" s="29"/>
      <c r="DVH95" s="29"/>
      <c r="DVI95" s="29"/>
      <c r="DVJ95" s="29"/>
      <c r="DVK95" s="29"/>
      <c r="DVL95" s="29"/>
      <c r="DVM95" s="29"/>
      <c r="DVN95" s="29"/>
      <c r="DVO95" s="29"/>
      <c r="DVP95" s="29"/>
      <c r="DVQ95" s="29"/>
      <c r="DVR95" s="29"/>
      <c r="DVS95" s="29"/>
      <c r="DVT95" s="29"/>
      <c r="DVU95" s="29"/>
      <c r="DVV95" s="29"/>
      <c r="DVW95" s="29"/>
      <c r="DVX95" s="29"/>
      <c r="DVY95" s="29"/>
      <c r="DVZ95" s="29"/>
      <c r="DWA95" s="29"/>
      <c r="DWB95" s="29"/>
      <c r="DWC95" s="29"/>
      <c r="DWD95" s="29"/>
      <c r="DWE95" s="29"/>
      <c r="DWF95" s="29"/>
      <c r="DWG95" s="29"/>
      <c r="DWH95" s="29"/>
      <c r="DWI95" s="29"/>
      <c r="DWJ95" s="29"/>
      <c r="DWK95" s="29"/>
      <c r="DWL95" s="29"/>
      <c r="DWM95" s="29"/>
      <c r="DWN95" s="29"/>
      <c r="DWO95" s="29"/>
      <c r="DWP95" s="29"/>
      <c r="DWQ95" s="29"/>
      <c r="DWR95" s="29"/>
      <c r="DWS95" s="29"/>
      <c r="DWT95" s="29"/>
      <c r="DWU95" s="29"/>
      <c r="DWV95" s="29"/>
      <c r="DWW95" s="29"/>
      <c r="DWX95" s="29"/>
      <c r="DWY95" s="29"/>
      <c r="DWZ95" s="29"/>
      <c r="DXA95" s="29"/>
      <c r="DXB95" s="29"/>
      <c r="DXC95" s="29"/>
      <c r="DXD95" s="29"/>
      <c r="DXE95" s="29"/>
      <c r="DXF95" s="29"/>
      <c r="DXG95" s="29"/>
      <c r="DXH95" s="29"/>
      <c r="DXI95" s="29"/>
      <c r="DXJ95" s="29"/>
      <c r="DXK95" s="29"/>
      <c r="DXL95" s="29"/>
      <c r="DXM95" s="29"/>
      <c r="DXN95" s="29"/>
      <c r="DXO95" s="29"/>
      <c r="DXP95" s="29"/>
      <c r="DXQ95" s="29"/>
      <c r="DXR95" s="29"/>
      <c r="DXS95" s="29"/>
      <c r="DXT95" s="29"/>
      <c r="DXU95" s="29"/>
      <c r="DXV95" s="29"/>
      <c r="DXW95" s="29"/>
      <c r="DXX95" s="29"/>
      <c r="DXY95" s="29"/>
      <c r="DXZ95" s="29"/>
      <c r="DYA95" s="29"/>
      <c r="DYB95" s="29"/>
      <c r="DYC95" s="29"/>
      <c r="DYD95" s="29"/>
      <c r="DYE95" s="29"/>
      <c r="DYF95" s="29"/>
      <c r="DYG95" s="29"/>
      <c r="DYH95" s="29"/>
      <c r="DYI95" s="29"/>
      <c r="DYJ95" s="29"/>
      <c r="DYK95" s="29"/>
      <c r="DYL95" s="29"/>
      <c r="DYM95" s="29"/>
      <c r="DYN95" s="29"/>
      <c r="DYO95" s="29"/>
      <c r="DYP95" s="29"/>
      <c r="DYQ95" s="29"/>
      <c r="DYR95" s="29"/>
      <c r="DYS95" s="29"/>
      <c r="DYT95" s="29"/>
      <c r="DYU95" s="29"/>
      <c r="DYV95" s="29"/>
      <c r="DYW95" s="29"/>
      <c r="DYX95" s="29"/>
      <c r="DYY95" s="29"/>
      <c r="DYZ95" s="29"/>
      <c r="DZA95" s="29"/>
      <c r="DZB95" s="29"/>
      <c r="DZC95" s="29"/>
      <c r="DZD95" s="29"/>
      <c r="DZE95" s="29"/>
      <c r="DZF95" s="29"/>
      <c r="DZG95" s="29"/>
      <c r="DZH95" s="29"/>
      <c r="DZI95" s="29"/>
      <c r="DZJ95" s="29"/>
      <c r="DZK95" s="29"/>
      <c r="DZL95" s="29"/>
      <c r="DZM95" s="29"/>
      <c r="DZN95" s="29"/>
      <c r="DZO95" s="29"/>
      <c r="DZP95" s="29"/>
      <c r="DZQ95" s="29"/>
      <c r="DZR95" s="29"/>
      <c r="DZS95" s="29"/>
      <c r="DZT95" s="29"/>
      <c r="DZU95" s="29"/>
      <c r="DZV95" s="29"/>
      <c r="DZW95" s="29"/>
      <c r="DZX95" s="29"/>
      <c r="DZY95" s="29"/>
      <c r="DZZ95" s="29"/>
      <c r="EAA95" s="29"/>
      <c r="EAB95" s="29"/>
      <c r="EAC95" s="29"/>
      <c r="EAD95" s="29"/>
      <c r="EAE95" s="29"/>
      <c r="EAF95" s="29"/>
      <c r="EAG95" s="29"/>
      <c r="EAH95" s="29"/>
      <c r="EAI95" s="29"/>
      <c r="EAJ95" s="29"/>
      <c r="EAK95" s="29"/>
      <c r="EAL95" s="29"/>
      <c r="EAM95" s="29"/>
      <c r="EAN95" s="29"/>
      <c r="EAO95" s="29"/>
      <c r="EAP95" s="29"/>
      <c r="EAQ95" s="29"/>
      <c r="EAR95" s="29"/>
      <c r="EAS95" s="29"/>
      <c r="EAT95" s="29"/>
      <c r="EAU95" s="29"/>
      <c r="EAV95" s="29"/>
      <c r="EAW95" s="29"/>
      <c r="EAX95" s="29"/>
      <c r="EAY95" s="29"/>
      <c r="EAZ95" s="29"/>
      <c r="EBA95" s="29"/>
      <c r="EBB95" s="29"/>
      <c r="EBC95" s="29"/>
      <c r="EBD95" s="29"/>
      <c r="EBE95" s="29"/>
      <c r="EBF95" s="29"/>
      <c r="EBG95" s="29"/>
      <c r="EBH95" s="29"/>
      <c r="EBI95" s="29"/>
      <c r="EBJ95" s="29"/>
      <c r="EBK95" s="29"/>
      <c r="EBL95" s="29"/>
      <c r="EBM95" s="29"/>
      <c r="EBN95" s="29"/>
      <c r="EBO95" s="29"/>
      <c r="EBP95" s="29"/>
      <c r="EBQ95" s="29"/>
      <c r="EBR95" s="29"/>
      <c r="EBS95" s="29"/>
      <c r="EBT95" s="29"/>
      <c r="EBU95" s="29"/>
      <c r="EBV95" s="29"/>
      <c r="EBW95" s="29"/>
      <c r="EBX95" s="29"/>
      <c r="EBY95" s="29"/>
      <c r="EBZ95" s="29"/>
      <c r="ECA95" s="29"/>
      <c r="ECB95" s="29"/>
      <c r="ECC95" s="29"/>
      <c r="ECD95" s="29"/>
      <c r="ECE95" s="29"/>
      <c r="ECF95" s="29"/>
      <c r="ECG95" s="29"/>
      <c r="ECH95" s="29"/>
      <c r="ECI95" s="29"/>
      <c r="ECJ95" s="29"/>
      <c r="ECK95" s="29"/>
      <c r="ECL95" s="29"/>
      <c r="ECM95" s="29"/>
      <c r="ECN95" s="29"/>
      <c r="ECO95" s="29"/>
      <c r="ECP95" s="29"/>
      <c r="ECQ95" s="29"/>
      <c r="ECR95" s="29"/>
      <c r="ECS95" s="29"/>
      <c r="ECT95" s="29"/>
      <c r="ECU95" s="29"/>
      <c r="ECV95" s="29"/>
      <c r="ECW95" s="29"/>
      <c r="ECX95" s="29"/>
      <c r="ECY95" s="29"/>
      <c r="ECZ95" s="29"/>
      <c r="EDA95" s="29"/>
      <c r="EDB95" s="29"/>
      <c r="EDC95" s="29"/>
      <c r="EDD95" s="29"/>
      <c r="EDE95" s="29"/>
      <c r="EDF95" s="29"/>
      <c r="EDG95" s="29"/>
      <c r="EDH95" s="29"/>
      <c r="EDI95" s="29"/>
      <c r="EDJ95" s="29"/>
      <c r="EDK95" s="29"/>
      <c r="EDL95" s="29"/>
      <c r="EDM95" s="29"/>
      <c r="EDN95" s="29"/>
      <c r="EDO95" s="29"/>
      <c r="EDP95" s="29"/>
      <c r="EDQ95" s="29"/>
      <c r="EDR95" s="29"/>
      <c r="EDS95" s="29"/>
      <c r="EDT95" s="29"/>
      <c r="EDU95" s="29"/>
      <c r="EDV95" s="29"/>
      <c r="EDW95" s="29"/>
      <c r="EDX95" s="29"/>
      <c r="EDY95" s="29"/>
      <c r="EDZ95" s="29"/>
      <c r="EEA95" s="29"/>
      <c r="EEB95" s="29"/>
      <c r="EEC95" s="29"/>
      <c r="EED95" s="29"/>
      <c r="EEE95" s="29"/>
      <c r="EEF95" s="29"/>
      <c r="EEG95" s="29"/>
      <c r="EEH95" s="29"/>
      <c r="EEI95" s="29"/>
      <c r="EEJ95" s="29"/>
      <c r="EEK95" s="29"/>
      <c r="EEL95" s="29"/>
      <c r="EEM95" s="29"/>
      <c r="EEN95" s="29"/>
      <c r="EEO95" s="29"/>
      <c r="EEP95" s="29"/>
      <c r="EEQ95" s="29"/>
      <c r="EER95" s="29"/>
      <c r="EES95" s="29"/>
      <c r="EET95" s="29"/>
      <c r="EEU95" s="29"/>
      <c r="EEV95" s="29"/>
      <c r="EEW95" s="29"/>
      <c r="EEX95" s="29"/>
      <c r="EEY95" s="29"/>
      <c r="EEZ95" s="29"/>
      <c r="EFA95" s="29"/>
      <c r="EFB95" s="29"/>
      <c r="EFC95" s="29"/>
      <c r="EFD95" s="29"/>
      <c r="EFE95" s="29"/>
      <c r="EFF95" s="29"/>
      <c r="EFG95" s="29"/>
      <c r="EFH95" s="29"/>
      <c r="EFI95" s="29"/>
      <c r="EFJ95" s="29"/>
      <c r="EFK95" s="29"/>
      <c r="EFL95" s="29"/>
      <c r="EFM95" s="29"/>
      <c r="EFN95" s="29"/>
      <c r="EFO95" s="29"/>
      <c r="EFP95" s="29"/>
      <c r="EFQ95" s="29"/>
      <c r="EFR95" s="29"/>
      <c r="EFS95" s="29"/>
      <c r="EFT95" s="29"/>
      <c r="EFU95" s="29"/>
      <c r="EFV95" s="29"/>
      <c r="EFW95" s="29"/>
      <c r="EFX95" s="29"/>
      <c r="EFY95" s="29"/>
      <c r="EFZ95" s="29"/>
      <c r="EGA95" s="29"/>
      <c r="EGB95" s="29"/>
      <c r="EGC95" s="29"/>
      <c r="EGD95" s="29"/>
      <c r="EGE95" s="29"/>
      <c r="EGF95" s="29"/>
      <c r="EGG95" s="29"/>
      <c r="EGH95" s="29"/>
      <c r="EGI95" s="29"/>
      <c r="EGJ95" s="29"/>
      <c r="EGK95" s="29"/>
      <c r="EGL95" s="29"/>
      <c r="EGM95" s="29"/>
      <c r="EGN95" s="29"/>
      <c r="EGO95" s="29"/>
      <c r="EGP95" s="29"/>
      <c r="EGQ95" s="29"/>
      <c r="EGR95" s="29"/>
      <c r="EGS95" s="29"/>
      <c r="EGT95" s="29"/>
      <c r="EGU95" s="29"/>
      <c r="EGV95" s="29"/>
      <c r="EGW95" s="29"/>
      <c r="EGX95" s="29"/>
      <c r="EGY95" s="29"/>
      <c r="EGZ95" s="29"/>
      <c r="EHA95" s="29"/>
      <c r="EHB95" s="29"/>
      <c r="EHC95" s="29"/>
      <c r="EHD95" s="29"/>
      <c r="EHE95" s="29"/>
      <c r="EHF95" s="29"/>
      <c r="EHG95" s="29"/>
      <c r="EHH95" s="29"/>
      <c r="EHI95" s="29"/>
      <c r="EHJ95" s="29"/>
      <c r="EHK95" s="29"/>
      <c r="EHL95" s="29"/>
      <c r="EHM95" s="29"/>
      <c r="EHN95" s="29"/>
      <c r="EHO95" s="29"/>
      <c r="EHP95" s="29"/>
      <c r="EHQ95" s="29"/>
      <c r="EHR95" s="29"/>
      <c r="EHS95" s="29"/>
      <c r="EHT95" s="29"/>
      <c r="EHU95" s="29"/>
      <c r="EHV95" s="29"/>
      <c r="EHW95" s="29"/>
      <c r="EHX95" s="29"/>
      <c r="EHY95" s="29"/>
      <c r="EHZ95" s="29"/>
      <c r="EIA95" s="29"/>
      <c r="EIB95" s="29"/>
      <c r="EIC95" s="29"/>
      <c r="EID95" s="29"/>
      <c r="EIE95" s="29"/>
      <c r="EIF95" s="29"/>
      <c r="EIG95" s="29"/>
      <c r="EIH95" s="29"/>
      <c r="EII95" s="29"/>
      <c r="EIJ95" s="29"/>
      <c r="EIK95" s="29"/>
      <c r="EIL95" s="29"/>
      <c r="EIM95" s="29"/>
      <c r="EIN95" s="29"/>
      <c r="EIO95" s="29"/>
      <c r="EIP95" s="29"/>
      <c r="EIQ95" s="29"/>
      <c r="EIR95" s="29"/>
      <c r="EIS95" s="29"/>
      <c r="EIT95" s="29"/>
      <c r="EIU95" s="29"/>
      <c r="EIV95" s="29"/>
      <c r="EIW95" s="29"/>
      <c r="EIX95" s="29"/>
      <c r="EIY95" s="29"/>
      <c r="EIZ95" s="29"/>
      <c r="EJA95" s="29"/>
      <c r="EJB95" s="29"/>
      <c r="EJC95" s="29"/>
      <c r="EJD95" s="29"/>
      <c r="EJE95" s="29"/>
      <c r="EJF95" s="29"/>
      <c r="EJG95" s="29"/>
      <c r="EJH95" s="29"/>
      <c r="EJI95" s="29"/>
      <c r="EJJ95" s="29"/>
      <c r="EJK95" s="29"/>
      <c r="EJL95" s="29"/>
      <c r="EJM95" s="29"/>
      <c r="EJN95" s="29"/>
      <c r="EJO95" s="29"/>
      <c r="EJP95" s="29"/>
      <c r="EJQ95" s="29"/>
      <c r="EJR95" s="29"/>
      <c r="EJS95" s="29"/>
      <c r="EJT95" s="29"/>
      <c r="EJU95" s="29"/>
      <c r="EJV95" s="29"/>
      <c r="EJW95" s="29"/>
      <c r="EJX95" s="29"/>
      <c r="EJY95" s="29"/>
      <c r="EJZ95" s="29"/>
      <c r="EKA95" s="29"/>
      <c r="EKB95" s="29"/>
      <c r="EKC95" s="29"/>
      <c r="EKD95" s="29"/>
      <c r="EKE95" s="29"/>
      <c r="EKF95" s="29"/>
      <c r="EKG95" s="29"/>
      <c r="EKH95" s="29"/>
      <c r="EKI95" s="29"/>
      <c r="EKJ95" s="29"/>
      <c r="EKK95" s="29"/>
      <c r="EKL95" s="29"/>
      <c r="EKM95" s="29"/>
      <c r="EKN95" s="29"/>
      <c r="EKO95" s="29"/>
      <c r="EKP95" s="29"/>
      <c r="EKQ95" s="29"/>
      <c r="EKR95" s="29"/>
      <c r="EKS95" s="29"/>
      <c r="EKT95" s="29"/>
      <c r="EKU95" s="29"/>
      <c r="EKV95" s="29"/>
      <c r="EKW95" s="29"/>
      <c r="EKX95" s="29"/>
      <c r="EKY95" s="29"/>
      <c r="EKZ95" s="29"/>
      <c r="ELA95" s="29"/>
      <c r="ELB95" s="29"/>
      <c r="ELC95" s="29"/>
      <c r="ELD95" s="29"/>
      <c r="ELE95" s="29"/>
      <c r="ELF95" s="29"/>
      <c r="ELG95" s="29"/>
      <c r="ELH95" s="29"/>
      <c r="ELI95" s="29"/>
      <c r="ELJ95" s="29"/>
      <c r="ELK95" s="29"/>
      <c r="ELL95" s="29"/>
      <c r="ELM95" s="29"/>
      <c r="ELN95" s="29"/>
      <c r="ELO95" s="29"/>
      <c r="ELP95" s="29"/>
      <c r="ELQ95" s="29"/>
      <c r="ELR95" s="29"/>
      <c r="ELS95" s="29"/>
      <c r="ELT95" s="29"/>
      <c r="ELU95" s="29"/>
      <c r="ELV95" s="29"/>
      <c r="ELW95" s="29"/>
      <c r="ELX95" s="29"/>
      <c r="ELY95" s="29"/>
      <c r="ELZ95" s="29"/>
      <c r="EMA95" s="29"/>
      <c r="EMB95" s="29"/>
      <c r="EMC95" s="29"/>
      <c r="EMD95" s="29"/>
      <c r="EME95" s="29"/>
      <c r="EMF95" s="29"/>
      <c r="EMG95" s="29"/>
      <c r="EMH95" s="29"/>
      <c r="EMI95" s="29"/>
      <c r="EMJ95" s="29"/>
      <c r="EMK95" s="29"/>
      <c r="EML95" s="29"/>
      <c r="EMM95" s="29"/>
      <c r="EMN95" s="29"/>
      <c r="EMO95" s="29"/>
      <c r="EMP95" s="29"/>
      <c r="EMQ95" s="29"/>
      <c r="EMR95" s="29"/>
      <c r="EMS95" s="29"/>
      <c r="EMT95" s="29"/>
      <c r="EMU95" s="29"/>
      <c r="EMV95" s="29"/>
      <c r="EMW95" s="29"/>
      <c r="EMX95" s="29"/>
      <c r="EMY95" s="29"/>
      <c r="EMZ95" s="29"/>
      <c r="ENA95" s="29"/>
      <c r="ENB95" s="29"/>
      <c r="ENC95" s="29"/>
      <c r="END95" s="29"/>
      <c r="ENE95" s="29"/>
      <c r="ENF95" s="29"/>
      <c r="ENG95" s="29"/>
      <c r="ENH95" s="29"/>
      <c r="ENI95" s="29"/>
      <c r="ENJ95" s="29"/>
      <c r="ENK95" s="29"/>
      <c r="ENL95" s="29"/>
      <c r="ENM95" s="29"/>
      <c r="ENN95" s="29"/>
      <c r="ENO95" s="29"/>
      <c r="ENP95" s="29"/>
      <c r="ENQ95" s="29"/>
      <c r="ENR95" s="29"/>
      <c r="ENS95" s="29"/>
      <c r="ENT95" s="29"/>
      <c r="ENU95" s="29"/>
      <c r="ENV95" s="29"/>
      <c r="ENW95" s="29"/>
      <c r="ENX95" s="29"/>
      <c r="ENY95" s="29"/>
      <c r="ENZ95" s="29"/>
      <c r="EOA95" s="29"/>
      <c r="EOB95" s="29"/>
      <c r="EOC95" s="29"/>
      <c r="EOD95" s="29"/>
      <c r="EOE95" s="29"/>
      <c r="EOF95" s="29"/>
      <c r="EOG95" s="29"/>
      <c r="EOH95" s="29"/>
      <c r="EOI95" s="29"/>
      <c r="EOJ95" s="29"/>
      <c r="EOK95" s="29"/>
      <c r="EOL95" s="29"/>
      <c r="EOM95" s="29"/>
      <c r="EON95" s="29"/>
      <c r="EOO95" s="29"/>
      <c r="EOP95" s="29"/>
      <c r="EOQ95" s="29"/>
      <c r="EOR95" s="29"/>
      <c r="EOS95" s="29"/>
      <c r="EOT95" s="29"/>
      <c r="EOU95" s="29"/>
      <c r="EOV95" s="29"/>
      <c r="EOW95" s="29"/>
      <c r="EOX95" s="29"/>
      <c r="EOY95" s="29"/>
      <c r="EOZ95" s="29"/>
      <c r="EPA95" s="29"/>
      <c r="EPB95" s="29"/>
      <c r="EPC95" s="29"/>
      <c r="EPD95" s="29"/>
      <c r="EPE95" s="29"/>
      <c r="EPF95" s="29"/>
      <c r="EPG95" s="29"/>
      <c r="EPH95" s="29"/>
      <c r="EPI95" s="29"/>
      <c r="EPJ95" s="29"/>
      <c r="EPK95" s="29"/>
      <c r="EPL95" s="29"/>
      <c r="EPM95" s="29"/>
      <c r="EPN95" s="29"/>
      <c r="EPO95" s="29"/>
      <c r="EPP95" s="29"/>
      <c r="EPQ95" s="29"/>
      <c r="EPR95" s="29"/>
      <c r="EPS95" s="29"/>
      <c r="EPT95" s="29"/>
      <c r="EPU95" s="29"/>
      <c r="EPV95" s="29"/>
      <c r="EPW95" s="29"/>
      <c r="EPX95" s="29"/>
      <c r="EPY95" s="29"/>
      <c r="EPZ95" s="29"/>
      <c r="EQA95" s="29"/>
      <c r="EQB95" s="29"/>
      <c r="EQC95" s="29"/>
      <c r="EQD95" s="29"/>
      <c r="EQE95" s="29"/>
      <c r="EQF95" s="29"/>
      <c r="EQG95" s="29"/>
      <c r="EQH95" s="29"/>
      <c r="EQI95" s="29"/>
      <c r="EQJ95" s="29"/>
      <c r="EQK95" s="29"/>
      <c r="EQL95" s="29"/>
      <c r="EQM95" s="29"/>
      <c r="EQN95" s="29"/>
      <c r="EQO95" s="29"/>
      <c r="EQP95" s="29"/>
      <c r="EQQ95" s="29"/>
      <c r="EQR95" s="29"/>
      <c r="EQS95" s="29"/>
      <c r="EQT95" s="29"/>
      <c r="EQU95" s="29"/>
      <c r="EQV95" s="29"/>
      <c r="EQW95" s="29"/>
      <c r="EQX95" s="29"/>
      <c r="EQY95" s="29"/>
      <c r="EQZ95" s="29"/>
      <c r="ERA95" s="29"/>
      <c r="ERB95" s="29"/>
      <c r="ERC95" s="29"/>
      <c r="ERD95" s="29"/>
      <c r="ERE95" s="29"/>
      <c r="ERF95" s="29"/>
      <c r="ERG95" s="29"/>
      <c r="ERH95" s="29"/>
      <c r="ERI95" s="29"/>
      <c r="ERJ95" s="29"/>
      <c r="ERK95" s="29"/>
      <c r="ERL95" s="29"/>
      <c r="ERM95" s="29"/>
      <c r="ERN95" s="29"/>
      <c r="ERO95" s="29"/>
      <c r="ERP95" s="29"/>
      <c r="ERQ95" s="29"/>
      <c r="ERR95" s="29"/>
      <c r="ERS95" s="29"/>
      <c r="ERT95" s="29"/>
      <c r="ERU95" s="29"/>
      <c r="ERV95" s="29"/>
      <c r="ERW95" s="29"/>
      <c r="ERX95" s="29"/>
      <c r="ERY95" s="29"/>
      <c r="ERZ95" s="29"/>
      <c r="ESA95" s="29"/>
      <c r="ESB95" s="29"/>
      <c r="ESC95" s="29"/>
      <c r="ESD95" s="29"/>
      <c r="ESE95" s="29"/>
      <c r="ESF95" s="29"/>
      <c r="ESG95" s="29"/>
      <c r="ESH95" s="29"/>
      <c r="ESI95" s="29"/>
      <c r="ESJ95" s="29"/>
      <c r="ESK95" s="29"/>
      <c r="ESL95" s="29"/>
      <c r="ESM95" s="29"/>
      <c r="ESN95" s="29"/>
      <c r="ESO95" s="29"/>
      <c r="ESP95" s="29"/>
      <c r="ESQ95" s="29"/>
      <c r="ESR95" s="29"/>
      <c r="ESS95" s="29"/>
      <c r="EST95" s="29"/>
      <c r="ESU95" s="29"/>
      <c r="ESV95" s="29"/>
      <c r="ESW95" s="29"/>
      <c r="ESX95" s="29"/>
      <c r="ESY95" s="29"/>
      <c r="ESZ95" s="29"/>
      <c r="ETA95" s="29"/>
      <c r="ETB95" s="29"/>
      <c r="ETC95" s="29"/>
      <c r="ETD95" s="29"/>
      <c r="ETE95" s="29"/>
      <c r="ETF95" s="29"/>
      <c r="ETG95" s="29"/>
      <c r="ETH95" s="29"/>
      <c r="ETI95" s="29"/>
      <c r="ETJ95" s="29"/>
      <c r="ETK95" s="29"/>
      <c r="ETL95" s="29"/>
      <c r="ETM95" s="29"/>
      <c r="ETN95" s="29"/>
      <c r="ETO95" s="29"/>
      <c r="ETP95" s="29"/>
      <c r="ETQ95" s="29"/>
      <c r="ETR95" s="29"/>
      <c r="ETS95" s="29"/>
      <c r="ETT95" s="29"/>
      <c r="ETU95" s="29"/>
      <c r="ETV95" s="29"/>
      <c r="ETW95" s="29"/>
      <c r="ETX95" s="29"/>
      <c r="ETY95" s="29"/>
      <c r="ETZ95" s="29"/>
      <c r="EUA95" s="29"/>
      <c r="EUB95" s="29"/>
      <c r="EUC95" s="29"/>
      <c r="EUD95" s="29"/>
      <c r="EUE95" s="29"/>
      <c r="EUF95" s="29"/>
      <c r="EUG95" s="29"/>
      <c r="EUH95" s="29"/>
      <c r="EUI95" s="29"/>
      <c r="EUJ95" s="29"/>
      <c r="EUK95" s="29"/>
      <c r="EUL95" s="29"/>
      <c r="EUM95" s="29"/>
      <c r="EUN95" s="29"/>
      <c r="EUO95" s="29"/>
      <c r="EUP95" s="29"/>
      <c r="EUQ95" s="29"/>
      <c r="EUR95" s="29"/>
      <c r="EUS95" s="29"/>
      <c r="EUT95" s="29"/>
      <c r="EUU95" s="29"/>
      <c r="EUV95" s="29"/>
      <c r="EUW95" s="29"/>
      <c r="EUX95" s="29"/>
      <c r="EUY95" s="29"/>
      <c r="EUZ95" s="29"/>
      <c r="EVA95" s="29"/>
      <c r="EVB95" s="29"/>
      <c r="EVC95" s="29"/>
      <c r="EVD95" s="29"/>
      <c r="EVE95" s="29"/>
      <c r="EVF95" s="29"/>
      <c r="EVG95" s="29"/>
      <c r="EVH95" s="29"/>
      <c r="EVI95" s="29"/>
      <c r="EVJ95" s="29"/>
      <c r="EVK95" s="29"/>
      <c r="EVL95" s="29"/>
      <c r="EVM95" s="29"/>
      <c r="EVN95" s="29"/>
      <c r="EVO95" s="29"/>
      <c r="EVP95" s="29"/>
      <c r="EVQ95" s="29"/>
      <c r="EVR95" s="29"/>
      <c r="EVS95" s="29"/>
      <c r="EVT95" s="29"/>
      <c r="EVU95" s="29"/>
      <c r="EVV95" s="29"/>
      <c r="EVW95" s="29"/>
      <c r="EVX95" s="29"/>
      <c r="EVY95" s="29"/>
      <c r="EVZ95" s="29"/>
      <c r="EWA95" s="29"/>
      <c r="EWB95" s="29"/>
      <c r="EWC95" s="29"/>
      <c r="EWD95" s="29"/>
      <c r="EWE95" s="29"/>
      <c r="EWF95" s="29"/>
      <c r="EWG95" s="29"/>
      <c r="EWH95" s="29"/>
      <c r="EWI95" s="29"/>
      <c r="EWJ95" s="29"/>
      <c r="EWK95" s="29"/>
      <c r="EWL95" s="29"/>
      <c r="EWM95" s="29"/>
      <c r="EWN95" s="29"/>
      <c r="EWO95" s="29"/>
      <c r="EWP95" s="29"/>
      <c r="EWQ95" s="29"/>
      <c r="EWR95" s="29"/>
      <c r="EWS95" s="29"/>
      <c r="EWT95" s="29"/>
      <c r="EWU95" s="29"/>
      <c r="EWV95" s="29"/>
      <c r="EWW95" s="29"/>
      <c r="EWX95" s="29"/>
      <c r="EWY95" s="29"/>
      <c r="EWZ95" s="29"/>
      <c r="EXA95" s="29"/>
      <c r="EXB95" s="29"/>
      <c r="EXC95" s="29"/>
      <c r="EXD95" s="29"/>
      <c r="EXE95" s="29"/>
      <c r="EXF95" s="29"/>
      <c r="EXG95" s="29"/>
      <c r="EXH95" s="29"/>
      <c r="EXI95" s="29"/>
      <c r="EXJ95" s="29"/>
      <c r="EXK95" s="29"/>
      <c r="EXL95" s="29"/>
      <c r="EXM95" s="29"/>
      <c r="EXN95" s="29"/>
      <c r="EXO95" s="29"/>
      <c r="EXP95" s="29"/>
      <c r="EXQ95" s="29"/>
      <c r="EXR95" s="29"/>
      <c r="EXS95" s="29"/>
      <c r="EXT95" s="29"/>
      <c r="EXU95" s="29"/>
      <c r="EXV95" s="29"/>
      <c r="EXW95" s="29"/>
      <c r="EXX95" s="29"/>
      <c r="EXY95" s="29"/>
      <c r="EXZ95" s="29"/>
      <c r="EYA95" s="29"/>
      <c r="EYB95" s="29"/>
      <c r="EYC95" s="29"/>
      <c r="EYD95" s="29"/>
      <c r="EYE95" s="29"/>
      <c r="EYF95" s="29"/>
      <c r="EYG95" s="29"/>
      <c r="EYH95" s="29"/>
      <c r="EYI95" s="29"/>
      <c r="EYJ95" s="29"/>
      <c r="EYK95" s="29"/>
      <c r="EYL95" s="29"/>
      <c r="EYM95" s="29"/>
      <c r="EYN95" s="29"/>
      <c r="EYO95" s="29"/>
      <c r="EYP95" s="29"/>
      <c r="EYQ95" s="29"/>
      <c r="EYR95" s="29"/>
      <c r="EYS95" s="29"/>
      <c r="EYT95" s="29"/>
      <c r="EYU95" s="29"/>
      <c r="EYV95" s="29"/>
      <c r="EYW95" s="29"/>
      <c r="EYX95" s="29"/>
      <c r="EYY95" s="29"/>
      <c r="EYZ95" s="29"/>
      <c r="EZA95" s="29"/>
      <c r="EZB95" s="29"/>
      <c r="EZC95" s="29"/>
      <c r="EZD95" s="29"/>
      <c r="EZE95" s="29"/>
      <c r="EZF95" s="29"/>
      <c r="EZG95" s="29"/>
      <c r="EZH95" s="29"/>
      <c r="EZI95" s="29"/>
      <c r="EZJ95" s="29"/>
      <c r="EZK95" s="29"/>
      <c r="EZL95" s="29"/>
      <c r="EZM95" s="29"/>
      <c r="EZN95" s="29"/>
      <c r="EZO95" s="29"/>
      <c r="EZP95" s="29"/>
      <c r="EZQ95" s="29"/>
      <c r="EZR95" s="29"/>
      <c r="EZS95" s="29"/>
      <c r="EZT95" s="29"/>
      <c r="EZU95" s="29"/>
      <c r="EZV95" s="29"/>
      <c r="EZW95" s="29"/>
      <c r="EZX95" s="29"/>
      <c r="EZY95" s="29"/>
      <c r="EZZ95" s="29"/>
      <c r="FAA95" s="29"/>
      <c r="FAB95" s="29"/>
      <c r="FAC95" s="29"/>
      <c r="FAD95" s="29"/>
      <c r="FAE95" s="29"/>
      <c r="FAF95" s="29"/>
      <c r="FAG95" s="29"/>
      <c r="FAH95" s="29"/>
      <c r="FAI95" s="29"/>
      <c r="FAJ95" s="29"/>
      <c r="FAK95" s="29"/>
      <c r="FAL95" s="29"/>
      <c r="FAM95" s="29"/>
      <c r="FAN95" s="29"/>
      <c r="FAO95" s="29"/>
      <c r="FAP95" s="29"/>
      <c r="FAQ95" s="29"/>
      <c r="FAR95" s="29"/>
      <c r="FAS95" s="29"/>
      <c r="FAT95" s="29"/>
      <c r="FAU95" s="29"/>
      <c r="FAV95" s="29"/>
      <c r="FAW95" s="29"/>
      <c r="FAX95" s="29"/>
      <c r="FAY95" s="29"/>
      <c r="FAZ95" s="29"/>
      <c r="FBA95" s="29"/>
      <c r="FBB95" s="29"/>
      <c r="FBC95" s="29"/>
      <c r="FBD95" s="29"/>
      <c r="FBE95" s="29"/>
      <c r="FBF95" s="29"/>
      <c r="FBG95" s="29"/>
      <c r="FBH95" s="29"/>
      <c r="FBI95" s="29"/>
      <c r="FBJ95" s="29"/>
      <c r="FBK95" s="29"/>
      <c r="FBL95" s="29"/>
      <c r="FBM95" s="29"/>
      <c r="FBN95" s="29"/>
      <c r="FBO95" s="29"/>
      <c r="FBP95" s="29"/>
      <c r="FBQ95" s="29"/>
      <c r="FBR95" s="29"/>
      <c r="FBS95" s="29"/>
      <c r="FBT95" s="29"/>
      <c r="FBU95" s="29"/>
      <c r="FBV95" s="29"/>
      <c r="FBW95" s="29"/>
      <c r="FBX95" s="29"/>
      <c r="FBY95" s="29"/>
      <c r="FBZ95" s="29"/>
      <c r="FCA95" s="29"/>
      <c r="FCB95" s="29"/>
      <c r="FCC95" s="29"/>
      <c r="FCD95" s="29"/>
      <c r="FCE95" s="29"/>
      <c r="FCF95" s="29"/>
      <c r="FCG95" s="29"/>
      <c r="FCH95" s="29"/>
      <c r="FCI95" s="29"/>
      <c r="FCJ95" s="29"/>
      <c r="FCK95" s="29"/>
      <c r="FCL95" s="29"/>
      <c r="FCM95" s="29"/>
      <c r="FCN95" s="29"/>
      <c r="FCO95" s="29"/>
      <c r="FCP95" s="29"/>
      <c r="FCQ95" s="29"/>
      <c r="FCR95" s="29"/>
      <c r="FCS95" s="29"/>
      <c r="FCT95" s="29"/>
      <c r="FCU95" s="29"/>
      <c r="FCV95" s="29"/>
      <c r="FCW95" s="29"/>
      <c r="FCX95" s="29"/>
      <c r="FCY95" s="29"/>
      <c r="FCZ95" s="29"/>
      <c r="FDA95" s="29"/>
      <c r="FDB95" s="29"/>
      <c r="FDC95" s="29"/>
      <c r="FDD95" s="29"/>
      <c r="FDE95" s="29"/>
      <c r="FDF95" s="29"/>
      <c r="FDG95" s="29"/>
      <c r="FDH95" s="29"/>
      <c r="FDI95" s="29"/>
      <c r="FDJ95" s="29"/>
      <c r="FDK95" s="29"/>
      <c r="FDL95" s="29"/>
      <c r="FDM95" s="29"/>
      <c r="FDN95" s="29"/>
      <c r="FDO95" s="29"/>
      <c r="FDP95" s="29"/>
      <c r="FDQ95" s="29"/>
      <c r="FDR95" s="29"/>
      <c r="FDS95" s="29"/>
      <c r="FDT95" s="29"/>
      <c r="FDU95" s="29"/>
      <c r="FDV95" s="29"/>
      <c r="FDW95" s="29"/>
      <c r="FDX95" s="29"/>
      <c r="FDY95" s="29"/>
      <c r="FDZ95" s="29"/>
      <c r="FEA95" s="29"/>
      <c r="FEB95" s="29"/>
      <c r="FEC95" s="29"/>
      <c r="FED95" s="29"/>
      <c r="FEE95" s="29"/>
      <c r="FEF95" s="29"/>
      <c r="FEG95" s="29"/>
      <c r="FEH95" s="29"/>
      <c r="FEI95" s="29"/>
      <c r="FEJ95" s="29"/>
      <c r="FEK95" s="29"/>
      <c r="FEL95" s="29"/>
      <c r="FEM95" s="29"/>
      <c r="FEN95" s="29"/>
      <c r="FEO95" s="29"/>
      <c r="FEP95" s="29"/>
      <c r="FEQ95" s="29"/>
      <c r="FER95" s="29"/>
      <c r="FES95" s="29"/>
      <c r="FET95" s="29"/>
      <c r="FEU95" s="29"/>
      <c r="FEV95" s="29"/>
      <c r="FEW95" s="29"/>
      <c r="FEX95" s="29"/>
      <c r="FEY95" s="29"/>
      <c r="FEZ95" s="29"/>
      <c r="FFA95" s="29"/>
      <c r="FFB95" s="29"/>
      <c r="FFC95" s="29"/>
      <c r="FFD95" s="29"/>
      <c r="FFE95" s="29"/>
      <c r="FFF95" s="29"/>
      <c r="FFG95" s="29"/>
      <c r="FFH95" s="29"/>
      <c r="FFI95" s="29"/>
      <c r="FFJ95" s="29"/>
      <c r="FFK95" s="29"/>
      <c r="FFL95" s="29"/>
      <c r="FFM95" s="29"/>
      <c r="FFN95" s="29"/>
      <c r="FFO95" s="29"/>
      <c r="FFP95" s="29"/>
      <c r="FFQ95" s="29"/>
      <c r="FFR95" s="29"/>
      <c r="FFS95" s="29"/>
      <c r="FFT95" s="29"/>
      <c r="FFU95" s="29"/>
      <c r="FFV95" s="29"/>
      <c r="FFW95" s="29"/>
      <c r="FFX95" s="29"/>
      <c r="FFY95" s="29"/>
      <c r="FFZ95" s="29"/>
      <c r="FGA95" s="29"/>
      <c r="FGB95" s="29"/>
      <c r="FGC95" s="29"/>
      <c r="FGD95" s="29"/>
      <c r="FGE95" s="29"/>
      <c r="FGF95" s="29"/>
      <c r="FGG95" s="29"/>
      <c r="FGH95" s="29"/>
      <c r="FGI95" s="29"/>
      <c r="FGJ95" s="29"/>
      <c r="FGK95" s="29"/>
      <c r="FGL95" s="29"/>
      <c r="FGM95" s="29"/>
      <c r="FGN95" s="29"/>
      <c r="FGO95" s="29"/>
      <c r="FGP95" s="29"/>
      <c r="FGQ95" s="29"/>
      <c r="FGR95" s="29"/>
      <c r="FGS95" s="29"/>
      <c r="FGT95" s="29"/>
      <c r="FGU95" s="29"/>
      <c r="FGV95" s="29"/>
      <c r="FGW95" s="29"/>
      <c r="FGX95" s="29"/>
      <c r="FGY95" s="29"/>
      <c r="FGZ95" s="29"/>
      <c r="FHA95" s="29"/>
      <c r="FHB95" s="29"/>
      <c r="FHC95" s="29"/>
      <c r="FHD95" s="29"/>
      <c r="FHE95" s="29"/>
      <c r="FHF95" s="29"/>
      <c r="FHG95" s="29"/>
      <c r="FHH95" s="29"/>
      <c r="FHI95" s="29"/>
      <c r="FHJ95" s="29"/>
      <c r="FHK95" s="29"/>
      <c r="FHL95" s="29"/>
      <c r="FHM95" s="29"/>
      <c r="FHN95" s="29"/>
      <c r="FHO95" s="29"/>
      <c r="FHP95" s="29"/>
      <c r="FHQ95" s="29"/>
      <c r="FHR95" s="29"/>
      <c r="FHS95" s="29"/>
      <c r="FHT95" s="29"/>
      <c r="FHU95" s="29"/>
      <c r="FHV95" s="29"/>
      <c r="FHW95" s="29"/>
      <c r="FHX95" s="29"/>
      <c r="FHY95" s="29"/>
      <c r="FHZ95" s="29"/>
      <c r="FIA95" s="29"/>
      <c r="FIB95" s="29"/>
      <c r="FIC95" s="29"/>
      <c r="FID95" s="29"/>
      <c r="FIE95" s="29"/>
      <c r="FIF95" s="29"/>
      <c r="FIG95" s="29"/>
      <c r="FIH95" s="29"/>
      <c r="FII95" s="29"/>
      <c r="FIJ95" s="29"/>
      <c r="FIK95" s="29"/>
      <c r="FIL95" s="29"/>
      <c r="FIM95" s="29"/>
      <c r="FIN95" s="29"/>
      <c r="FIO95" s="29"/>
      <c r="FIP95" s="29"/>
      <c r="FIQ95" s="29"/>
      <c r="FIR95" s="29"/>
      <c r="FIS95" s="29"/>
      <c r="FIT95" s="29"/>
      <c r="FIU95" s="29"/>
      <c r="FIV95" s="29"/>
      <c r="FIW95" s="29"/>
      <c r="FIX95" s="29"/>
      <c r="FIY95" s="29"/>
      <c r="FIZ95" s="29"/>
      <c r="FJA95" s="29"/>
      <c r="FJB95" s="29"/>
      <c r="FJC95" s="29"/>
      <c r="FJD95" s="29"/>
      <c r="FJE95" s="29"/>
      <c r="FJF95" s="29"/>
      <c r="FJG95" s="29"/>
      <c r="FJH95" s="29"/>
      <c r="FJI95" s="29"/>
      <c r="FJJ95" s="29"/>
      <c r="FJK95" s="29"/>
      <c r="FJL95" s="29"/>
      <c r="FJM95" s="29"/>
      <c r="FJN95" s="29"/>
      <c r="FJO95" s="29"/>
      <c r="FJP95" s="29"/>
      <c r="FJQ95" s="29"/>
      <c r="FJR95" s="29"/>
      <c r="FJS95" s="29"/>
      <c r="FJT95" s="29"/>
      <c r="FJU95" s="29"/>
      <c r="FJV95" s="29"/>
      <c r="FJW95" s="29"/>
      <c r="FJX95" s="29"/>
      <c r="FJY95" s="29"/>
      <c r="FJZ95" s="29"/>
      <c r="FKA95" s="29"/>
      <c r="FKB95" s="29"/>
      <c r="FKC95" s="29"/>
      <c r="FKD95" s="29"/>
      <c r="FKE95" s="29"/>
      <c r="FKF95" s="29"/>
      <c r="FKG95" s="29"/>
      <c r="FKH95" s="29"/>
      <c r="FKI95" s="29"/>
      <c r="FKJ95" s="29"/>
      <c r="FKK95" s="29"/>
      <c r="FKL95" s="29"/>
      <c r="FKM95" s="29"/>
      <c r="FKN95" s="29"/>
      <c r="FKO95" s="29"/>
      <c r="FKP95" s="29"/>
      <c r="FKQ95" s="29"/>
      <c r="FKR95" s="29"/>
      <c r="FKS95" s="29"/>
      <c r="FKT95" s="29"/>
      <c r="FKU95" s="29"/>
      <c r="FKV95" s="29"/>
      <c r="FKW95" s="29"/>
      <c r="FKX95" s="29"/>
      <c r="FKY95" s="29"/>
      <c r="FKZ95" s="29"/>
      <c r="FLA95" s="29"/>
      <c r="FLB95" s="29"/>
      <c r="FLC95" s="29"/>
      <c r="FLD95" s="29"/>
      <c r="FLE95" s="29"/>
      <c r="FLF95" s="29"/>
      <c r="FLG95" s="29"/>
      <c r="FLH95" s="29"/>
      <c r="FLI95" s="29"/>
      <c r="FLJ95" s="29"/>
      <c r="FLK95" s="29"/>
      <c r="FLL95" s="29"/>
      <c r="FLM95" s="29"/>
      <c r="FLN95" s="29"/>
      <c r="FLO95" s="29"/>
      <c r="FLP95" s="29"/>
      <c r="FLQ95" s="29"/>
      <c r="FLR95" s="29"/>
      <c r="FLS95" s="29"/>
      <c r="FLT95" s="29"/>
      <c r="FLU95" s="29"/>
      <c r="FLV95" s="29"/>
      <c r="FLW95" s="29"/>
      <c r="FLX95" s="29"/>
      <c r="FLY95" s="29"/>
      <c r="FLZ95" s="29"/>
      <c r="FMA95" s="29"/>
      <c r="FMB95" s="29"/>
      <c r="FMC95" s="29"/>
      <c r="FMD95" s="29"/>
      <c r="FME95" s="29"/>
      <c r="FMF95" s="29"/>
      <c r="FMG95" s="29"/>
      <c r="FMH95" s="29"/>
      <c r="FMI95" s="29"/>
      <c r="FMJ95" s="29"/>
      <c r="FMK95" s="29"/>
      <c r="FML95" s="29"/>
      <c r="FMM95" s="29"/>
      <c r="FMN95" s="29"/>
      <c r="FMO95" s="29"/>
      <c r="FMP95" s="29"/>
      <c r="FMQ95" s="29"/>
      <c r="FMR95" s="29"/>
      <c r="FMS95" s="29"/>
      <c r="FMT95" s="29"/>
      <c r="FMU95" s="29"/>
      <c r="FMV95" s="29"/>
      <c r="FMW95" s="29"/>
      <c r="FMX95" s="29"/>
      <c r="FMY95" s="29"/>
      <c r="FMZ95" s="29"/>
      <c r="FNA95" s="29"/>
      <c r="FNB95" s="29"/>
      <c r="FNC95" s="29"/>
      <c r="FND95" s="29"/>
      <c r="FNE95" s="29"/>
      <c r="FNF95" s="29"/>
      <c r="FNG95" s="29"/>
      <c r="FNH95" s="29"/>
      <c r="FNI95" s="29"/>
      <c r="FNJ95" s="29"/>
      <c r="FNK95" s="29"/>
      <c r="FNL95" s="29"/>
      <c r="FNM95" s="29"/>
      <c r="FNN95" s="29"/>
      <c r="FNO95" s="29"/>
      <c r="FNP95" s="29"/>
      <c r="FNQ95" s="29"/>
      <c r="FNR95" s="29"/>
      <c r="FNS95" s="29"/>
      <c r="FNT95" s="29"/>
      <c r="FNU95" s="29"/>
      <c r="FNV95" s="29"/>
      <c r="FNW95" s="29"/>
      <c r="FNX95" s="29"/>
      <c r="FNY95" s="29"/>
      <c r="FNZ95" s="29"/>
      <c r="FOA95" s="29"/>
      <c r="FOB95" s="29"/>
      <c r="FOC95" s="29"/>
      <c r="FOD95" s="29"/>
      <c r="FOE95" s="29"/>
      <c r="FOF95" s="29"/>
      <c r="FOG95" s="29"/>
      <c r="FOH95" s="29"/>
      <c r="FOI95" s="29"/>
      <c r="FOJ95" s="29"/>
      <c r="FOK95" s="29"/>
      <c r="FOL95" s="29"/>
      <c r="FOM95" s="29"/>
      <c r="FON95" s="29"/>
      <c r="FOO95" s="29"/>
      <c r="FOP95" s="29"/>
      <c r="FOQ95" s="29"/>
      <c r="FOR95" s="29"/>
      <c r="FOS95" s="29"/>
      <c r="FOT95" s="29"/>
      <c r="FOU95" s="29"/>
      <c r="FOV95" s="29"/>
      <c r="FOW95" s="29"/>
      <c r="FOX95" s="29"/>
      <c r="FOY95" s="29"/>
      <c r="FOZ95" s="29"/>
      <c r="FPA95" s="29"/>
      <c r="FPB95" s="29"/>
      <c r="FPC95" s="29"/>
      <c r="FPD95" s="29"/>
      <c r="FPE95" s="29"/>
      <c r="FPF95" s="29"/>
      <c r="FPG95" s="29"/>
      <c r="FPH95" s="29"/>
      <c r="FPI95" s="29"/>
      <c r="FPJ95" s="29"/>
      <c r="FPK95" s="29"/>
      <c r="FPL95" s="29"/>
      <c r="FPM95" s="29"/>
      <c r="FPN95" s="29"/>
      <c r="FPO95" s="29"/>
      <c r="FPP95" s="29"/>
      <c r="FPQ95" s="29"/>
      <c r="FPR95" s="29"/>
      <c r="FPS95" s="29"/>
      <c r="FPT95" s="29"/>
      <c r="FPU95" s="29"/>
      <c r="FPV95" s="29"/>
      <c r="FPW95" s="29"/>
      <c r="FPX95" s="29"/>
      <c r="FPY95" s="29"/>
      <c r="FPZ95" s="29"/>
      <c r="FQA95" s="29"/>
      <c r="FQB95" s="29"/>
      <c r="FQC95" s="29"/>
      <c r="FQD95" s="29"/>
      <c r="FQE95" s="29"/>
      <c r="FQF95" s="29"/>
      <c r="FQG95" s="29"/>
      <c r="FQH95" s="29"/>
      <c r="FQI95" s="29"/>
      <c r="FQJ95" s="29"/>
      <c r="FQK95" s="29"/>
      <c r="FQL95" s="29"/>
      <c r="FQM95" s="29"/>
      <c r="FQN95" s="29"/>
      <c r="FQO95" s="29"/>
      <c r="FQP95" s="29"/>
      <c r="FQQ95" s="29"/>
      <c r="FQR95" s="29"/>
      <c r="FQS95" s="29"/>
      <c r="FQT95" s="29"/>
      <c r="FQU95" s="29"/>
      <c r="FQV95" s="29"/>
      <c r="FQW95" s="29"/>
      <c r="FQX95" s="29"/>
      <c r="FQY95" s="29"/>
      <c r="FQZ95" s="29"/>
      <c r="FRA95" s="29"/>
      <c r="FRB95" s="29"/>
      <c r="FRC95" s="29"/>
      <c r="FRD95" s="29"/>
      <c r="FRE95" s="29"/>
      <c r="FRF95" s="29"/>
      <c r="FRG95" s="29"/>
      <c r="FRH95" s="29"/>
      <c r="FRI95" s="29"/>
      <c r="FRJ95" s="29"/>
      <c r="FRK95" s="29"/>
      <c r="FRL95" s="29"/>
      <c r="FRM95" s="29"/>
      <c r="FRN95" s="29"/>
      <c r="FRO95" s="29"/>
      <c r="FRP95" s="29"/>
      <c r="FRQ95" s="29"/>
      <c r="FRR95" s="29"/>
      <c r="FRS95" s="29"/>
      <c r="FRT95" s="29"/>
      <c r="FRU95" s="29"/>
      <c r="FRV95" s="29"/>
      <c r="FRW95" s="29"/>
      <c r="FRX95" s="29"/>
      <c r="FRY95" s="29"/>
      <c r="FRZ95" s="29"/>
      <c r="FSA95" s="29"/>
      <c r="FSB95" s="29"/>
      <c r="FSC95" s="29"/>
      <c r="FSD95" s="29"/>
      <c r="FSE95" s="29"/>
      <c r="FSF95" s="29"/>
      <c r="FSG95" s="29"/>
      <c r="FSH95" s="29"/>
      <c r="FSI95" s="29"/>
      <c r="FSJ95" s="29"/>
      <c r="FSK95" s="29"/>
      <c r="FSL95" s="29"/>
      <c r="FSM95" s="29"/>
      <c r="FSN95" s="29"/>
      <c r="FSO95" s="29"/>
      <c r="FSP95" s="29"/>
      <c r="FSQ95" s="29"/>
      <c r="FSR95" s="29"/>
      <c r="FSS95" s="29"/>
      <c r="FST95" s="29"/>
      <c r="FSU95" s="29"/>
      <c r="FSV95" s="29"/>
      <c r="FSW95" s="29"/>
      <c r="FSX95" s="29"/>
      <c r="FSY95" s="29"/>
      <c r="FSZ95" s="29"/>
      <c r="FTA95" s="29"/>
      <c r="FTB95" s="29"/>
      <c r="FTC95" s="29"/>
      <c r="FTD95" s="29"/>
      <c r="FTE95" s="29"/>
      <c r="FTF95" s="29"/>
      <c r="FTG95" s="29"/>
      <c r="FTH95" s="29"/>
      <c r="FTI95" s="29"/>
      <c r="FTJ95" s="29"/>
      <c r="FTK95" s="29"/>
      <c r="FTL95" s="29"/>
      <c r="FTM95" s="29"/>
      <c r="FTN95" s="29"/>
      <c r="FTO95" s="29"/>
      <c r="FTP95" s="29"/>
      <c r="FTQ95" s="29"/>
      <c r="FTR95" s="29"/>
      <c r="FTS95" s="29"/>
      <c r="FTT95" s="29"/>
      <c r="FTU95" s="29"/>
      <c r="FTV95" s="29"/>
      <c r="FTW95" s="29"/>
      <c r="FTX95" s="29"/>
      <c r="FTY95" s="29"/>
      <c r="FTZ95" s="29"/>
      <c r="FUA95" s="29"/>
      <c r="FUB95" s="29"/>
      <c r="FUC95" s="29"/>
      <c r="FUD95" s="29"/>
      <c r="FUE95" s="29"/>
      <c r="FUF95" s="29"/>
      <c r="FUG95" s="29"/>
      <c r="FUH95" s="29"/>
      <c r="FUI95" s="29"/>
      <c r="FUJ95" s="29"/>
      <c r="FUK95" s="29"/>
      <c r="FUL95" s="29"/>
      <c r="FUM95" s="29"/>
      <c r="FUN95" s="29"/>
      <c r="FUO95" s="29"/>
      <c r="FUP95" s="29"/>
      <c r="FUQ95" s="29"/>
      <c r="FUR95" s="29"/>
      <c r="FUS95" s="29"/>
      <c r="FUT95" s="29"/>
      <c r="FUU95" s="29"/>
      <c r="FUV95" s="29"/>
      <c r="FUW95" s="29"/>
      <c r="FUX95" s="29"/>
      <c r="FUY95" s="29"/>
      <c r="FUZ95" s="29"/>
      <c r="FVA95" s="29"/>
      <c r="FVB95" s="29"/>
      <c r="FVC95" s="29"/>
      <c r="FVD95" s="29"/>
      <c r="FVE95" s="29"/>
      <c r="FVF95" s="29"/>
      <c r="FVG95" s="29"/>
      <c r="FVH95" s="29"/>
      <c r="FVI95" s="29"/>
      <c r="FVJ95" s="29"/>
      <c r="FVK95" s="29"/>
      <c r="FVL95" s="29"/>
      <c r="FVM95" s="29"/>
      <c r="FVN95" s="29"/>
      <c r="FVO95" s="29"/>
      <c r="FVP95" s="29"/>
      <c r="FVQ95" s="29"/>
      <c r="FVR95" s="29"/>
      <c r="FVS95" s="29"/>
      <c r="FVT95" s="29"/>
      <c r="FVU95" s="29"/>
      <c r="FVV95" s="29"/>
      <c r="FVW95" s="29"/>
      <c r="FVX95" s="29"/>
      <c r="FVY95" s="29"/>
      <c r="FVZ95" s="29"/>
      <c r="FWA95" s="29"/>
      <c r="FWB95" s="29"/>
      <c r="FWC95" s="29"/>
      <c r="FWD95" s="29"/>
      <c r="FWE95" s="29"/>
      <c r="FWF95" s="29"/>
      <c r="FWG95" s="29"/>
      <c r="FWH95" s="29"/>
      <c r="FWI95" s="29"/>
      <c r="FWJ95" s="29"/>
      <c r="FWK95" s="29"/>
      <c r="FWL95" s="29"/>
      <c r="FWM95" s="29"/>
      <c r="FWN95" s="29"/>
      <c r="FWO95" s="29"/>
      <c r="FWP95" s="29"/>
      <c r="FWQ95" s="29"/>
      <c r="FWR95" s="29"/>
      <c r="FWS95" s="29"/>
      <c r="FWT95" s="29"/>
      <c r="FWU95" s="29"/>
      <c r="FWV95" s="29"/>
      <c r="FWW95" s="29"/>
      <c r="FWX95" s="29"/>
      <c r="FWY95" s="29"/>
      <c r="FWZ95" s="29"/>
      <c r="FXA95" s="29"/>
      <c r="FXB95" s="29"/>
      <c r="FXC95" s="29"/>
      <c r="FXD95" s="29"/>
      <c r="FXE95" s="29"/>
      <c r="FXF95" s="29"/>
      <c r="FXG95" s="29"/>
      <c r="FXH95" s="29"/>
      <c r="FXI95" s="29"/>
      <c r="FXJ95" s="29"/>
      <c r="FXK95" s="29"/>
      <c r="FXL95" s="29"/>
      <c r="FXM95" s="29"/>
      <c r="FXN95" s="29"/>
      <c r="FXO95" s="29"/>
      <c r="FXP95" s="29"/>
      <c r="FXQ95" s="29"/>
      <c r="FXR95" s="29"/>
      <c r="FXS95" s="29"/>
      <c r="FXT95" s="29"/>
      <c r="FXU95" s="29"/>
      <c r="FXV95" s="29"/>
      <c r="FXW95" s="29"/>
      <c r="FXX95" s="29"/>
      <c r="FXY95" s="29"/>
      <c r="FXZ95" s="29"/>
      <c r="FYA95" s="29"/>
      <c r="FYB95" s="29"/>
      <c r="FYC95" s="29"/>
      <c r="FYD95" s="29"/>
      <c r="FYE95" s="29"/>
      <c r="FYF95" s="29"/>
      <c r="FYG95" s="29"/>
      <c r="FYH95" s="29"/>
      <c r="FYI95" s="29"/>
      <c r="FYJ95" s="29"/>
      <c r="FYK95" s="29"/>
      <c r="FYL95" s="29"/>
      <c r="FYM95" s="29"/>
      <c r="FYN95" s="29"/>
      <c r="FYO95" s="29"/>
      <c r="FYP95" s="29"/>
      <c r="FYQ95" s="29"/>
      <c r="FYR95" s="29"/>
      <c r="FYS95" s="29"/>
      <c r="FYT95" s="29"/>
      <c r="FYU95" s="29"/>
      <c r="FYV95" s="29"/>
      <c r="FYW95" s="29"/>
      <c r="FYX95" s="29"/>
      <c r="FYY95" s="29"/>
      <c r="FYZ95" s="29"/>
      <c r="FZA95" s="29"/>
      <c r="FZB95" s="29"/>
      <c r="FZC95" s="29"/>
      <c r="FZD95" s="29"/>
      <c r="FZE95" s="29"/>
      <c r="FZF95" s="29"/>
      <c r="FZG95" s="29"/>
      <c r="FZH95" s="29"/>
      <c r="FZI95" s="29"/>
      <c r="FZJ95" s="29"/>
      <c r="FZK95" s="29"/>
      <c r="FZL95" s="29"/>
      <c r="FZM95" s="29"/>
      <c r="FZN95" s="29"/>
      <c r="FZO95" s="29"/>
      <c r="FZP95" s="29"/>
      <c r="FZQ95" s="29"/>
      <c r="FZR95" s="29"/>
      <c r="FZS95" s="29"/>
      <c r="FZT95" s="29"/>
      <c r="FZU95" s="29"/>
      <c r="FZV95" s="29"/>
      <c r="FZW95" s="29"/>
      <c r="FZX95" s="29"/>
      <c r="FZY95" s="29"/>
      <c r="FZZ95" s="29"/>
      <c r="GAA95" s="29"/>
      <c r="GAB95" s="29"/>
      <c r="GAC95" s="29"/>
      <c r="GAD95" s="29"/>
      <c r="GAE95" s="29"/>
      <c r="GAF95" s="29"/>
      <c r="GAG95" s="29"/>
      <c r="GAH95" s="29"/>
      <c r="GAI95" s="29"/>
      <c r="GAJ95" s="29"/>
      <c r="GAK95" s="29"/>
      <c r="GAL95" s="29"/>
      <c r="GAM95" s="29"/>
      <c r="GAN95" s="29"/>
      <c r="GAO95" s="29"/>
      <c r="GAP95" s="29"/>
      <c r="GAQ95" s="29"/>
      <c r="GAR95" s="29"/>
      <c r="GAS95" s="29"/>
      <c r="GAT95" s="29"/>
      <c r="GAU95" s="29"/>
      <c r="GAV95" s="29"/>
      <c r="GAW95" s="29"/>
      <c r="GAX95" s="29"/>
      <c r="GAY95" s="29"/>
      <c r="GAZ95" s="29"/>
      <c r="GBA95" s="29"/>
      <c r="GBB95" s="29"/>
      <c r="GBC95" s="29"/>
      <c r="GBD95" s="29"/>
      <c r="GBE95" s="29"/>
      <c r="GBF95" s="29"/>
      <c r="GBG95" s="29"/>
      <c r="GBH95" s="29"/>
      <c r="GBI95" s="29"/>
      <c r="GBJ95" s="29"/>
      <c r="GBK95" s="29"/>
      <c r="GBL95" s="29"/>
      <c r="GBM95" s="29"/>
      <c r="GBN95" s="29"/>
      <c r="GBO95" s="29"/>
      <c r="GBP95" s="29"/>
      <c r="GBQ95" s="29"/>
      <c r="GBR95" s="29"/>
      <c r="GBS95" s="29"/>
      <c r="GBT95" s="29"/>
      <c r="GBU95" s="29"/>
      <c r="GBV95" s="29"/>
      <c r="GBW95" s="29"/>
      <c r="GBX95" s="29"/>
      <c r="GBY95" s="29"/>
      <c r="GBZ95" s="29"/>
      <c r="GCA95" s="29"/>
      <c r="GCB95" s="29"/>
      <c r="GCC95" s="29"/>
      <c r="GCD95" s="29"/>
      <c r="GCE95" s="29"/>
      <c r="GCF95" s="29"/>
      <c r="GCG95" s="29"/>
      <c r="GCH95" s="29"/>
      <c r="GCI95" s="29"/>
      <c r="GCJ95" s="29"/>
      <c r="GCK95" s="29"/>
      <c r="GCL95" s="29"/>
      <c r="GCM95" s="29"/>
      <c r="GCN95" s="29"/>
      <c r="GCO95" s="29"/>
      <c r="GCP95" s="29"/>
      <c r="GCQ95" s="29"/>
      <c r="GCR95" s="29"/>
      <c r="GCS95" s="29"/>
      <c r="GCT95" s="29"/>
      <c r="GCU95" s="29"/>
      <c r="GCV95" s="29"/>
      <c r="GCW95" s="29"/>
      <c r="GCX95" s="29"/>
      <c r="GCY95" s="29"/>
      <c r="GCZ95" s="29"/>
      <c r="GDA95" s="29"/>
      <c r="GDB95" s="29"/>
      <c r="GDC95" s="29"/>
      <c r="GDD95" s="29"/>
      <c r="GDE95" s="29"/>
      <c r="GDF95" s="29"/>
      <c r="GDG95" s="29"/>
      <c r="GDH95" s="29"/>
      <c r="GDI95" s="29"/>
      <c r="GDJ95" s="29"/>
      <c r="GDK95" s="29"/>
      <c r="GDL95" s="29"/>
      <c r="GDM95" s="29"/>
      <c r="GDN95" s="29"/>
      <c r="GDO95" s="29"/>
      <c r="GDP95" s="29"/>
      <c r="GDQ95" s="29"/>
      <c r="GDR95" s="29"/>
      <c r="GDS95" s="29"/>
      <c r="GDT95" s="29"/>
      <c r="GDU95" s="29"/>
      <c r="GDV95" s="29"/>
      <c r="GDW95" s="29"/>
      <c r="GDX95" s="29"/>
      <c r="GDY95" s="29"/>
      <c r="GDZ95" s="29"/>
      <c r="GEA95" s="29"/>
      <c r="GEB95" s="29"/>
      <c r="GEC95" s="29"/>
      <c r="GED95" s="29"/>
      <c r="GEE95" s="29"/>
      <c r="GEF95" s="29"/>
      <c r="GEG95" s="29"/>
      <c r="GEH95" s="29"/>
      <c r="GEI95" s="29"/>
      <c r="GEJ95" s="29"/>
      <c r="GEK95" s="29"/>
      <c r="GEL95" s="29"/>
      <c r="GEM95" s="29"/>
      <c r="GEN95" s="29"/>
      <c r="GEO95" s="29"/>
      <c r="GEP95" s="29"/>
      <c r="GEQ95" s="29"/>
      <c r="GER95" s="29"/>
      <c r="GES95" s="29"/>
      <c r="GET95" s="29"/>
      <c r="GEU95" s="29"/>
      <c r="GEV95" s="29"/>
      <c r="GEW95" s="29"/>
      <c r="GEX95" s="29"/>
      <c r="GEY95" s="29"/>
      <c r="GEZ95" s="29"/>
      <c r="GFA95" s="29"/>
      <c r="GFB95" s="29"/>
      <c r="GFC95" s="29"/>
      <c r="GFD95" s="29"/>
      <c r="GFE95" s="29"/>
      <c r="GFF95" s="29"/>
      <c r="GFG95" s="29"/>
      <c r="GFH95" s="29"/>
      <c r="GFI95" s="29"/>
      <c r="GFJ95" s="29"/>
      <c r="GFK95" s="29"/>
      <c r="GFL95" s="29"/>
      <c r="GFM95" s="29"/>
      <c r="GFN95" s="29"/>
      <c r="GFO95" s="29"/>
      <c r="GFP95" s="29"/>
      <c r="GFQ95" s="29"/>
      <c r="GFR95" s="29"/>
      <c r="GFS95" s="29"/>
      <c r="GFT95" s="29"/>
      <c r="GFU95" s="29"/>
      <c r="GFV95" s="29"/>
      <c r="GFW95" s="29"/>
      <c r="GFX95" s="29"/>
      <c r="GFY95" s="29"/>
      <c r="GFZ95" s="29"/>
      <c r="GGA95" s="29"/>
      <c r="GGB95" s="29"/>
      <c r="GGC95" s="29"/>
      <c r="GGD95" s="29"/>
      <c r="GGE95" s="29"/>
      <c r="GGF95" s="29"/>
      <c r="GGG95" s="29"/>
      <c r="GGH95" s="29"/>
      <c r="GGI95" s="29"/>
      <c r="GGJ95" s="29"/>
      <c r="GGK95" s="29"/>
      <c r="GGL95" s="29"/>
      <c r="GGM95" s="29"/>
      <c r="GGN95" s="29"/>
      <c r="GGO95" s="29"/>
      <c r="GGP95" s="29"/>
      <c r="GGQ95" s="29"/>
      <c r="GGR95" s="29"/>
      <c r="GGS95" s="29"/>
      <c r="GGT95" s="29"/>
      <c r="GGU95" s="29"/>
      <c r="GGV95" s="29"/>
      <c r="GGW95" s="29"/>
      <c r="GGX95" s="29"/>
      <c r="GGY95" s="29"/>
      <c r="GGZ95" s="29"/>
      <c r="GHA95" s="29"/>
      <c r="GHB95" s="29"/>
      <c r="GHC95" s="29"/>
      <c r="GHD95" s="29"/>
      <c r="GHE95" s="29"/>
      <c r="GHF95" s="29"/>
      <c r="GHG95" s="29"/>
      <c r="GHH95" s="29"/>
      <c r="GHI95" s="29"/>
      <c r="GHJ95" s="29"/>
      <c r="GHK95" s="29"/>
      <c r="GHL95" s="29"/>
      <c r="GHM95" s="29"/>
      <c r="GHN95" s="29"/>
      <c r="GHO95" s="29"/>
      <c r="GHP95" s="29"/>
      <c r="GHQ95" s="29"/>
      <c r="GHR95" s="29"/>
      <c r="GHS95" s="29"/>
      <c r="GHT95" s="29"/>
      <c r="GHU95" s="29"/>
      <c r="GHV95" s="29"/>
      <c r="GHW95" s="29"/>
      <c r="GHX95" s="29"/>
      <c r="GHY95" s="29"/>
      <c r="GHZ95" s="29"/>
      <c r="GIA95" s="29"/>
      <c r="GIB95" s="29"/>
      <c r="GIC95" s="29"/>
      <c r="GID95" s="29"/>
      <c r="GIE95" s="29"/>
      <c r="GIF95" s="29"/>
      <c r="GIG95" s="29"/>
      <c r="GIH95" s="29"/>
      <c r="GII95" s="29"/>
      <c r="GIJ95" s="29"/>
      <c r="GIK95" s="29"/>
      <c r="GIL95" s="29"/>
      <c r="GIM95" s="29"/>
      <c r="GIN95" s="29"/>
      <c r="GIO95" s="29"/>
      <c r="GIP95" s="29"/>
      <c r="GIQ95" s="29"/>
      <c r="GIR95" s="29"/>
      <c r="GIS95" s="29"/>
      <c r="GIT95" s="29"/>
      <c r="GIU95" s="29"/>
      <c r="GIV95" s="29"/>
      <c r="GIW95" s="29"/>
      <c r="GIX95" s="29"/>
      <c r="GIY95" s="29"/>
      <c r="GIZ95" s="29"/>
      <c r="GJA95" s="29"/>
      <c r="GJB95" s="29"/>
      <c r="GJC95" s="29"/>
      <c r="GJD95" s="29"/>
      <c r="GJE95" s="29"/>
      <c r="GJF95" s="29"/>
      <c r="GJG95" s="29"/>
      <c r="GJH95" s="29"/>
      <c r="GJI95" s="29"/>
      <c r="GJJ95" s="29"/>
      <c r="GJK95" s="29"/>
      <c r="GJL95" s="29"/>
      <c r="GJM95" s="29"/>
      <c r="GJN95" s="29"/>
      <c r="GJO95" s="29"/>
      <c r="GJP95" s="29"/>
      <c r="GJQ95" s="29"/>
      <c r="GJR95" s="29"/>
      <c r="GJS95" s="29"/>
      <c r="GJT95" s="29"/>
      <c r="GJU95" s="29"/>
      <c r="GJV95" s="29"/>
      <c r="GJW95" s="29"/>
      <c r="GJX95" s="29"/>
      <c r="GJY95" s="29"/>
      <c r="GJZ95" s="29"/>
      <c r="GKA95" s="29"/>
      <c r="GKB95" s="29"/>
      <c r="GKC95" s="29"/>
      <c r="GKD95" s="29"/>
      <c r="GKE95" s="29"/>
      <c r="GKF95" s="29"/>
      <c r="GKG95" s="29"/>
      <c r="GKH95" s="29"/>
      <c r="GKI95" s="29"/>
      <c r="GKJ95" s="29"/>
      <c r="GKK95" s="29"/>
      <c r="GKL95" s="29"/>
      <c r="GKM95" s="29"/>
      <c r="GKN95" s="29"/>
      <c r="GKO95" s="29"/>
      <c r="GKP95" s="29"/>
      <c r="GKQ95" s="29"/>
      <c r="GKR95" s="29"/>
      <c r="GKS95" s="29"/>
      <c r="GKT95" s="29"/>
      <c r="GKU95" s="29"/>
      <c r="GKV95" s="29"/>
      <c r="GKW95" s="29"/>
      <c r="GKX95" s="29"/>
      <c r="GKY95" s="29"/>
      <c r="GKZ95" s="29"/>
      <c r="GLA95" s="29"/>
      <c r="GLB95" s="29"/>
      <c r="GLC95" s="29"/>
      <c r="GLD95" s="29"/>
      <c r="GLE95" s="29"/>
      <c r="GLF95" s="29"/>
      <c r="GLG95" s="29"/>
      <c r="GLH95" s="29"/>
      <c r="GLI95" s="29"/>
      <c r="GLJ95" s="29"/>
      <c r="GLK95" s="29"/>
      <c r="GLL95" s="29"/>
      <c r="GLM95" s="29"/>
      <c r="GLN95" s="29"/>
      <c r="GLO95" s="29"/>
      <c r="GLP95" s="29"/>
      <c r="GLQ95" s="29"/>
      <c r="GLR95" s="29"/>
      <c r="GLS95" s="29"/>
      <c r="GLT95" s="29"/>
      <c r="GLU95" s="29"/>
      <c r="GLV95" s="29"/>
      <c r="GLW95" s="29"/>
      <c r="GLX95" s="29"/>
      <c r="GLY95" s="29"/>
      <c r="GLZ95" s="29"/>
      <c r="GMA95" s="29"/>
      <c r="GMB95" s="29"/>
      <c r="GMC95" s="29"/>
      <c r="GMD95" s="29"/>
      <c r="GME95" s="29"/>
      <c r="GMF95" s="29"/>
      <c r="GMG95" s="29"/>
      <c r="GMH95" s="29"/>
      <c r="GMI95" s="29"/>
      <c r="GMJ95" s="29"/>
      <c r="GMK95" s="29"/>
      <c r="GML95" s="29"/>
      <c r="GMM95" s="29"/>
      <c r="GMN95" s="29"/>
      <c r="GMO95" s="29"/>
      <c r="GMP95" s="29"/>
      <c r="GMQ95" s="29"/>
      <c r="GMR95" s="29"/>
      <c r="GMS95" s="29"/>
      <c r="GMT95" s="29"/>
      <c r="GMU95" s="29"/>
      <c r="GMV95" s="29"/>
      <c r="GMW95" s="29"/>
      <c r="GMX95" s="29"/>
      <c r="GMY95" s="29"/>
      <c r="GMZ95" s="29"/>
      <c r="GNA95" s="29"/>
      <c r="GNB95" s="29"/>
      <c r="GNC95" s="29"/>
      <c r="GND95" s="29"/>
      <c r="GNE95" s="29"/>
      <c r="GNF95" s="29"/>
      <c r="GNG95" s="29"/>
      <c r="GNH95" s="29"/>
      <c r="GNI95" s="29"/>
      <c r="GNJ95" s="29"/>
      <c r="GNK95" s="29"/>
      <c r="GNL95" s="29"/>
      <c r="GNM95" s="29"/>
      <c r="GNN95" s="29"/>
      <c r="GNO95" s="29"/>
      <c r="GNP95" s="29"/>
      <c r="GNQ95" s="29"/>
      <c r="GNR95" s="29"/>
      <c r="GNS95" s="29"/>
      <c r="GNT95" s="29"/>
      <c r="GNU95" s="29"/>
      <c r="GNV95" s="29"/>
      <c r="GNW95" s="29"/>
      <c r="GNX95" s="29"/>
      <c r="GNY95" s="29"/>
      <c r="GNZ95" s="29"/>
      <c r="GOA95" s="29"/>
      <c r="GOB95" s="29"/>
      <c r="GOC95" s="29"/>
      <c r="GOD95" s="29"/>
      <c r="GOE95" s="29"/>
      <c r="GOF95" s="29"/>
      <c r="GOG95" s="29"/>
      <c r="GOH95" s="29"/>
      <c r="GOI95" s="29"/>
      <c r="GOJ95" s="29"/>
      <c r="GOK95" s="29"/>
      <c r="GOL95" s="29"/>
      <c r="GOM95" s="29"/>
      <c r="GON95" s="29"/>
      <c r="GOO95" s="29"/>
      <c r="GOP95" s="29"/>
      <c r="GOQ95" s="29"/>
      <c r="GOR95" s="29"/>
      <c r="GOS95" s="29"/>
      <c r="GOT95" s="29"/>
      <c r="GOU95" s="29"/>
      <c r="GOV95" s="29"/>
      <c r="GOW95" s="29"/>
      <c r="GOX95" s="29"/>
      <c r="GOY95" s="29"/>
      <c r="GOZ95" s="29"/>
      <c r="GPA95" s="29"/>
      <c r="GPB95" s="29"/>
      <c r="GPC95" s="29"/>
      <c r="GPD95" s="29"/>
      <c r="GPE95" s="29"/>
      <c r="GPF95" s="29"/>
      <c r="GPG95" s="29"/>
      <c r="GPH95" s="29"/>
      <c r="GPI95" s="29"/>
      <c r="GPJ95" s="29"/>
      <c r="GPK95" s="29"/>
      <c r="GPL95" s="29"/>
      <c r="GPM95" s="29"/>
      <c r="GPN95" s="29"/>
      <c r="GPO95" s="29"/>
      <c r="GPP95" s="29"/>
      <c r="GPQ95" s="29"/>
      <c r="GPR95" s="29"/>
      <c r="GPS95" s="29"/>
      <c r="GPT95" s="29"/>
      <c r="GPU95" s="29"/>
      <c r="GPV95" s="29"/>
      <c r="GPW95" s="29"/>
      <c r="GPX95" s="29"/>
      <c r="GPY95" s="29"/>
      <c r="GPZ95" s="29"/>
      <c r="GQA95" s="29"/>
      <c r="GQB95" s="29"/>
      <c r="GQC95" s="29"/>
      <c r="GQD95" s="29"/>
      <c r="GQE95" s="29"/>
      <c r="GQF95" s="29"/>
      <c r="GQG95" s="29"/>
      <c r="GQH95" s="29"/>
      <c r="GQI95" s="29"/>
      <c r="GQJ95" s="29"/>
      <c r="GQK95" s="29"/>
      <c r="GQL95" s="29"/>
      <c r="GQM95" s="29"/>
      <c r="GQN95" s="29"/>
      <c r="GQO95" s="29"/>
      <c r="GQP95" s="29"/>
      <c r="GQQ95" s="29"/>
      <c r="GQR95" s="29"/>
      <c r="GQS95" s="29"/>
      <c r="GQT95" s="29"/>
      <c r="GQU95" s="29"/>
      <c r="GQV95" s="29"/>
      <c r="GQW95" s="29"/>
      <c r="GQX95" s="29"/>
      <c r="GQY95" s="29"/>
      <c r="GQZ95" s="29"/>
      <c r="GRA95" s="29"/>
      <c r="GRB95" s="29"/>
      <c r="GRC95" s="29"/>
      <c r="GRD95" s="29"/>
      <c r="GRE95" s="29"/>
      <c r="GRF95" s="29"/>
      <c r="GRG95" s="29"/>
      <c r="GRH95" s="29"/>
      <c r="GRI95" s="29"/>
      <c r="GRJ95" s="29"/>
      <c r="GRK95" s="29"/>
      <c r="GRL95" s="29"/>
      <c r="GRM95" s="29"/>
      <c r="GRN95" s="29"/>
      <c r="GRO95" s="29"/>
      <c r="GRP95" s="29"/>
      <c r="GRQ95" s="29"/>
      <c r="GRR95" s="29"/>
      <c r="GRS95" s="29"/>
      <c r="GRT95" s="29"/>
      <c r="GRU95" s="29"/>
      <c r="GRV95" s="29"/>
      <c r="GRW95" s="29"/>
      <c r="GRX95" s="29"/>
      <c r="GRY95" s="29"/>
      <c r="GRZ95" s="29"/>
      <c r="GSA95" s="29"/>
      <c r="GSB95" s="29"/>
      <c r="GSC95" s="29"/>
      <c r="GSD95" s="29"/>
      <c r="GSE95" s="29"/>
      <c r="GSF95" s="29"/>
      <c r="GSG95" s="29"/>
      <c r="GSH95" s="29"/>
      <c r="GSI95" s="29"/>
      <c r="GSJ95" s="29"/>
      <c r="GSK95" s="29"/>
      <c r="GSL95" s="29"/>
      <c r="GSM95" s="29"/>
      <c r="GSN95" s="29"/>
      <c r="GSO95" s="29"/>
      <c r="GSP95" s="29"/>
      <c r="GSQ95" s="29"/>
      <c r="GSR95" s="29"/>
      <c r="GSS95" s="29"/>
      <c r="GST95" s="29"/>
      <c r="GSU95" s="29"/>
      <c r="GSV95" s="29"/>
      <c r="GSW95" s="29"/>
      <c r="GSX95" s="29"/>
      <c r="GSY95" s="29"/>
      <c r="GSZ95" s="29"/>
      <c r="GTA95" s="29"/>
      <c r="GTB95" s="29"/>
      <c r="GTC95" s="29"/>
      <c r="GTD95" s="29"/>
      <c r="GTE95" s="29"/>
      <c r="GTF95" s="29"/>
      <c r="GTG95" s="29"/>
      <c r="GTH95" s="29"/>
      <c r="GTI95" s="29"/>
      <c r="GTJ95" s="29"/>
      <c r="GTK95" s="29"/>
      <c r="GTL95" s="29"/>
      <c r="GTM95" s="29"/>
      <c r="GTN95" s="29"/>
      <c r="GTO95" s="29"/>
      <c r="GTP95" s="29"/>
      <c r="GTQ95" s="29"/>
      <c r="GTR95" s="29"/>
      <c r="GTS95" s="29"/>
      <c r="GTT95" s="29"/>
      <c r="GTU95" s="29"/>
      <c r="GTV95" s="29"/>
      <c r="GTW95" s="29"/>
      <c r="GTX95" s="29"/>
      <c r="GTY95" s="29"/>
      <c r="GTZ95" s="29"/>
      <c r="GUA95" s="29"/>
      <c r="GUB95" s="29"/>
      <c r="GUC95" s="29"/>
      <c r="GUD95" s="29"/>
      <c r="GUE95" s="29"/>
      <c r="GUF95" s="29"/>
      <c r="GUG95" s="29"/>
      <c r="GUH95" s="29"/>
      <c r="GUI95" s="29"/>
      <c r="GUJ95" s="29"/>
      <c r="GUK95" s="29"/>
      <c r="GUL95" s="29"/>
      <c r="GUM95" s="29"/>
      <c r="GUN95" s="29"/>
      <c r="GUO95" s="29"/>
      <c r="GUP95" s="29"/>
      <c r="GUQ95" s="29"/>
      <c r="GUR95" s="29"/>
      <c r="GUS95" s="29"/>
      <c r="GUT95" s="29"/>
      <c r="GUU95" s="29"/>
      <c r="GUV95" s="29"/>
      <c r="GUW95" s="29"/>
      <c r="GUX95" s="29"/>
      <c r="GUY95" s="29"/>
      <c r="GUZ95" s="29"/>
      <c r="GVA95" s="29"/>
      <c r="GVB95" s="29"/>
      <c r="GVC95" s="29"/>
      <c r="GVD95" s="29"/>
      <c r="GVE95" s="29"/>
      <c r="GVF95" s="29"/>
      <c r="GVG95" s="29"/>
      <c r="GVH95" s="29"/>
      <c r="GVI95" s="29"/>
      <c r="GVJ95" s="29"/>
      <c r="GVK95" s="29"/>
      <c r="GVL95" s="29"/>
      <c r="GVM95" s="29"/>
      <c r="GVN95" s="29"/>
      <c r="GVO95" s="29"/>
      <c r="GVP95" s="29"/>
      <c r="GVQ95" s="29"/>
      <c r="GVR95" s="29"/>
      <c r="GVS95" s="29"/>
      <c r="GVT95" s="29"/>
      <c r="GVU95" s="29"/>
      <c r="GVV95" s="29"/>
      <c r="GVW95" s="29"/>
      <c r="GVX95" s="29"/>
      <c r="GVY95" s="29"/>
      <c r="GVZ95" s="29"/>
      <c r="GWA95" s="29"/>
      <c r="GWB95" s="29"/>
      <c r="GWC95" s="29"/>
      <c r="GWD95" s="29"/>
      <c r="GWE95" s="29"/>
      <c r="GWF95" s="29"/>
      <c r="GWG95" s="29"/>
      <c r="GWH95" s="29"/>
      <c r="GWI95" s="29"/>
      <c r="GWJ95" s="29"/>
      <c r="GWK95" s="29"/>
      <c r="GWL95" s="29"/>
      <c r="GWM95" s="29"/>
      <c r="GWN95" s="29"/>
      <c r="GWO95" s="29"/>
      <c r="GWP95" s="29"/>
      <c r="GWQ95" s="29"/>
      <c r="GWR95" s="29"/>
      <c r="GWS95" s="29"/>
      <c r="GWT95" s="29"/>
      <c r="GWU95" s="29"/>
      <c r="GWV95" s="29"/>
      <c r="GWW95" s="29"/>
      <c r="GWX95" s="29"/>
      <c r="GWY95" s="29"/>
      <c r="GWZ95" s="29"/>
      <c r="GXA95" s="29"/>
      <c r="GXB95" s="29"/>
      <c r="GXC95" s="29"/>
      <c r="GXD95" s="29"/>
      <c r="GXE95" s="29"/>
      <c r="GXF95" s="29"/>
      <c r="GXG95" s="29"/>
      <c r="GXH95" s="29"/>
      <c r="GXI95" s="29"/>
      <c r="GXJ95" s="29"/>
      <c r="GXK95" s="29"/>
      <c r="GXL95" s="29"/>
      <c r="GXM95" s="29"/>
      <c r="GXN95" s="29"/>
      <c r="GXO95" s="29"/>
      <c r="GXP95" s="29"/>
      <c r="GXQ95" s="29"/>
      <c r="GXR95" s="29"/>
      <c r="GXS95" s="29"/>
      <c r="GXT95" s="29"/>
      <c r="GXU95" s="29"/>
      <c r="GXV95" s="29"/>
      <c r="GXW95" s="29"/>
      <c r="GXX95" s="29"/>
      <c r="GXY95" s="29"/>
      <c r="GXZ95" s="29"/>
      <c r="GYA95" s="29"/>
      <c r="GYB95" s="29"/>
      <c r="GYC95" s="29"/>
      <c r="GYD95" s="29"/>
      <c r="GYE95" s="29"/>
      <c r="GYF95" s="29"/>
      <c r="GYG95" s="29"/>
      <c r="GYH95" s="29"/>
      <c r="GYI95" s="29"/>
      <c r="GYJ95" s="29"/>
      <c r="GYK95" s="29"/>
      <c r="GYL95" s="29"/>
      <c r="GYM95" s="29"/>
      <c r="GYN95" s="29"/>
      <c r="GYO95" s="29"/>
      <c r="GYP95" s="29"/>
      <c r="GYQ95" s="29"/>
      <c r="GYR95" s="29"/>
      <c r="GYS95" s="29"/>
      <c r="GYT95" s="29"/>
      <c r="GYU95" s="29"/>
      <c r="GYV95" s="29"/>
      <c r="GYW95" s="29"/>
      <c r="GYX95" s="29"/>
      <c r="GYY95" s="29"/>
      <c r="GYZ95" s="29"/>
      <c r="GZA95" s="29"/>
      <c r="GZB95" s="29"/>
      <c r="GZC95" s="29"/>
      <c r="GZD95" s="29"/>
      <c r="GZE95" s="29"/>
      <c r="GZF95" s="29"/>
      <c r="GZG95" s="29"/>
      <c r="GZH95" s="29"/>
      <c r="GZI95" s="29"/>
      <c r="GZJ95" s="29"/>
      <c r="GZK95" s="29"/>
      <c r="GZL95" s="29"/>
      <c r="GZM95" s="29"/>
      <c r="GZN95" s="29"/>
      <c r="GZO95" s="29"/>
      <c r="GZP95" s="29"/>
      <c r="GZQ95" s="29"/>
      <c r="GZR95" s="29"/>
      <c r="GZS95" s="29"/>
      <c r="GZT95" s="29"/>
      <c r="GZU95" s="29"/>
      <c r="GZV95" s="29"/>
      <c r="GZW95" s="29"/>
      <c r="GZX95" s="29"/>
      <c r="GZY95" s="29"/>
      <c r="GZZ95" s="29"/>
      <c r="HAA95" s="29"/>
      <c r="HAB95" s="29"/>
      <c r="HAC95" s="29"/>
      <c r="HAD95" s="29"/>
      <c r="HAE95" s="29"/>
      <c r="HAF95" s="29"/>
      <c r="HAG95" s="29"/>
      <c r="HAH95" s="29"/>
      <c r="HAI95" s="29"/>
      <c r="HAJ95" s="29"/>
      <c r="HAK95" s="29"/>
      <c r="HAL95" s="29"/>
      <c r="HAM95" s="29"/>
      <c r="HAN95" s="29"/>
      <c r="HAO95" s="29"/>
      <c r="HAP95" s="29"/>
      <c r="HAQ95" s="29"/>
      <c r="HAR95" s="29"/>
      <c r="HAS95" s="29"/>
      <c r="HAT95" s="29"/>
      <c r="HAU95" s="29"/>
      <c r="HAV95" s="29"/>
      <c r="HAW95" s="29"/>
      <c r="HAX95" s="29"/>
      <c r="HAY95" s="29"/>
      <c r="HAZ95" s="29"/>
      <c r="HBA95" s="29"/>
      <c r="HBB95" s="29"/>
      <c r="HBC95" s="29"/>
      <c r="HBD95" s="29"/>
      <c r="HBE95" s="29"/>
      <c r="HBF95" s="29"/>
      <c r="HBG95" s="29"/>
      <c r="HBH95" s="29"/>
      <c r="HBI95" s="29"/>
      <c r="HBJ95" s="29"/>
      <c r="HBK95" s="29"/>
      <c r="HBL95" s="29"/>
      <c r="HBM95" s="29"/>
      <c r="HBN95" s="29"/>
      <c r="HBO95" s="29"/>
      <c r="HBP95" s="29"/>
      <c r="HBQ95" s="29"/>
      <c r="HBR95" s="29"/>
      <c r="HBS95" s="29"/>
      <c r="HBT95" s="29"/>
      <c r="HBU95" s="29"/>
      <c r="HBV95" s="29"/>
      <c r="HBW95" s="29"/>
      <c r="HBX95" s="29"/>
      <c r="HBY95" s="29"/>
      <c r="HBZ95" s="29"/>
      <c r="HCA95" s="29"/>
      <c r="HCB95" s="29"/>
      <c r="HCC95" s="29"/>
      <c r="HCD95" s="29"/>
      <c r="HCE95" s="29"/>
      <c r="HCF95" s="29"/>
      <c r="HCG95" s="29"/>
      <c r="HCH95" s="29"/>
      <c r="HCI95" s="29"/>
      <c r="HCJ95" s="29"/>
      <c r="HCK95" s="29"/>
      <c r="HCL95" s="29"/>
      <c r="HCM95" s="29"/>
      <c r="HCN95" s="29"/>
      <c r="HCO95" s="29"/>
      <c r="HCP95" s="29"/>
      <c r="HCQ95" s="29"/>
      <c r="HCR95" s="29"/>
      <c r="HCS95" s="29"/>
      <c r="HCT95" s="29"/>
      <c r="HCU95" s="29"/>
      <c r="HCV95" s="29"/>
      <c r="HCW95" s="29"/>
      <c r="HCX95" s="29"/>
      <c r="HCY95" s="29"/>
      <c r="HCZ95" s="29"/>
      <c r="HDA95" s="29"/>
      <c r="HDB95" s="29"/>
      <c r="HDC95" s="29"/>
      <c r="HDD95" s="29"/>
      <c r="HDE95" s="29"/>
      <c r="HDF95" s="29"/>
      <c r="HDG95" s="29"/>
      <c r="HDH95" s="29"/>
      <c r="HDI95" s="29"/>
      <c r="HDJ95" s="29"/>
      <c r="HDK95" s="29"/>
      <c r="HDL95" s="29"/>
      <c r="HDM95" s="29"/>
      <c r="HDN95" s="29"/>
      <c r="HDO95" s="29"/>
      <c r="HDP95" s="29"/>
      <c r="HDQ95" s="29"/>
      <c r="HDR95" s="29"/>
      <c r="HDS95" s="29"/>
      <c r="HDT95" s="29"/>
      <c r="HDU95" s="29"/>
      <c r="HDV95" s="29"/>
      <c r="HDW95" s="29"/>
      <c r="HDX95" s="29"/>
      <c r="HDY95" s="29"/>
      <c r="HDZ95" s="29"/>
      <c r="HEA95" s="29"/>
      <c r="HEB95" s="29"/>
      <c r="HEC95" s="29"/>
      <c r="HED95" s="29"/>
      <c r="HEE95" s="29"/>
      <c r="HEF95" s="29"/>
      <c r="HEG95" s="29"/>
      <c r="HEH95" s="29"/>
      <c r="HEI95" s="29"/>
      <c r="HEJ95" s="29"/>
      <c r="HEK95" s="29"/>
      <c r="HEL95" s="29"/>
      <c r="HEM95" s="29"/>
      <c r="HEN95" s="29"/>
      <c r="HEO95" s="29"/>
      <c r="HEP95" s="29"/>
      <c r="HEQ95" s="29"/>
      <c r="HER95" s="29"/>
      <c r="HES95" s="29"/>
      <c r="HET95" s="29"/>
      <c r="HEU95" s="29"/>
      <c r="HEV95" s="29"/>
      <c r="HEW95" s="29"/>
      <c r="HEX95" s="29"/>
      <c r="HEY95" s="29"/>
      <c r="HEZ95" s="29"/>
      <c r="HFA95" s="29"/>
      <c r="HFB95" s="29"/>
      <c r="HFC95" s="29"/>
      <c r="HFD95" s="29"/>
      <c r="HFE95" s="29"/>
      <c r="HFF95" s="29"/>
      <c r="HFG95" s="29"/>
      <c r="HFH95" s="29"/>
      <c r="HFI95" s="29"/>
      <c r="HFJ95" s="29"/>
      <c r="HFK95" s="29"/>
      <c r="HFL95" s="29"/>
      <c r="HFM95" s="29"/>
      <c r="HFN95" s="29"/>
      <c r="HFO95" s="29"/>
      <c r="HFP95" s="29"/>
      <c r="HFQ95" s="29"/>
      <c r="HFR95" s="29"/>
      <c r="HFS95" s="29"/>
      <c r="HFT95" s="29"/>
      <c r="HFU95" s="29"/>
      <c r="HFV95" s="29"/>
      <c r="HFW95" s="29"/>
      <c r="HFX95" s="29"/>
      <c r="HFY95" s="29"/>
      <c r="HFZ95" s="29"/>
      <c r="HGA95" s="29"/>
      <c r="HGB95" s="29"/>
      <c r="HGC95" s="29"/>
      <c r="HGD95" s="29"/>
      <c r="HGE95" s="29"/>
      <c r="HGF95" s="29"/>
      <c r="HGG95" s="29"/>
      <c r="HGH95" s="29"/>
      <c r="HGI95" s="29"/>
      <c r="HGJ95" s="29"/>
      <c r="HGK95" s="29"/>
      <c r="HGL95" s="29"/>
      <c r="HGM95" s="29"/>
      <c r="HGN95" s="29"/>
      <c r="HGO95" s="29"/>
      <c r="HGP95" s="29"/>
      <c r="HGQ95" s="29"/>
      <c r="HGR95" s="29"/>
      <c r="HGS95" s="29"/>
      <c r="HGT95" s="29"/>
      <c r="HGU95" s="29"/>
      <c r="HGV95" s="29"/>
      <c r="HGW95" s="29"/>
      <c r="HGX95" s="29"/>
      <c r="HGY95" s="29"/>
      <c r="HGZ95" s="29"/>
      <c r="HHA95" s="29"/>
      <c r="HHB95" s="29"/>
      <c r="HHC95" s="29"/>
      <c r="HHD95" s="29"/>
      <c r="HHE95" s="29"/>
      <c r="HHF95" s="29"/>
      <c r="HHG95" s="29"/>
      <c r="HHH95" s="29"/>
      <c r="HHI95" s="29"/>
      <c r="HHJ95" s="29"/>
      <c r="HHK95" s="29"/>
      <c r="HHL95" s="29"/>
      <c r="HHM95" s="29"/>
      <c r="HHN95" s="29"/>
      <c r="HHO95" s="29"/>
      <c r="HHP95" s="29"/>
      <c r="HHQ95" s="29"/>
      <c r="HHR95" s="29"/>
      <c r="HHS95" s="29"/>
      <c r="HHT95" s="29"/>
      <c r="HHU95" s="29"/>
      <c r="HHV95" s="29"/>
      <c r="HHW95" s="29"/>
      <c r="HHX95" s="29"/>
      <c r="HHY95" s="29"/>
      <c r="HHZ95" s="29"/>
      <c r="HIA95" s="29"/>
      <c r="HIB95" s="29"/>
      <c r="HIC95" s="29"/>
      <c r="HID95" s="29"/>
      <c r="HIE95" s="29"/>
      <c r="HIF95" s="29"/>
      <c r="HIG95" s="29"/>
      <c r="HIH95" s="29"/>
      <c r="HII95" s="29"/>
      <c r="HIJ95" s="29"/>
      <c r="HIK95" s="29"/>
      <c r="HIL95" s="29"/>
      <c r="HIM95" s="29"/>
      <c r="HIN95" s="29"/>
      <c r="HIO95" s="29"/>
      <c r="HIP95" s="29"/>
      <c r="HIQ95" s="29"/>
      <c r="HIR95" s="29"/>
      <c r="HIS95" s="29"/>
      <c r="HIT95" s="29"/>
      <c r="HIU95" s="29"/>
      <c r="HIV95" s="29"/>
      <c r="HIW95" s="29"/>
      <c r="HIX95" s="29"/>
      <c r="HIY95" s="29"/>
      <c r="HIZ95" s="29"/>
      <c r="HJA95" s="29"/>
      <c r="HJB95" s="29"/>
      <c r="HJC95" s="29"/>
      <c r="HJD95" s="29"/>
      <c r="HJE95" s="29"/>
      <c r="HJF95" s="29"/>
      <c r="HJG95" s="29"/>
      <c r="HJH95" s="29"/>
      <c r="HJI95" s="29"/>
      <c r="HJJ95" s="29"/>
      <c r="HJK95" s="29"/>
      <c r="HJL95" s="29"/>
      <c r="HJM95" s="29"/>
      <c r="HJN95" s="29"/>
      <c r="HJO95" s="29"/>
      <c r="HJP95" s="29"/>
      <c r="HJQ95" s="29"/>
      <c r="HJR95" s="29"/>
      <c r="HJS95" s="29"/>
      <c r="HJT95" s="29"/>
      <c r="HJU95" s="29"/>
      <c r="HJV95" s="29"/>
      <c r="HJW95" s="29"/>
      <c r="HJX95" s="29"/>
      <c r="HJY95" s="29"/>
      <c r="HJZ95" s="29"/>
      <c r="HKA95" s="29"/>
      <c r="HKB95" s="29"/>
      <c r="HKC95" s="29"/>
      <c r="HKD95" s="29"/>
      <c r="HKE95" s="29"/>
      <c r="HKF95" s="29"/>
      <c r="HKG95" s="29"/>
      <c r="HKH95" s="29"/>
      <c r="HKI95" s="29"/>
      <c r="HKJ95" s="29"/>
      <c r="HKK95" s="29"/>
      <c r="HKL95" s="29"/>
      <c r="HKM95" s="29"/>
      <c r="HKN95" s="29"/>
      <c r="HKO95" s="29"/>
      <c r="HKP95" s="29"/>
      <c r="HKQ95" s="29"/>
      <c r="HKR95" s="29"/>
      <c r="HKS95" s="29"/>
      <c r="HKT95" s="29"/>
      <c r="HKU95" s="29"/>
      <c r="HKV95" s="29"/>
      <c r="HKW95" s="29"/>
      <c r="HKX95" s="29"/>
      <c r="HKY95" s="29"/>
      <c r="HKZ95" s="29"/>
      <c r="HLA95" s="29"/>
      <c r="HLB95" s="29"/>
      <c r="HLC95" s="29"/>
      <c r="HLD95" s="29"/>
      <c r="HLE95" s="29"/>
      <c r="HLF95" s="29"/>
      <c r="HLG95" s="29"/>
      <c r="HLH95" s="29"/>
      <c r="HLI95" s="29"/>
      <c r="HLJ95" s="29"/>
      <c r="HLK95" s="29"/>
      <c r="HLL95" s="29"/>
      <c r="HLM95" s="29"/>
      <c r="HLN95" s="29"/>
      <c r="HLO95" s="29"/>
      <c r="HLP95" s="29"/>
      <c r="HLQ95" s="29"/>
      <c r="HLR95" s="29"/>
      <c r="HLS95" s="29"/>
      <c r="HLT95" s="29"/>
      <c r="HLU95" s="29"/>
      <c r="HLV95" s="29"/>
      <c r="HLW95" s="29"/>
      <c r="HLX95" s="29"/>
      <c r="HLY95" s="29"/>
      <c r="HLZ95" s="29"/>
      <c r="HMA95" s="29"/>
      <c r="HMB95" s="29"/>
      <c r="HMC95" s="29"/>
      <c r="HMD95" s="29"/>
      <c r="HME95" s="29"/>
      <c r="HMF95" s="29"/>
      <c r="HMG95" s="29"/>
      <c r="HMH95" s="29"/>
      <c r="HMI95" s="29"/>
      <c r="HMJ95" s="29"/>
      <c r="HMK95" s="29"/>
      <c r="HML95" s="29"/>
      <c r="HMM95" s="29"/>
      <c r="HMN95" s="29"/>
      <c r="HMO95" s="29"/>
      <c r="HMP95" s="29"/>
      <c r="HMQ95" s="29"/>
      <c r="HMR95" s="29"/>
      <c r="HMS95" s="29"/>
      <c r="HMT95" s="29"/>
      <c r="HMU95" s="29"/>
      <c r="HMV95" s="29"/>
      <c r="HMW95" s="29"/>
      <c r="HMX95" s="29"/>
      <c r="HMY95" s="29"/>
      <c r="HMZ95" s="29"/>
      <c r="HNA95" s="29"/>
      <c r="HNB95" s="29"/>
      <c r="HNC95" s="29"/>
      <c r="HND95" s="29"/>
      <c r="HNE95" s="29"/>
      <c r="HNF95" s="29"/>
      <c r="HNG95" s="29"/>
      <c r="HNH95" s="29"/>
      <c r="HNI95" s="29"/>
      <c r="HNJ95" s="29"/>
      <c r="HNK95" s="29"/>
      <c r="HNL95" s="29"/>
      <c r="HNM95" s="29"/>
      <c r="HNN95" s="29"/>
      <c r="HNO95" s="29"/>
      <c r="HNP95" s="29"/>
      <c r="HNQ95" s="29"/>
      <c r="HNR95" s="29"/>
      <c r="HNS95" s="29"/>
      <c r="HNT95" s="29"/>
      <c r="HNU95" s="29"/>
      <c r="HNV95" s="29"/>
      <c r="HNW95" s="29"/>
      <c r="HNX95" s="29"/>
      <c r="HNY95" s="29"/>
      <c r="HNZ95" s="29"/>
      <c r="HOA95" s="29"/>
      <c r="HOB95" s="29"/>
      <c r="HOC95" s="29"/>
      <c r="HOD95" s="29"/>
      <c r="HOE95" s="29"/>
      <c r="HOF95" s="29"/>
      <c r="HOG95" s="29"/>
      <c r="HOH95" s="29"/>
      <c r="HOI95" s="29"/>
      <c r="HOJ95" s="29"/>
      <c r="HOK95" s="29"/>
      <c r="HOL95" s="29"/>
      <c r="HOM95" s="29"/>
      <c r="HON95" s="29"/>
      <c r="HOO95" s="29"/>
      <c r="HOP95" s="29"/>
      <c r="HOQ95" s="29"/>
      <c r="HOR95" s="29"/>
      <c r="HOS95" s="29"/>
      <c r="HOT95" s="29"/>
      <c r="HOU95" s="29"/>
      <c r="HOV95" s="29"/>
      <c r="HOW95" s="29"/>
      <c r="HOX95" s="29"/>
      <c r="HOY95" s="29"/>
      <c r="HOZ95" s="29"/>
      <c r="HPA95" s="29"/>
      <c r="HPB95" s="29"/>
      <c r="HPC95" s="29"/>
      <c r="HPD95" s="29"/>
      <c r="HPE95" s="29"/>
      <c r="HPF95" s="29"/>
      <c r="HPG95" s="29"/>
      <c r="HPH95" s="29"/>
      <c r="HPI95" s="29"/>
      <c r="HPJ95" s="29"/>
      <c r="HPK95" s="29"/>
      <c r="HPL95" s="29"/>
      <c r="HPM95" s="29"/>
      <c r="HPN95" s="29"/>
      <c r="HPO95" s="29"/>
      <c r="HPP95" s="29"/>
      <c r="HPQ95" s="29"/>
      <c r="HPR95" s="29"/>
      <c r="HPS95" s="29"/>
      <c r="HPT95" s="29"/>
      <c r="HPU95" s="29"/>
      <c r="HPV95" s="29"/>
      <c r="HPW95" s="29"/>
      <c r="HPX95" s="29"/>
      <c r="HPY95" s="29"/>
      <c r="HPZ95" s="29"/>
      <c r="HQA95" s="29"/>
      <c r="HQB95" s="29"/>
      <c r="HQC95" s="29"/>
      <c r="HQD95" s="29"/>
      <c r="HQE95" s="29"/>
      <c r="HQF95" s="29"/>
      <c r="HQG95" s="29"/>
      <c r="HQH95" s="29"/>
      <c r="HQI95" s="29"/>
      <c r="HQJ95" s="29"/>
      <c r="HQK95" s="29"/>
      <c r="HQL95" s="29"/>
      <c r="HQM95" s="29"/>
      <c r="HQN95" s="29"/>
      <c r="HQO95" s="29"/>
      <c r="HQP95" s="29"/>
      <c r="HQQ95" s="29"/>
      <c r="HQR95" s="29"/>
      <c r="HQS95" s="29"/>
      <c r="HQT95" s="29"/>
      <c r="HQU95" s="29"/>
      <c r="HQV95" s="29"/>
      <c r="HQW95" s="29"/>
      <c r="HQX95" s="29"/>
      <c r="HQY95" s="29"/>
      <c r="HQZ95" s="29"/>
      <c r="HRA95" s="29"/>
      <c r="HRB95" s="29"/>
      <c r="HRC95" s="29"/>
      <c r="HRD95" s="29"/>
      <c r="HRE95" s="29"/>
      <c r="HRF95" s="29"/>
      <c r="HRG95" s="29"/>
      <c r="HRH95" s="29"/>
      <c r="HRI95" s="29"/>
      <c r="HRJ95" s="29"/>
      <c r="HRK95" s="29"/>
      <c r="HRL95" s="29"/>
      <c r="HRM95" s="29"/>
      <c r="HRN95" s="29"/>
      <c r="HRO95" s="29"/>
      <c r="HRP95" s="29"/>
      <c r="HRQ95" s="29"/>
      <c r="HRR95" s="29"/>
      <c r="HRS95" s="29"/>
      <c r="HRT95" s="29"/>
      <c r="HRU95" s="29"/>
      <c r="HRV95" s="29"/>
      <c r="HRW95" s="29"/>
      <c r="HRX95" s="29"/>
      <c r="HRY95" s="29"/>
      <c r="HRZ95" s="29"/>
      <c r="HSA95" s="29"/>
      <c r="HSB95" s="29"/>
      <c r="HSC95" s="29"/>
      <c r="HSD95" s="29"/>
      <c r="HSE95" s="29"/>
      <c r="HSF95" s="29"/>
      <c r="HSG95" s="29"/>
      <c r="HSH95" s="29"/>
      <c r="HSI95" s="29"/>
      <c r="HSJ95" s="29"/>
      <c r="HSK95" s="29"/>
      <c r="HSL95" s="29"/>
      <c r="HSM95" s="29"/>
      <c r="HSN95" s="29"/>
      <c r="HSO95" s="29"/>
      <c r="HSP95" s="29"/>
      <c r="HSQ95" s="29"/>
      <c r="HSR95" s="29"/>
      <c r="HSS95" s="29"/>
      <c r="HST95" s="29"/>
      <c r="HSU95" s="29"/>
      <c r="HSV95" s="29"/>
      <c r="HSW95" s="29"/>
      <c r="HSX95" s="29"/>
      <c r="HSY95" s="29"/>
      <c r="HSZ95" s="29"/>
      <c r="HTA95" s="29"/>
      <c r="HTB95" s="29"/>
      <c r="HTC95" s="29"/>
      <c r="HTD95" s="29"/>
      <c r="HTE95" s="29"/>
      <c r="HTF95" s="29"/>
      <c r="HTG95" s="29"/>
      <c r="HTH95" s="29"/>
      <c r="HTI95" s="29"/>
      <c r="HTJ95" s="29"/>
      <c r="HTK95" s="29"/>
      <c r="HTL95" s="29"/>
      <c r="HTM95" s="29"/>
      <c r="HTN95" s="29"/>
      <c r="HTO95" s="29"/>
      <c r="HTP95" s="29"/>
      <c r="HTQ95" s="29"/>
      <c r="HTR95" s="29"/>
      <c r="HTS95" s="29"/>
      <c r="HTT95" s="29"/>
      <c r="HTU95" s="29"/>
      <c r="HTV95" s="29"/>
      <c r="HTW95" s="29"/>
      <c r="HTX95" s="29"/>
      <c r="HTY95" s="29"/>
      <c r="HTZ95" s="29"/>
      <c r="HUA95" s="29"/>
      <c r="HUB95" s="29"/>
      <c r="HUC95" s="29"/>
      <c r="HUD95" s="29"/>
      <c r="HUE95" s="29"/>
      <c r="HUF95" s="29"/>
      <c r="HUG95" s="29"/>
      <c r="HUH95" s="29"/>
      <c r="HUI95" s="29"/>
      <c r="HUJ95" s="29"/>
      <c r="HUK95" s="29"/>
      <c r="HUL95" s="29"/>
      <c r="HUM95" s="29"/>
      <c r="HUN95" s="29"/>
      <c r="HUO95" s="29"/>
      <c r="HUP95" s="29"/>
      <c r="HUQ95" s="29"/>
      <c r="HUR95" s="29"/>
      <c r="HUS95" s="29"/>
      <c r="HUT95" s="29"/>
      <c r="HUU95" s="29"/>
      <c r="HUV95" s="29"/>
      <c r="HUW95" s="29"/>
      <c r="HUX95" s="29"/>
      <c r="HUY95" s="29"/>
      <c r="HUZ95" s="29"/>
      <c r="HVA95" s="29"/>
      <c r="HVB95" s="29"/>
      <c r="HVC95" s="29"/>
      <c r="HVD95" s="29"/>
      <c r="HVE95" s="29"/>
      <c r="HVF95" s="29"/>
      <c r="HVG95" s="29"/>
      <c r="HVH95" s="29"/>
      <c r="HVI95" s="29"/>
      <c r="HVJ95" s="29"/>
      <c r="HVK95" s="29"/>
      <c r="HVL95" s="29"/>
      <c r="HVM95" s="29"/>
      <c r="HVN95" s="29"/>
      <c r="HVO95" s="29"/>
      <c r="HVP95" s="29"/>
      <c r="HVQ95" s="29"/>
      <c r="HVR95" s="29"/>
      <c r="HVS95" s="29"/>
      <c r="HVT95" s="29"/>
      <c r="HVU95" s="29"/>
      <c r="HVV95" s="29"/>
      <c r="HVW95" s="29"/>
      <c r="HVX95" s="29"/>
      <c r="HVY95" s="29"/>
      <c r="HVZ95" s="29"/>
      <c r="HWA95" s="29"/>
      <c r="HWB95" s="29"/>
      <c r="HWC95" s="29"/>
      <c r="HWD95" s="29"/>
      <c r="HWE95" s="29"/>
      <c r="HWF95" s="29"/>
      <c r="HWG95" s="29"/>
      <c r="HWH95" s="29"/>
      <c r="HWI95" s="29"/>
      <c r="HWJ95" s="29"/>
      <c r="HWK95" s="29"/>
      <c r="HWL95" s="29"/>
      <c r="HWM95" s="29"/>
      <c r="HWN95" s="29"/>
      <c r="HWO95" s="29"/>
      <c r="HWP95" s="29"/>
      <c r="HWQ95" s="29"/>
      <c r="HWR95" s="29"/>
      <c r="HWS95" s="29"/>
      <c r="HWT95" s="29"/>
      <c r="HWU95" s="29"/>
      <c r="HWV95" s="29"/>
      <c r="HWW95" s="29"/>
      <c r="HWX95" s="29"/>
      <c r="HWY95" s="29"/>
      <c r="HWZ95" s="29"/>
      <c r="HXA95" s="29"/>
      <c r="HXB95" s="29"/>
      <c r="HXC95" s="29"/>
      <c r="HXD95" s="29"/>
      <c r="HXE95" s="29"/>
      <c r="HXF95" s="29"/>
      <c r="HXG95" s="29"/>
      <c r="HXH95" s="29"/>
      <c r="HXI95" s="29"/>
      <c r="HXJ95" s="29"/>
      <c r="HXK95" s="29"/>
      <c r="HXL95" s="29"/>
      <c r="HXM95" s="29"/>
      <c r="HXN95" s="29"/>
      <c r="HXO95" s="29"/>
      <c r="HXP95" s="29"/>
      <c r="HXQ95" s="29"/>
      <c r="HXR95" s="29"/>
      <c r="HXS95" s="29"/>
      <c r="HXT95" s="29"/>
      <c r="HXU95" s="29"/>
      <c r="HXV95" s="29"/>
      <c r="HXW95" s="29"/>
      <c r="HXX95" s="29"/>
      <c r="HXY95" s="29"/>
      <c r="HXZ95" s="29"/>
      <c r="HYA95" s="29"/>
      <c r="HYB95" s="29"/>
      <c r="HYC95" s="29"/>
      <c r="HYD95" s="29"/>
      <c r="HYE95" s="29"/>
      <c r="HYF95" s="29"/>
      <c r="HYG95" s="29"/>
      <c r="HYH95" s="29"/>
      <c r="HYI95" s="29"/>
      <c r="HYJ95" s="29"/>
      <c r="HYK95" s="29"/>
      <c r="HYL95" s="29"/>
      <c r="HYM95" s="29"/>
      <c r="HYN95" s="29"/>
      <c r="HYO95" s="29"/>
      <c r="HYP95" s="29"/>
      <c r="HYQ95" s="29"/>
      <c r="HYR95" s="29"/>
      <c r="HYS95" s="29"/>
      <c r="HYT95" s="29"/>
      <c r="HYU95" s="29"/>
      <c r="HYV95" s="29"/>
      <c r="HYW95" s="29"/>
      <c r="HYX95" s="29"/>
      <c r="HYY95" s="29"/>
      <c r="HYZ95" s="29"/>
      <c r="HZA95" s="29"/>
      <c r="HZB95" s="29"/>
      <c r="HZC95" s="29"/>
      <c r="HZD95" s="29"/>
      <c r="HZE95" s="29"/>
      <c r="HZF95" s="29"/>
      <c r="HZG95" s="29"/>
      <c r="HZH95" s="29"/>
      <c r="HZI95" s="29"/>
      <c r="HZJ95" s="29"/>
      <c r="HZK95" s="29"/>
      <c r="HZL95" s="29"/>
      <c r="HZM95" s="29"/>
      <c r="HZN95" s="29"/>
      <c r="HZO95" s="29"/>
      <c r="HZP95" s="29"/>
      <c r="HZQ95" s="29"/>
      <c r="HZR95" s="29"/>
      <c r="HZS95" s="29"/>
      <c r="HZT95" s="29"/>
      <c r="HZU95" s="29"/>
      <c r="HZV95" s="29"/>
      <c r="HZW95" s="29"/>
      <c r="HZX95" s="29"/>
      <c r="HZY95" s="29"/>
      <c r="HZZ95" s="29"/>
      <c r="IAA95" s="29"/>
      <c r="IAB95" s="29"/>
      <c r="IAC95" s="29"/>
      <c r="IAD95" s="29"/>
      <c r="IAE95" s="29"/>
      <c r="IAF95" s="29"/>
      <c r="IAG95" s="29"/>
      <c r="IAH95" s="29"/>
      <c r="IAI95" s="29"/>
      <c r="IAJ95" s="29"/>
      <c r="IAK95" s="29"/>
      <c r="IAL95" s="29"/>
      <c r="IAM95" s="29"/>
      <c r="IAN95" s="29"/>
      <c r="IAO95" s="29"/>
      <c r="IAP95" s="29"/>
      <c r="IAQ95" s="29"/>
      <c r="IAR95" s="29"/>
      <c r="IAS95" s="29"/>
      <c r="IAT95" s="29"/>
      <c r="IAU95" s="29"/>
      <c r="IAV95" s="29"/>
      <c r="IAW95" s="29"/>
      <c r="IAX95" s="29"/>
      <c r="IAY95" s="29"/>
      <c r="IAZ95" s="29"/>
      <c r="IBA95" s="29"/>
      <c r="IBB95" s="29"/>
      <c r="IBC95" s="29"/>
      <c r="IBD95" s="29"/>
      <c r="IBE95" s="29"/>
      <c r="IBF95" s="29"/>
      <c r="IBG95" s="29"/>
      <c r="IBH95" s="29"/>
      <c r="IBI95" s="29"/>
      <c r="IBJ95" s="29"/>
      <c r="IBK95" s="29"/>
      <c r="IBL95" s="29"/>
      <c r="IBM95" s="29"/>
      <c r="IBN95" s="29"/>
      <c r="IBO95" s="29"/>
      <c r="IBP95" s="29"/>
      <c r="IBQ95" s="29"/>
      <c r="IBR95" s="29"/>
      <c r="IBS95" s="29"/>
      <c r="IBT95" s="29"/>
      <c r="IBU95" s="29"/>
      <c r="IBV95" s="29"/>
      <c r="IBW95" s="29"/>
      <c r="IBX95" s="29"/>
      <c r="IBY95" s="29"/>
      <c r="IBZ95" s="29"/>
      <c r="ICA95" s="29"/>
      <c r="ICB95" s="29"/>
      <c r="ICC95" s="29"/>
      <c r="ICD95" s="29"/>
      <c r="ICE95" s="29"/>
      <c r="ICF95" s="29"/>
      <c r="ICG95" s="29"/>
      <c r="ICH95" s="29"/>
      <c r="ICI95" s="29"/>
      <c r="ICJ95" s="29"/>
      <c r="ICK95" s="29"/>
      <c r="ICL95" s="29"/>
      <c r="ICM95" s="29"/>
      <c r="ICN95" s="29"/>
      <c r="ICO95" s="29"/>
      <c r="ICP95" s="29"/>
      <c r="ICQ95" s="29"/>
      <c r="ICR95" s="29"/>
      <c r="ICS95" s="29"/>
      <c r="ICT95" s="29"/>
      <c r="ICU95" s="29"/>
      <c r="ICV95" s="29"/>
      <c r="ICW95" s="29"/>
      <c r="ICX95" s="29"/>
      <c r="ICY95" s="29"/>
      <c r="ICZ95" s="29"/>
      <c r="IDA95" s="29"/>
      <c r="IDB95" s="29"/>
      <c r="IDC95" s="29"/>
      <c r="IDD95" s="29"/>
      <c r="IDE95" s="29"/>
      <c r="IDF95" s="29"/>
      <c r="IDG95" s="29"/>
      <c r="IDH95" s="29"/>
      <c r="IDI95" s="29"/>
      <c r="IDJ95" s="29"/>
      <c r="IDK95" s="29"/>
      <c r="IDL95" s="29"/>
      <c r="IDM95" s="29"/>
      <c r="IDN95" s="29"/>
      <c r="IDO95" s="29"/>
      <c r="IDP95" s="29"/>
      <c r="IDQ95" s="29"/>
      <c r="IDR95" s="29"/>
      <c r="IDS95" s="29"/>
      <c r="IDT95" s="29"/>
      <c r="IDU95" s="29"/>
      <c r="IDV95" s="29"/>
      <c r="IDW95" s="29"/>
      <c r="IDX95" s="29"/>
      <c r="IDY95" s="29"/>
      <c r="IDZ95" s="29"/>
      <c r="IEA95" s="29"/>
      <c r="IEB95" s="29"/>
      <c r="IEC95" s="29"/>
      <c r="IED95" s="29"/>
      <c r="IEE95" s="29"/>
      <c r="IEF95" s="29"/>
      <c r="IEG95" s="29"/>
      <c r="IEH95" s="29"/>
      <c r="IEI95" s="29"/>
      <c r="IEJ95" s="29"/>
      <c r="IEK95" s="29"/>
      <c r="IEL95" s="29"/>
      <c r="IEM95" s="29"/>
      <c r="IEN95" s="29"/>
      <c r="IEO95" s="29"/>
      <c r="IEP95" s="29"/>
      <c r="IEQ95" s="29"/>
      <c r="IER95" s="29"/>
      <c r="IES95" s="29"/>
      <c r="IET95" s="29"/>
      <c r="IEU95" s="29"/>
      <c r="IEV95" s="29"/>
      <c r="IEW95" s="29"/>
      <c r="IEX95" s="29"/>
      <c r="IEY95" s="29"/>
      <c r="IEZ95" s="29"/>
      <c r="IFA95" s="29"/>
      <c r="IFB95" s="29"/>
      <c r="IFC95" s="29"/>
      <c r="IFD95" s="29"/>
      <c r="IFE95" s="29"/>
      <c r="IFF95" s="29"/>
      <c r="IFG95" s="29"/>
      <c r="IFH95" s="29"/>
      <c r="IFI95" s="29"/>
      <c r="IFJ95" s="29"/>
      <c r="IFK95" s="29"/>
      <c r="IFL95" s="29"/>
      <c r="IFM95" s="29"/>
      <c r="IFN95" s="29"/>
      <c r="IFO95" s="29"/>
      <c r="IFP95" s="29"/>
      <c r="IFQ95" s="29"/>
      <c r="IFR95" s="29"/>
      <c r="IFS95" s="29"/>
      <c r="IFT95" s="29"/>
      <c r="IFU95" s="29"/>
      <c r="IFV95" s="29"/>
      <c r="IFW95" s="29"/>
      <c r="IFX95" s="29"/>
      <c r="IFY95" s="29"/>
      <c r="IFZ95" s="29"/>
      <c r="IGA95" s="29"/>
      <c r="IGB95" s="29"/>
      <c r="IGC95" s="29"/>
      <c r="IGD95" s="29"/>
      <c r="IGE95" s="29"/>
      <c r="IGF95" s="29"/>
      <c r="IGG95" s="29"/>
      <c r="IGH95" s="29"/>
      <c r="IGI95" s="29"/>
      <c r="IGJ95" s="29"/>
      <c r="IGK95" s="29"/>
      <c r="IGL95" s="29"/>
      <c r="IGM95" s="29"/>
      <c r="IGN95" s="29"/>
      <c r="IGO95" s="29"/>
      <c r="IGP95" s="29"/>
      <c r="IGQ95" s="29"/>
      <c r="IGR95" s="29"/>
      <c r="IGS95" s="29"/>
      <c r="IGT95" s="29"/>
      <c r="IGU95" s="29"/>
      <c r="IGV95" s="29"/>
      <c r="IGW95" s="29"/>
      <c r="IGX95" s="29"/>
      <c r="IGY95" s="29"/>
      <c r="IGZ95" s="29"/>
      <c r="IHA95" s="29"/>
      <c r="IHB95" s="29"/>
      <c r="IHC95" s="29"/>
      <c r="IHD95" s="29"/>
      <c r="IHE95" s="29"/>
      <c r="IHF95" s="29"/>
      <c r="IHG95" s="29"/>
      <c r="IHH95" s="29"/>
      <c r="IHI95" s="29"/>
      <c r="IHJ95" s="29"/>
      <c r="IHK95" s="29"/>
      <c r="IHL95" s="29"/>
      <c r="IHM95" s="29"/>
      <c r="IHN95" s="29"/>
      <c r="IHO95" s="29"/>
      <c r="IHP95" s="29"/>
      <c r="IHQ95" s="29"/>
      <c r="IHR95" s="29"/>
      <c r="IHS95" s="29"/>
      <c r="IHT95" s="29"/>
      <c r="IHU95" s="29"/>
      <c r="IHV95" s="29"/>
      <c r="IHW95" s="29"/>
      <c r="IHX95" s="29"/>
      <c r="IHY95" s="29"/>
      <c r="IHZ95" s="29"/>
      <c r="IIA95" s="29"/>
      <c r="IIB95" s="29"/>
      <c r="IIC95" s="29"/>
      <c r="IID95" s="29"/>
      <c r="IIE95" s="29"/>
      <c r="IIF95" s="29"/>
      <c r="IIG95" s="29"/>
      <c r="IIH95" s="29"/>
      <c r="III95" s="29"/>
      <c r="IIJ95" s="29"/>
      <c r="IIK95" s="29"/>
      <c r="IIL95" s="29"/>
      <c r="IIM95" s="29"/>
      <c r="IIN95" s="29"/>
      <c r="IIO95" s="29"/>
      <c r="IIP95" s="29"/>
      <c r="IIQ95" s="29"/>
      <c r="IIR95" s="29"/>
      <c r="IIS95" s="29"/>
      <c r="IIT95" s="29"/>
      <c r="IIU95" s="29"/>
      <c r="IIV95" s="29"/>
      <c r="IIW95" s="29"/>
      <c r="IIX95" s="29"/>
      <c r="IIY95" s="29"/>
      <c r="IIZ95" s="29"/>
      <c r="IJA95" s="29"/>
      <c r="IJB95" s="29"/>
      <c r="IJC95" s="29"/>
      <c r="IJD95" s="29"/>
      <c r="IJE95" s="29"/>
      <c r="IJF95" s="29"/>
      <c r="IJG95" s="29"/>
      <c r="IJH95" s="29"/>
      <c r="IJI95" s="29"/>
      <c r="IJJ95" s="29"/>
      <c r="IJK95" s="29"/>
      <c r="IJL95" s="29"/>
      <c r="IJM95" s="29"/>
      <c r="IJN95" s="29"/>
      <c r="IJO95" s="29"/>
      <c r="IJP95" s="29"/>
      <c r="IJQ95" s="29"/>
      <c r="IJR95" s="29"/>
      <c r="IJS95" s="29"/>
      <c r="IJT95" s="29"/>
      <c r="IJU95" s="29"/>
      <c r="IJV95" s="29"/>
      <c r="IJW95" s="29"/>
      <c r="IJX95" s="29"/>
      <c r="IJY95" s="29"/>
      <c r="IJZ95" s="29"/>
      <c r="IKA95" s="29"/>
      <c r="IKB95" s="29"/>
      <c r="IKC95" s="29"/>
      <c r="IKD95" s="29"/>
      <c r="IKE95" s="29"/>
      <c r="IKF95" s="29"/>
      <c r="IKG95" s="29"/>
      <c r="IKH95" s="29"/>
      <c r="IKI95" s="29"/>
      <c r="IKJ95" s="29"/>
      <c r="IKK95" s="29"/>
      <c r="IKL95" s="29"/>
      <c r="IKM95" s="29"/>
      <c r="IKN95" s="29"/>
      <c r="IKO95" s="29"/>
      <c r="IKP95" s="29"/>
      <c r="IKQ95" s="29"/>
      <c r="IKR95" s="29"/>
      <c r="IKS95" s="29"/>
      <c r="IKT95" s="29"/>
      <c r="IKU95" s="29"/>
      <c r="IKV95" s="29"/>
      <c r="IKW95" s="29"/>
      <c r="IKX95" s="29"/>
      <c r="IKY95" s="29"/>
      <c r="IKZ95" s="29"/>
      <c r="ILA95" s="29"/>
      <c r="ILB95" s="29"/>
      <c r="ILC95" s="29"/>
      <c r="ILD95" s="29"/>
      <c r="ILE95" s="29"/>
      <c r="ILF95" s="29"/>
      <c r="ILG95" s="29"/>
      <c r="ILH95" s="29"/>
      <c r="ILI95" s="29"/>
      <c r="ILJ95" s="29"/>
      <c r="ILK95" s="29"/>
      <c r="ILL95" s="29"/>
      <c r="ILM95" s="29"/>
      <c r="ILN95" s="29"/>
      <c r="ILO95" s="29"/>
      <c r="ILP95" s="29"/>
      <c r="ILQ95" s="29"/>
      <c r="ILR95" s="29"/>
      <c r="ILS95" s="29"/>
      <c r="ILT95" s="29"/>
      <c r="ILU95" s="29"/>
      <c r="ILV95" s="29"/>
      <c r="ILW95" s="29"/>
      <c r="ILX95" s="29"/>
      <c r="ILY95" s="29"/>
      <c r="ILZ95" s="29"/>
      <c r="IMA95" s="29"/>
      <c r="IMB95" s="29"/>
      <c r="IMC95" s="29"/>
      <c r="IMD95" s="29"/>
      <c r="IME95" s="29"/>
      <c r="IMF95" s="29"/>
      <c r="IMG95" s="29"/>
      <c r="IMH95" s="29"/>
      <c r="IMI95" s="29"/>
      <c r="IMJ95" s="29"/>
      <c r="IMK95" s="29"/>
      <c r="IML95" s="29"/>
      <c r="IMM95" s="29"/>
      <c r="IMN95" s="29"/>
      <c r="IMO95" s="29"/>
      <c r="IMP95" s="29"/>
      <c r="IMQ95" s="29"/>
      <c r="IMR95" s="29"/>
      <c r="IMS95" s="29"/>
      <c r="IMT95" s="29"/>
      <c r="IMU95" s="29"/>
      <c r="IMV95" s="29"/>
      <c r="IMW95" s="29"/>
      <c r="IMX95" s="29"/>
      <c r="IMY95" s="29"/>
      <c r="IMZ95" s="29"/>
      <c r="INA95" s="29"/>
      <c r="INB95" s="29"/>
      <c r="INC95" s="29"/>
      <c r="IND95" s="29"/>
      <c r="INE95" s="29"/>
      <c r="INF95" s="29"/>
      <c r="ING95" s="29"/>
      <c r="INH95" s="29"/>
      <c r="INI95" s="29"/>
      <c r="INJ95" s="29"/>
      <c r="INK95" s="29"/>
      <c r="INL95" s="29"/>
      <c r="INM95" s="29"/>
      <c r="INN95" s="29"/>
      <c r="INO95" s="29"/>
      <c r="INP95" s="29"/>
      <c r="INQ95" s="29"/>
      <c r="INR95" s="29"/>
      <c r="INS95" s="29"/>
      <c r="INT95" s="29"/>
      <c r="INU95" s="29"/>
      <c r="INV95" s="29"/>
      <c r="INW95" s="29"/>
      <c r="INX95" s="29"/>
      <c r="INY95" s="29"/>
      <c r="INZ95" s="29"/>
      <c r="IOA95" s="29"/>
      <c r="IOB95" s="29"/>
      <c r="IOC95" s="29"/>
      <c r="IOD95" s="29"/>
      <c r="IOE95" s="29"/>
      <c r="IOF95" s="29"/>
      <c r="IOG95" s="29"/>
      <c r="IOH95" s="29"/>
      <c r="IOI95" s="29"/>
      <c r="IOJ95" s="29"/>
      <c r="IOK95" s="29"/>
      <c r="IOL95" s="29"/>
      <c r="IOM95" s="29"/>
      <c r="ION95" s="29"/>
      <c r="IOO95" s="29"/>
      <c r="IOP95" s="29"/>
      <c r="IOQ95" s="29"/>
      <c r="IOR95" s="29"/>
      <c r="IOS95" s="29"/>
      <c r="IOT95" s="29"/>
      <c r="IOU95" s="29"/>
      <c r="IOV95" s="29"/>
      <c r="IOW95" s="29"/>
      <c r="IOX95" s="29"/>
      <c r="IOY95" s="29"/>
      <c r="IOZ95" s="29"/>
      <c r="IPA95" s="29"/>
      <c r="IPB95" s="29"/>
      <c r="IPC95" s="29"/>
      <c r="IPD95" s="29"/>
      <c r="IPE95" s="29"/>
      <c r="IPF95" s="29"/>
      <c r="IPG95" s="29"/>
      <c r="IPH95" s="29"/>
      <c r="IPI95" s="29"/>
      <c r="IPJ95" s="29"/>
      <c r="IPK95" s="29"/>
      <c r="IPL95" s="29"/>
      <c r="IPM95" s="29"/>
      <c r="IPN95" s="29"/>
      <c r="IPO95" s="29"/>
      <c r="IPP95" s="29"/>
      <c r="IPQ95" s="29"/>
      <c r="IPR95" s="29"/>
      <c r="IPS95" s="29"/>
      <c r="IPT95" s="29"/>
      <c r="IPU95" s="29"/>
      <c r="IPV95" s="29"/>
      <c r="IPW95" s="29"/>
      <c r="IPX95" s="29"/>
      <c r="IPY95" s="29"/>
      <c r="IPZ95" s="29"/>
      <c r="IQA95" s="29"/>
      <c r="IQB95" s="29"/>
      <c r="IQC95" s="29"/>
      <c r="IQD95" s="29"/>
      <c r="IQE95" s="29"/>
      <c r="IQF95" s="29"/>
      <c r="IQG95" s="29"/>
      <c r="IQH95" s="29"/>
      <c r="IQI95" s="29"/>
      <c r="IQJ95" s="29"/>
      <c r="IQK95" s="29"/>
      <c r="IQL95" s="29"/>
      <c r="IQM95" s="29"/>
      <c r="IQN95" s="29"/>
      <c r="IQO95" s="29"/>
      <c r="IQP95" s="29"/>
      <c r="IQQ95" s="29"/>
      <c r="IQR95" s="29"/>
      <c r="IQS95" s="29"/>
      <c r="IQT95" s="29"/>
      <c r="IQU95" s="29"/>
      <c r="IQV95" s="29"/>
      <c r="IQW95" s="29"/>
      <c r="IQX95" s="29"/>
      <c r="IQY95" s="29"/>
      <c r="IQZ95" s="29"/>
      <c r="IRA95" s="29"/>
      <c r="IRB95" s="29"/>
      <c r="IRC95" s="29"/>
      <c r="IRD95" s="29"/>
      <c r="IRE95" s="29"/>
      <c r="IRF95" s="29"/>
      <c r="IRG95" s="29"/>
      <c r="IRH95" s="29"/>
      <c r="IRI95" s="29"/>
      <c r="IRJ95" s="29"/>
      <c r="IRK95" s="29"/>
      <c r="IRL95" s="29"/>
      <c r="IRM95" s="29"/>
      <c r="IRN95" s="29"/>
      <c r="IRO95" s="29"/>
      <c r="IRP95" s="29"/>
      <c r="IRQ95" s="29"/>
      <c r="IRR95" s="29"/>
      <c r="IRS95" s="29"/>
      <c r="IRT95" s="29"/>
      <c r="IRU95" s="29"/>
      <c r="IRV95" s="29"/>
      <c r="IRW95" s="29"/>
      <c r="IRX95" s="29"/>
      <c r="IRY95" s="29"/>
      <c r="IRZ95" s="29"/>
      <c r="ISA95" s="29"/>
      <c r="ISB95" s="29"/>
      <c r="ISC95" s="29"/>
      <c r="ISD95" s="29"/>
      <c r="ISE95" s="29"/>
      <c r="ISF95" s="29"/>
      <c r="ISG95" s="29"/>
      <c r="ISH95" s="29"/>
      <c r="ISI95" s="29"/>
      <c r="ISJ95" s="29"/>
      <c r="ISK95" s="29"/>
      <c r="ISL95" s="29"/>
      <c r="ISM95" s="29"/>
      <c r="ISN95" s="29"/>
      <c r="ISO95" s="29"/>
      <c r="ISP95" s="29"/>
      <c r="ISQ95" s="29"/>
      <c r="ISR95" s="29"/>
      <c r="ISS95" s="29"/>
      <c r="IST95" s="29"/>
      <c r="ISU95" s="29"/>
      <c r="ISV95" s="29"/>
      <c r="ISW95" s="29"/>
      <c r="ISX95" s="29"/>
      <c r="ISY95" s="29"/>
      <c r="ISZ95" s="29"/>
      <c r="ITA95" s="29"/>
      <c r="ITB95" s="29"/>
      <c r="ITC95" s="29"/>
      <c r="ITD95" s="29"/>
      <c r="ITE95" s="29"/>
      <c r="ITF95" s="29"/>
      <c r="ITG95" s="29"/>
      <c r="ITH95" s="29"/>
      <c r="ITI95" s="29"/>
      <c r="ITJ95" s="29"/>
      <c r="ITK95" s="29"/>
      <c r="ITL95" s="29"/>
      <c r="ITM95" s="29"/>
      <c r="ITN95" s="29"/>
      <c r="ITO95" s="29"/>
      <c r="ITP95" s="29"/>
      <c r="ITQ95" s="29"/>
      <c r="ITR95" s="29"/>
      <c r="ITS95" s="29"/>
      <c r="ITT95" s="29"/>
      <c r="ITU95" s="29"/>
      <c r="ITV95" s="29"/>
      <c r="ITW95" s="29"/>
      <c r="ITX95" s="29"/>
      <c r="ITY95" s="29"/>
      <c r="ITZ95" s="29"/>
      <c r="IUA95" s="29"/>
      <c r="IUB95" s="29"/>
      <c r="IUC95" s="29"/>
      <c r="IUD95" s="29"/>
      <c r="IUE95" s="29"/>
      <c r="IUF95" s="29"/>
      <c r="IUG95" s="29"/>
      <c r="IUH95" s="29"/>
      <c r="IUI95" s="29"/>
      <c r="IUJ95" s="29"/>
      <c r="IUK95" s="29"/>
      <c r="IUL95" s="29"/>
      <c r="IUM95" s="29"/>
      <c r="IUN95" s="29"/>
      <c r="IUO95" s="29"/>
      <c r="IUP95" s="29"/>
      <c r="IUQ95" s="29"/>
      <c r="IUR95" s="29"/>
      <c r="IUS95" s="29"/>
      <c r="IUT95" s="29"/>
      <c r="IUU95" s="29"/>
      <c r="IUV95" s="29"/>
      <c r="IUW95" s="29"/>
      <c r="IUX95" s="29"/>
      <c r="IUY95" s="29"/>
      <c r="IUZ95" s="29"/>
      <c r="IVA95" s="29"/>
      <c r="IVB95" s="29"/>
      <c r="IVC95" s="29"/>
      <c r="IVD95" s="29"/>
      <c r="IVE95" s="29"/>
      <c r="IVF95" s="29"/>
      <c r="IVG95" s="29"/>
      <c r="IVH95" s="29"/>
      <c r="IVI95" s="29"/>
      <c r="IVJ95" s="29"/>
      <c r="IVK95" s="29"/>
      <c r="IVL95" s="29"/>
      <c r="IVM95" s="29"/>
      <c r="IVN95" s="29"/>
      <c r="IVO95" s="29"/>
      <c r="IVP95" s="29"/>
      <c r="IVQ95" s="29"/>
      <c r="IVR95" s="29"/>
      <c r="IVS95" s="29"/>
      <c r="IVT95" s="29"/>
      <c r="IVU95" s="29"/>
      <c r="IVV95" s="29"/>
      <c r="IVW95" s="29"/>
      <c r="IVX95" s="29"/>
      <c r="IVY95" s="29"/>
      <c r="IVZ95" s="29"/>
      <c r="IWA95" s="29"/>
      <c r="IWB95" s="29"/>
      <c r="IWC95" s="29"/>
      <c r="IWD95" s="29"/>
      <c r="IWE95" s="29"/>
      <c r="IWF95" s="29"/>
      <c r="IWG95" s="29"/>
      <c r="IWH95" s="29"/>
      <c r="IWI95" s="29"/>
      <c r="IWJ95" s="29"/>
      <c r="IWK95" s="29"/>
      <c r="IWL95" s="29"/>
      <c r="IWM95" s="29"/>
      <c r="IWN95" s="29"/>
      <c r="IWO95" s="29"/>
      <c r="IWP95" s="29"/>
      <c r="IWQ95" s="29"/>
      <c r="IWR95" s="29"/>
      <c r="IWS95" s="29"/>
      <c r="IWT95" s="29"/>
      <c r="IWU95" s="29"/>
      <c r="IWV95" s="29"/>
      <c r="IWW95" s="29"/>
      <c r="IWX95" s="29"/>
      <c r="IWY95" s="29"/>
      <c r="IWZ95" s="29"/>
      <c r="IXA95" s="29"/>
      <c r="IXB95" s="29"/>
      <c r="IXC95" s="29"/>
      <c r="IXD95" s="29"/>
      <c r="IXE95" s="29"/>
      <c r="IXF95" s="29"/>
      <c r="IXG95" s="29"/>
      <c r="IXH95" s="29"/>
      <c r="IXI95" s="29"/>
      <c r="IXJ95" s="29"/>
      <c r="IXK95" s="29"/>
      <c r="IXL95" s="29"/>
      <c r="IXM95" s="29"/>
      <c r="IXN95" s="29"/>
      <c r="IXO95" s="29"/>
      <c r="IXP95" s="29"/>
      <c r="IXQ95" s="29"/>
      <c r="IXR95" s="29"/>
      <c r="IXS95" s="29"/>
      <c r="IXT95" s="29"/>
      <c r="IXU95" s="29"/>
      <c r="IXV95" s="29"/>
      <c r="IXW95" s="29"/>
      <c r="IXX95" s="29"/>
      <c r="IXY95" s="29"/>
      <c r="IXZ95" s="29"/>
      <c r="IYA95" s="29"/>
      <c r="IYB95" s="29"/>
      <c r="IYC95" s="29"/>
      <c r="IYD95" s="29"/>
      <c r="IYE95" s="29"/>
      <c r="IYF95" s="29"/>
      <c r="IYG95" s="29"/>
      <c r="IYH95" s="29"/>
      <c r="IYI95" s="29"/>
      <c r="IYJ95" s="29"/>
      <c r="IYK95" s="29"/>
      <c r="IYL95" s="29"/>
      <c r="IYM95" s="29"/>
      <c r="IYN95" s="29"/>
      <c r="IYO95" s="29"/>
      <c r="IYP95" s="29"/>
      <c r="IYQ95" s="29"/>
      <c r="IYR95" s="29"/>
      <c r="IYS95" s="29"/>
      <c r="IYT95" s="29"/>
      <c r="IYU95" s="29"/>
      <c r="IYV95" s="29"/>
      <c r="IYW95" s="29"/>
      <c r="IYX95" s="29"/>
      <c r="IYY95" s="29"/>
      <c r="IYZ95" s="29"/>
      <c r="IZA95" s="29"/>
      <c r="IZB95" s="29"/>
      <c r="IZC95" s="29"/>
      <c r="IZD95" s="29"/>
      <c r="IZE95" s="29"/>
      <c r="IZF95" s="29"/>
      <c r="IZG95" s="29"/>
      <c r="IZH95" s="29"/>
      <c r="IZI95" s="29"/>
      <c r="IZJ95" s="29"/>
      <c r="IZK95" s="29"/>
      <c r="IZL95" s="29"/>
      <c r="IZM95" s="29"/>
      <c r="IZN95" s="29"/>
      <c r="IZO95" s="29"/>
      <c r="IZP95" s="29"/>
      <c r="IZQ95" s="29"/>
      <c r="IZR95" s="29"/>
      <c r="IZS95" s="29"/>
      <c r="IZT95" s="29"/>
      <c r="IZU95" s="29"/>
      <c r="IZV95" s="29"/>
      <c r="IZW95" s="29"/>
      <c r="IZX95" s="29"/>
      <c r="IZY95" s="29"/>
      <c r="IZZ95" s="29"/>
      <c r="JAA95" s="29"/>
      <c r="JAB95" s="29"/>
      <c r="JAC95" s="29"/>
      <c r="JAD95" s="29"/>
      <c r="JAE95" s="29"/>
      <c r="JAF95" s="29"/>
      <c r="JAG95" s="29"/>
      <c r="JAH95" s="29"/>
      <c r="JAI95" s="29"/>
      <c r="JAJ95" s="29"/>
      <c r="JAK95" s="29"/>
      <c r="JAL95" s="29"/>
      <c r="JAM95" s="29"/>
      <c r="JAN95" s="29"/>
      <c r="JAO95" s="29"/>
      <c r="JAP95" s="29"/>
      <c r="JAQ95" s="29"/>
      <c r="JAR95" s="29"/>
      <c r="JAS95" s="29"/>
      <c r="JAT95" s="29"/>
      <c r="JAU95" s="29"/>
      <c r="JAV95" s="29"/>
      <c r="JAW95" s="29"/>
      <c r="JAX95" s="29"/>
      <c r="JAY95" s="29"/>
      <c r="JAZ95" s="29"/>
      <c r="JBA95" s="29"/>
      <c r="JBB95" s="29"/>
      <c r="JBC95" s="29"/>
      <c r="JBD95" s="29"/>
      <c r="JBE95" s="29"/>
      <c r="JBF95" s="29"/>
      <c r="JBG95" s="29"/>
      <c r="JBH95" s="29"/>
      <c r="JBI95" s="29"/>
      <c r="JBJ95" s="29"/>
      <c r="JBK95" s="29"/>
      <c r="JBL95" s="29"/>
      <c r="JBM95" s="29"/>
      <c r="JBN95" s="29"/>
      <c r="JBO95" s="29"/>
      <c r="JBP95" s="29"/>
      <c r="JBQ95" s="29"/>
      <c r="JBR95" s="29"/>
      <c r="JBS95" s="29"/>
      <c r="JBT95" s="29"/>
      <c r="JBU95" s="29"/>
      <c r="JBV95" s="29"/>
      <c r="JBW95" s="29"/>
      <c r="JBX95" s="29"/>
      <c r="JBY95" s="29"/>
      <c r="JBZ95" s="29"/>
      <c r="JCA95" s="29"/>
      <c r="JCB95" s="29"/>
      <c r="JCC95" s="29"/>
      <c r="JCD95" s="29"/>
      <c r="JCE95" s="29"/>
      <c r="JCF95" s="29"/>
      <c r="JCG95" s="29"/>
      <c r="JCH95" s="29"/>
      <c r="JCI95" s="29"/>
      <c r="JCJ95" s="29"/>
      <c r="JCK95" s="29"/>
      <c r="JCL95" s="29"/>
      <c r="JCM95" s="29"/>
      <c r="JCN95" s="29"/>
      <c r="JCO95" s="29"/>
      <c r="JCP95" s="29"/>
      <c r="JCQ95" s="29"/>
      <c r="JCR95" s="29"/>
      <c r="JCS95" s="29"/>
      <c r="JCT95" s="29"/>
      <c r="JCU95" s="29"/>
      <c r="JCV95" s="29"/>
      <c r="JCW95" s="29"/>
      <c r="JCX95" s="29"/>
      <c r="JCY95" s="29"/>
      <c r="JCZ95" s="29"/>
      <c r="JDA95" s="29"/>
      <c r="JDB95" s="29"/>
      <c r="JDC95" s="29"/>
      <c r="JDD95" s="29"/>
      <c r="JDE95" s="29"/>
      <c r="JDF95" s="29"/>
      <c r="JDG95" s="29"/>
      <c r="JDH95" s="29"/>
      <c r="JDI95" s="29"/>
      <c r="JDJ95" s="29"/>
      <c r="JDK95" s="29"/>
      <c r="JDL95" s="29"/>
      <c r="JDM95" s="29"/>
      <c r="JDN95" s="29"/>
      <c r="JDO95" s="29"/>
      <c r="JDP95" s="29"/>
      <c r="JDQ95" s="29"/>
      <c r="JDR95" s="29"/>
      <c r="JDS95" s="29"/>
      <c r="JDT95" s="29"/>
      <c r="JDU95" s="29"/>
      <c r="JDV95" s="29"/>
      <c r="JDW95" s="29"/>
      <c r="JDX95" s="29"/>
      <c r="JDY95" s="29"/>
      <c r="JDZ95" s="29"/>
      <c r="JEA95" s="29"/>
      <c r="JEB95" s="29"/>
      <c r="JEC95" s="29"/>
      <c r="JED95" s="29"/>
      <c r="JEE95" s="29"/>
      <c r="JEF95" s="29"/>
      <c r="JEG95" s="29"/>
      <c r="JEH95" s="29"/>
      <c r="JEI95" s="29"/>
      <c r="JEJ95" s="29"/>
      <c r="JEK95" s="29"/>
      <c r="JEL95" s="29"/>
      <c r="JEM95" s="29"/>
      <c r="JEN95" s="29"/>
      <c r="JEO95" s="29"/>
      <c r="JEP95" s="29"/>
      <c r="JEQ95" s="29"/>
      <c r="JER95" s="29"/>
      <c r="JES95" s="29"/>
      <c r="JET95" s="29"/>
      <c r="JEU95" s="29"/>
      <c r="JEV95" s="29"/>
      <c r="JEW95" s="29"/>
      <c r="JEX95" s="29"/>
      <c r="JEY95" s="29"/>
      <c r="JEZ95" s="29"/>
      <c r="JFA95" s="29"/>
      <c r="JFB95" s="29"/>
      <c r="JFC95" s="29"/>
      <c r="JFD95" s="29"/>
      <c r="JFE95" s="29"/>
      <c r="JFF95" s="29"/>
      <c r="JFG95" s="29"/>
      <c r="JFH95" s="29"/>
      <c r="JFI95" s="29"/>
      <c r="JFJ95" s="29"/>
      <c r="JFK95" s="29"/>
      <c r="JFL95" s="29"/>
      <c r="JFM95" s="29"/>
      <c r="JFN95" s="29"/>
      <c r="JFO95" s="29"/>
      <c r="JFP95" s="29"/>
      <c r="JFQ95" s="29"/>
      <c r="JFR95" s="29"/>
      <c r="JFS95" s="29"/>
      <c r="JFT95" s="29"/>
      <c r="JFU95" s="29"/>
      <c r="JFV95" s="29"/>
      <c r="JFW95" s="29"/>
      <c r="JFX95" s="29"/>
      <c r="JFY95" s="29"/>
      <c r="JFZ95" s="29"/>
      <c r="JGA95" s="29"/>
      <c r="JGB95" s="29"/>
      <c r="JGC95" s="29"/>
      <c r="JGD95" s="29"/>
      <c r="JGE95" s="29"/>
      <c r="JGF95" s="29"/>
      <c r="JGG95" s="29"/>
      <c r="JGH95" s="29"/>
      <c r="JGI95" s="29"/>
      <c r="JGJ95" s="29"/>
      <c r="JGK95" s="29"/>
      <c r="JGL95" s="29"/>
      <c r="JGM95" s="29"/>
      <c r="JGN95" s="29"/>
      <c r="JGO95" s="29"/>
      <c r="JGP95" s="29"/>
      <c r="JGQ95" s="29"/>
      <c r="JGR95" s="29"/>
      <c r="JGS95" s="29"/>
      <c r="JGT95" s="29"/>
      <c r="JGU95" s="29"/>
      <c r="JGV95" s="29"/>
      <c r="JGW95" s="29"/>
      <c r="JGX95" s="29"/>
      <c r="JGY95" s="29"/>
      <c r="JGZ95" s="29"/>
      <c r="JHA95" s="29"/>
      <c r="JHB95" s="29"/>
      <c r="JHC95" s="29"/>
      <c r="JHD95" s="29"/>
      <c r="JHE95" s="29"/>
      <c r="JHF95" s="29"/>
      <c r="JHG95" s="29"/>
      <c r="JHH95" s="29"/>
      <c r="JHI95" s="29"/>
      <c r="JHJ95" s="29"/>
      <c r="JHK95" s="29"/>
      <c r="JHL95" s="29"/>
      <c r="JHM95" s="29"/>
      <c r="JHN95" s="29"/>
      <c r="JHO95" s="29"/>
      <c r="JHP95" s="29"/>
      <c r="JHQ95" s="29"/>
      <c r="JHR95" s="29"/>
      <c r="JHS95" s="29"/>
      <c r="JHT95" s="29"/>
      <c r="JHU95" s="29"/>
      <c r="JHV95" s="29"/>
      <c r="JHW95" s="29"/>
      <c r="JHX95" s="29"/>
      <c r="JHY95" s="29"/>
      <c r="JHZ95" s="29"/>
      <c r="JIA95" s="29"/>
      <c r="JIB95" s="29"/>
      <c r="JIC95" s="29"/>
      <c r="JID95" s="29"/>
      <c r="JIE95" s="29"/>
      <c r="JIF95" s="29"/>
      <c r="JIG95" s="29"/>
      <c r="JIH95" s="29"/>
      <c r="JII95" s="29"/>
      <c r="JIJ95" s="29"/>
      <c r="JIK95" s="29"/>
      <c r="JIL95" s="29"/>
      <c r="JIM95" s="29"/>
      <c r="JIN95" s="29"/>
      <c r="JIO95" s="29"/>
      <c r="JIP95" s="29"/>
      <c r="JIQ95" s="29"/>
      <c r="JIR95" s="29"/>
      <c r="JIS95" s="29"/>
      <c r="JIT95" s="29"/>
      <c r="JIU95" s="29"/>
      <c r="JIV95" s="29"/>
      <c r="JIW95" s="29"/>
      <c r="JIX95" s="29"/>
      <c r="JIY95" s="29"/>
      <c r="JIZ95" s="29"/>
      <c r="JJA95" s="29"/>
      <c r="JJB95" s="29"/>
      <c r="JJC95" s="29"/>
      <c r="JJD95" s="29"/>
      <c r="JJE95" s="29"/>
      <c r="JJF95" s="29"/>
      <c r="JJG95" s="29"/>
      <c r="JJH95" s="29"/>
      <c r="JJI95" s="29"/>
      <c r="JJJ95" s="29"/>
      <c r="JJK95" s="29"/>
      <c r="JJL95" s="29"/>
      <c r="JJM95" s="29"/>
      <c r="JJN95" s="29"/>
      <c r="JJO95" s="29"/>
      <c r="JJP95" s="29"/>
      <c r="JJQ95" s="29"/>
      <c r="JJR95" s="29"/>
      <c r="JJS95" s="29"/>
      <c r="JJT95" s="29"/>
      <c r="JJU95" s="29"/>
      <c r="JJV95" s="29"/>
      <c r="JJW95" s="29"/>
      <c r="JJX95" s="29"/>
      <c r="JJY95" s="29"/>
      <c r="JJZ95" s="29"/>
      <c r="JKA95" s="29"/>
      <c r="JKB95" s="29"/>
      <c r="JKC95" s="29"/>
      <c r="JKD95" s="29"/>
      <c r="JKE95" s="29"/>
      <c r="JKF95" s="29"/>
      <c r="JKG95" s="29"/>
      <c r="JKH95" s="29"/>
      <c r="JKI95" s="29"/>
      <c r="JKJ95" s="29"/>
      <c r="JKK95" s="29"/>
      <c r="JKL95" s="29"/>
      <c r="JKM95" s="29"/>
      <c r="JKN95" s="29"/>
      <c r="JKO95" s="29"/>
      <c r="JKP95" s="29"/>
      <c r="JKQ95" s="29"/>
      <c r="JKR95" s="29"/>
      <c r="JKS95" s="29"/>
      <c r="JKT95" s="29"/>
      <c r="JKU95" s="29"/>
      <c r="JKV95" s="29"/>
      <c r="JKW95" s="29"/>
      <c r="JKX95" s="29"/>
      <c r="JKY95" s="29"/>
      <c r="JKZ95" s="29"/>
      <c r="JLA95" s="29"/>
      <c r="JLB95" s="29"/>
      <c r="JLC95" s="29"/>
      <c r="JLD95" s="29"/>
      <c r="JLE95" s="29"/>
      <c r="JLF95" s="29"/>
      <c r="JLG95" s="29"/>
      <c r="JLH95" s="29"/>
      <c r="JLI95" s="29"/>
      <c r="JLJ95" s="29"/>
      <c r="JLK95" s="29"/>
      <c r="JLL95" s="29"/>
      <c r="JLM95" s="29"/>
      <c r="JLN95" s="29"/>
      <c r="JLO95" s="29"/>
      <c r="JLP95" s="29"/>
      <c r="JLQ95" s="29"/>
      <c r="JLR95" s="29"/>
      <c r="JLS95" s="29"/>
      <c r="JLT95" s="29"/>
      <c r="JLU95" s="29"/>
      <c r="JLV95" s="29"/>
      <c r="JLW95" s="29"/>
      <c r="JLX95" s="29"/>
      <c r="JLY95" s="29"/>
      <c r="JLZ95" s="29"/>
      <c r="JMA95" s="29"/>
      <c r="JMB95" s="29"/>
      <c r="JMC95" s="29"/>
      <c r="JMD95" s="29"/>
      <c r="JME95" s="29"/>
      <c r="JMF95" s="29"/>
      <c r="JMG95" s="29"/>
      <c r="JMH95" s="29"/>
      <c r="JMI95" s="29"/>
      <c r="JMJ95" s="29"/>
      <c r="JMK95" s="29"/>
      <c r="JML95" s="29"/>
      <c r="JMM95" s="29"/>
      <c r="JMN95" s="29"/>
      <c r="JMO95" s="29"/>
      <c r="JMP95" s="29"/>
      <c r="JMQ95" s="29"/>
      <c r="JMR95" s="29"/>
      <c r="JMS95" s="29"/>
      <c r="JMT95" s="29"/>
      <c r="JMU95" s="29"/>
      <c r="JMV95" s="29"/>
      <c r="JMW95" s="29"/>
      <c r="JMX95" s="29"/>
      <c r="JMY95" s="29"/>
      <c r="JMZ95" s="29"/>
      <c r="JNA95" s="29"/>
      <c r="JNB95" s="29"/>
      <c r="JNC95" s="29"/>
      <c r="JND95" s="29"/>
      <c r="JNE95" s="29"/>
      <c r="JNF95" s="29"/>
      <c r="JNG95" s="29"/>
      <c r="JNH95" s="29"/>
      <c r="JNI95" s="29"/>
      <c r="JNJ95" s="29"/>
      <c r="JNK95" s="29"/>
      <c r="JNL95" s="29"/>
      <c r="JNM95" s="29"/>
      <c r="JNN95" s="29"/>
      <c r="JNO95" s="29"/>
      <c r="JNP95" s="29"/>
      <c r="JNQ95" s="29"/>
      <c r="JNR95" s="29"/>
      <c r="JNS95" s="29"/>
      <c r="JNT95" s="29"/>
      <c r="JNU95" s="29"/>
      <c r="JNV95" s="29"/>
      <c r="JNW95" s="29"/>
      <c r="JNX95" s="29"/>
      <c r="JNY95" s="29"/>
      <c r="JNZ95" s="29"/>
      <c r="JOA95" s="29"/>
      <c r="JOB95" s="29"/>
      <c r="JOC95" s="29"/>
      <c r="JOD95" s="29"/>
      <c r="JOE95" s="29"/>
      <c r="JOF95" s="29"/>
      <c r="JOG95" s="29"/>
      <c r="JOH95" s="29"/>
      <c r="JOI95" s="29"/>
      <c r="JOJ95" s="29"/>
      <c r="JOK95" s="29"/>
      <c r="JOL95" s="29"/>
      <c r="JOM95" s="29"/>
      <c r="JON95" s="29"/>
      <c r="JOO95" s="29"/>
      <c r="JOP95" s="29"/>
      <c r="JOQ95" s="29"/>
      <c r="JOR95" s="29"/>
      <c r="JOS95" s="29"/>
      <c r="JOT95" s="29"/>
      <c r="JOU95" s="29"/>
      <c r="JOV95" s="29"/>
      <c r="JOW95" s="29"/>
      <c r="JOX95" s="29"/>
      <c r="JOY95" s="29"/>
      <c r="JOZ95" s="29"/>
      <c r="JPA95" s="29"/>
      <c r="JPB95" s="29"/>
      <c r="JPC95" s="29"/>
      <c r="JPD95" s="29"/>
      <c r="JPE95" s="29"/>
      <c r="JPF95" s="29"/>
      <c r="JPG95" s="29"/>
      <c r="JPH95" s="29"/>
      <c r="JPI95" s="29"/>
      <c r="JPJ95" s="29"/>
      <c r="JPK95" s="29"/>
      <c r="JPL95" s="29"/>
      <c r="JPM95" s="29"/>
      <c r="JPN95" s="29"/>
      <c r="JPO95" s="29"/>
      <c r="JPP95" s="29"/>
      <c r="JPQ95" s="29"/>
      <c r="JPR95" s="29"/>
      <c r="JPS95" s="29"/>
      <c r="JPT95" s="29"/>
      <c r="JPU95" s="29"/>
      <c r="JPV95" s="29"/>
      <c r="JPW95" s="29"/>
      <c r="JPX95" s="29"/>
      <c r="JPY95" s="29"/>
      <c r="JPZ95" s="29"/>
      <c r="JQA95" s="29"/>
      <c r="JQB95" s="29"/>
      <c r="JQC95" s="29"/>
      <c r="JQD95" s="29"/>
      <c r="JQE95" s="29"/>
      <c r="JQF95" s="29"/>
      <c r="JQG95" s="29"/>
      <c r="JQH95" s="29"/>
      <c r="JQI95" s="29"/>
      <c r="JQJ95" s="29"/>
      <c r="JQK95" s="29"/>
      <c r="JQL95" s="29"/>
      <c r="JQM95" s="29"/>
      <c r="JQN95" s="29"/>
      <c r="JQO95" s="29"/>
      <c r="JQP95" s="29"/>
      <c r="JQQ95" s="29"/>
      <c r="JQR95" s="29"/>
      <c r="JQS95" s="29"/>
      <c r="JQT95" s="29"/>
      <c r="JQU95" s="29"/>
      <c r="JQV95" s="29"/>
      <c r="JQW95" s="29"/>
      <c r="JQX95" s="29"/>
      <c r="JQY95" s="29"/>
      <c r="JQZ95" s="29"/>
      <c r="JRA95" s="29"/>
      <c r="JRB95" s="29"/>
      <c r="JRC95" s="29"/>
      <c r="JRD95" s="29"/>
      <c r="JRE95" s="29"/>
      <c r="JRF95" s="29"/>
      <c r="JRG95" s="29"/>
      <c r="JRH95" s="29"/>
      <c r="JRI95" s="29"/>
      <c r="JRJ95" s="29"/>
      <c r="JRK95" s="29"/>
      <c r="JRL95" s="29"/>
      <c r="JRM95" s="29"/>
      <c r="JRN95" s="29"/>
      <c r="JRO95" s="29"/>
      <c r="JRP95" s="29"/>
      <c r="JRQ95" s="29"/>
      <c r="JRR95" s="29"/>
      <c r="JRS95" s="29"/>
      <c r="JRT95" s="29"/>
      <c r="JRU95" s="29"/>
      <c r="JRV95" s="29"/>
      <c r="JRW95" s="29"/>
      <c r="JRX95" s="29"/>
      <c r="JRY95" s="29"/>
      <c r="JRZ95" s="29"/>
      <c r="JSA95" s="29"/>
      <c r="JSB95" s="29"/>
      <c r="JSC95" s="29"/>
      <c r="JSD95" s="29"/>
      <c r="JSE95" s="29"/>
      <c r="JSF95" s="29"/>
      <c r="JSG95" s="29"/>
      <c r="JSH95" s="29"/>
      <c r="JSI95" s="29"/>
      <c r="JSJ95" s="29"/>
      <c r="JSK95" s="29"/>
      <c r="JSL95" s="29"/>
      <c r="JSM95" s="29"/>
      <c r="JSN95" s="29"/>
      <c r="JSO95" s="29"/>
      <c r="JSP95" s="29"/>
      <c r="JSQ95" s="29"/>
      <c r="JSR95" s="29"/>
      <c r="JSS95" s="29"/>
      <c r="JST95" s="29"/>
      <c r="JSU95" s="29"/>
      <c r="JSV95" s="29"/>
      <c r="JSW95" s="29"/>
      <c r="JSX95" s="29"/>
      <c r="JSY95" s="29"/>
      <c r="JSZ95" s="29"/>
      <c r="JTA95" s="29"/>
      <c r="JTB95" s="29"/>
      <c r="JTC95" s="29"/>
      <c r="JTD95" s="29"/>
      <c r="JTE95" s="29"/>
      <c r="JTF95" s="29"/>
      <c r="JTG95" s="29"/>
      <c r="JTH95" s="29"/>
      <c r="JTI95" s="29"/>
      <c r="JTJ95" s="29"/>
      <c r="JTK95" s="29"/>
      <c r="JTL95" s="29"/>
      <c r="JTM95" s="29"/>
      <c r="JTN95" s="29"/>
      <c r="JTO95" s="29"/>
      <c r="JTP95" s="29"/>
      <c r="JTQ95" s="29"/>
      <c r="JTR95" s="29"/>
      <c r="JTS95" s="29"/>
      <c r="JTT95" s="29"/>
      <c r="JTU95" s="29"/>
      <c r="JTV95" s="29"/>
      <c r="JTW95" s="29"/>
      <c r="JTX95" s="29"/>
      <c r="JTY95" s="29"/>
      <c r="JTZ95" s="29"/>
      <c r="JUA95" s="29"/>
      <c r="JUB95" s="29"/>
      <c r="JUC95" s="29"/>
      <c r="JUD95" s="29"/>
      <c r="JUE95" s="29"/>
      <c r="JUF95" s="29"/>
      <c r="JUG95" s="29"/>
      <c r="JUH95" s="29"/>
      <c r="JUI95" s="29"/>
      <c r="JUJ95" s="29"/>
      <c r="JUK95" s="29"/>
      <c r="JUL95" s="29"/>
      <c r="JUM95" s="29"/>
      <c r="JUN95" s="29"/>
      <c r="JUO95" s="29"/>
      <c r="JUP95" s="29"/>
      <c r="JUQ95" s="29"/>
      <c r="JUR95" s="29"/>
      <c r="JUS95" s="29"/>
      <c r="JUT95" s="29"/>
      <c r="JUU95" s="29"/>
      <c r="JUV95" s="29"/>
      <c r="JUW95" s="29"/>
      <c r="JUX95" s="29"/>
      <c r="JUY95" s="29"/>
      <c r="JUZ95" s="29"/>
      <c r="JVA95" s="29"/>
      <c r="JVB95" s="29"/>
      <c r="JVC95" s="29"/>
      <c r="JVD95" s="29"/>
      <c r="JVE95" s="29"/>
      <c r="JVF95" s="29"/>
      <c r="JVG95" s="29"/>
      <c r="JVH95" s="29"/>
      <c r="JVI95" s="29"/>
      <c r="JVJ95" s="29"/>
      <c r="JVK95" s="29"/>
      <c r="JVL95" s="29"/>
      <c r="JVM95" s="29"/>
      <c r="JVN95" s="29"/>
      <c r="JVO95" s="29"/>
      <c r="JVP95" s="29"/>
      <c r="JVQ95" s="29"/>
      <c r="JVR95" s="29"/>
      <c r="JVS95" s="29"/>
      <c r="JVT95" s="29"/>
      <c r="JVU95" s="29"/>
      <c r="JVV95" s="29"/>
      <c r="JVW95" s="29"/>
      <c r="JVX95" s="29"/>
      <c r="JVY95" s="29"/>
      <c r="JVZ95" s="29"/>
      <c r="JWA95" s="29"/>
      <c r="JWB95" s="29"/>
      <c r="JWC95" s="29"/>
      <c r="JWD95" s="29"/>
      <c r="JWE95" s="29"/>
      <c r="JWF95" s="29"/>
      <c r="JWG95" s="29"/>
      <c r="JWH95" s="29"/>
      <c r="JWI95" s="29"/>
      <c r="JWJ95" s="29"/>
      <c r="JWK95" s="29"/>
      <c r="JWL95" s="29"/>
      <c r="JWM95" s="29"/>
      <c r="JWN95" s="29"/>
      <c r="JWO95" s="29"/>
      <c r="JWP95" s="29"/>
      <c r="JWQ95" s="29"/>
      <c r="JWR95" s="29"/>
      <c r="JWS95" s="29"/>
      <c r="JWT95" s="29"/>
      <c r="JWU95" s="29"/>
      <c r="JWV95" s="29"/>
      <c r="JWW95" s="29"/>
      <c r="JWX95" s="29"/>
      <c r="JWY95" s="29"/>
      <c r="JWZ95" s="29"/>
      <c r="JXA95" s="29"/>
      <c r="JXB95" s="29"/>
      <c r="JXC95" s="29"/>
      <c r="JXD95" s="29"/>
      <c r="JXE95" s="29"/>
      <c r="JXF95" s="29"/>
      <c r="JXG95" s="29"/>
      <c r="JXH95" s="29"/>
      <c r="JXI95" s="29"/>
      <c r="JXJ95" s="29"/>
      <c r="JXK95" s="29"/>
      <c r="JXL95" s="29"/>
      <c r="JXM95" s="29"/>
      <c r="JXN95" s="29"/>
      <c r="JXO95" s="29"/>
      <c r="JXP95" s="29"/>
      <c r="JXQ95" s="29"/>
      <c r="JXR95" s="29"/>
      <c r="JXS95" s="29"/>
      <c r="JXT95" s="29"/>
      <c r="JXU95" s="29"/>
      <c r="JXV95" s="29"/>
      <c r="JXW95" s="29"/>
      <c r="JXX95" s="29"/>
      <c r="JXY95" s="29"/>
      <c r="JXZ95" s="29"/>
      <c r="JYA95" s="29"/>
      <c r="JYB95" s="29"/>
      <c r="JYC95" s="29"/>
      <c r="JYD95" s="29"/>
      <c r="JYE95" s="29"/>
      <c r="JYF95" s="29"/>
      <c r="JYG95" s="29"/>
      <c r="JYH95" s="29"/>
      <c r="JYI95" s="29"/>
      <c r="JYJ95" s="29"/>
      <c r="JYK95" s="29"/>
      <c r="JYL95" s="29"/>
      <c r="JYM95" s="29"/>
      <c r="JYN95" s="29"/>
      <c r="JYO95" s="29"/>
      <c r="JYP95" s="29"/>
      <c r="JYQ95" s="29"/>
      <c r="JYR95" s="29"/>
      <c r="JYS95" s="29"/>
      <c r="JYT95" s="29"/>
      <c r="JYU95" s="29"/>
      <c r="JYV95" s="29"/>
      <c r="JYW95" s="29"/>
      <c r="JYX95" s="29"/>
      <c r="JYY95" s="29"/>
      <c r="JYZ95" s="29"/>
      <c r="JZA95" s="29"/>
      <c r="JZB95" s="29"/>
      <c r="JZC95" s="29"/>
      <c r="JZD95" s="29"/>
      <c r="JZE95" s="29"/>
      <c r="JZF95" s="29"/>
      <c r="JZG95" s="29"/>
      <c r="JZH95" s="29"/>
      <c r="JZI95" s="29"/>
      <c r="JZJ95" s="29"/>
      <c r="JZK95" s="29"/>
      <c r="JZL95" s="29"/>
      <c r="JZM95" s="29"/>
      <c r="JZN95" s="29"/>
      <c r="JZO95" s="29"/>
      <c r="JZP95" s="29"/>
      <c r="JZQ95" s="29"/>
      <c r="JZR95" s="29"/>
      <c r="JZS95" s="29"/>
      <c r="JZT95" s="29"/>
      <c r="JZU95" s="29"/>
      <c r="JZV95" s="29"/>
      <c r="JZW95" s="29"/>
      <c r="JZX95" s="29"/>
      <c r="JZY95" s="29"/>
      <c r="JZZ95" s="29"/>
      <c r="KAA95" s="29"/>
      <c r="KAB95" s="29"/>
      <c r="KAC95" s="29"/>
      <c r="KAD95" s="29"/>
      <c r="KAE95" s="29"/>
      <c r="KAF95" s="29"/>
      <c r="KAG95" s="29"/>
      <c r="KAH95" s="29"/>
      <c r="KAI95" s="29"/>
      <c r="KAJ95" s="29"/>
      <c r="KAK95" s="29"/>
      <c r="KAL95" s="29"/>
      <c r="KAM95" s="29"/>
      <c r="KAN95" s="29"/>
      <c r="KAO95" s="29"/>
      <c r="KAP95" s="29"/>
      <c r="KAQ95" s="29"/>
      <c r="KAR95" s="29"/>
      <c r="KAS95" s="29"/>
      <c r="KAT95" s="29"/>
      <c r="KAU95" s="29"/>
      <c r="KAV95" s="29"/>
      <c r="KAW95" s="29"/>
      <c r="KAX95" s="29"/>
      <c r="KAY95" s="29"/>
      <c r="KAZ95" s="29"/>
      <c r="KBA95" s="29"/>
      <c r="KBB95" s="29"/>
      <c r="KBC95" s="29"/>
      <c r="KBD95" s="29"/>
      <c r="KBE95" s="29"/>
      <c r="KBF95" s="29"/>
      <c r="KBG95" s="29"/>
      <c r="KBH95" s="29"/>
      <c r="KBI95" s="29"/>
      <c r="KBJ95" s="29"/>
      <c r="KBK95" s="29"/>
      <c r="KBL95" s="29"/>
      <c r="KBM95" s="29"/>
      <c r="KBN95" s="29"/>
      <c r="KBO95" s="29"/>
      <c r="KBP95" s="29"/>
      <c r="KBQ95" s="29"/>
      <c r="KBR95" s="29"/>
      <c r="KBS95" s="29"/>
      <c r="KBT95" s="29"/>
      <c r="KBU95" s="29"/>
      <c r="KBV95" s="29"/>
      <c r="KBW95" s="29"/>
      <c r="KBX95" s="29"/>
      <c r="KBY95" s="29"/>
      <c r="KBZ95" s="29"/>
      <c r="KCA95" s="29"/>
      <c r="KCB95" s="29"/>
      <c r="KCC95" s="29"/>
      <c r="KCD95" s="29"/>
      <c r="KCE95" s="29"/>
      <c r="KCF95" s="29"/>
      <c r="KCG95" s="29"/>
      <c r="KCH95" s="29"/>
      <c r="KCI95" s="29"/>
      <c r="KCJ95" s="29"/>
      <c r="KCK95" s="29"/>
      <c r="KCL95" s="29"/>
      <c r="KCM95" s="29"/>
      <c r="KCN95" s="29"/>
      <c r="KCO95" s="29"/>
      <c r="KCP95" s="29"/>
      <c r="KCQ95" s="29"/>
      <c r="KCR95" s="29"/>
      <c r="KCS95" s="29"/>
      <c r="KCT95" s="29"/>
      <c r="KCU95" s="29"/>
      <c r="KCV95" s="29"/>
      <c r="KCW95" s="29"/>
      <c r="KCX95" s="29"/>
      <c r="KCY95" s="29"/>
      <c r="KCZ95" s="29"/>
      <c r="KDA95" s="29"/>
      <c r="KDB95" s="29"/>
      <c r="KDC95" s="29"/>
      <c r="KDD95" s="29"/>
      <c r="KDE95" s="29"/>
      <c r="KDF95" s="29"/>
      <c r="KDG95" s="29"/>
      <c r="KDH95" s="29"/>
      <c r="KDI95" s="29"/>
      <c r="KDJ95" s="29"/>
      <c r="KDK95" s="29"/>
      <c r="KDL95" s="29"/>
      <c r="KDM95" s="29"/>
      <c r="KDN95" s="29"/>
      <c r="KDO95" s="29"/>
      <c r="KDP95" s="29"/>
      <c r="KDQ95" s="29"/>
      <c r="KDR95" s="29"/>
      <c r="KDS95" s="29"/>
      <c r="KDT95" s="29"/>
      <c r="KDU95" s="29"/>
      <c r="KDV95" s="29"/>
      <c r="KDW95" s="29"/>
      <c r="KDX95" s="29"/>
      <c r="KDY95" s="29"/>
      <c r="KDZ95" s="29"/>
      <c r="KEA95" s="29"/>
      <c r="KEB95" s="29"/>
      <c r="KEC95" s="29"/>
      <c r="KED95" s="29"/>
      <c r="KEE95" s="29"/>
      <c r="KEF95" s="29"/>
      <c r="KEG95" s="29"/>
      <c r="KEH95" s="29"/>
      <c r="KEI95" s="29"/>
      <c r="KEJ95" s="29"/>
      <c r="KEK95" s="29"/>
      <c r="KEL95" s="29"/>
      <c r="KEM95" s="29"/>
      <c r="KEN95" s="29"/>
      <c r="KEO95" s="29"/>
      <c r="KEP95" s="29"/>
      <c r="KEQ95" s="29"/>
      <c r="KER95" s="29"/>
      <c r="KES95" s="29"/>
      <c r="KET95" s="29"/>
      <c r="KEU95" s="29"/>
      <c r="KEV95" s="29"/>
      <c r="KEW95" s="29"/>
      <c r="KEX95" s="29"/>
      <c r="KEY95" s="29"/>
      <c r="KEZ95" s="29"/>
      <c r="KFA95" s="29"/>
      <c r="KFB95" s="29"/>
      <c r="KFC95" s="29"/>
      <c r="KFD95" s="29"/>
      <c r="KFE95" s="29"/>
      <c r="KFF95" s="29"/>
      <c r="KFG95" s="29"/>
      <c r="KFH95" s="29"/>
      <c r="KFI95" s="29"/>
      <c r="KFJ95" s="29"/>
      <c r="KFK95" s="29"/>
      <c r="KFL95" s="29"/>
      <c r="KFM95" s="29"/>
      <c r="KFN95" s="29"/>
      <c r="KFO95" s="29"/>
      <c r="KFP95" s="29"/>
      <c r="KFQ95" s="29"/>
      <c r="KFR95" s="29"/>
      <c r="KFS95" s="29"/>
      <c r="KFT95" s="29"/>
      <c r="KFU95" s="29"/>
      <c r="KFV95" s="29"/>
      <c r="KFW95" s="29"/>
      <c r="KFX95" s="29"/>
      <c r="KFY95" s="29"/>
      <c r="KFZ95" s="29"/>
      <c r="KGA95" s="29"/>
      <c r="KGB95" s="29"/>
      <c r="KGC95" s="29"/>
      <c r="KGD95" s="29"/>
      <c r="KGE95" s="29"/>
      <c r="KGF95" s="29"/>
      <c r="KGG95" s="29"/>
      <c r="KGH95" s="29"/>
      <c r="KGI95" s="29"/>
      <c r="KGJ95" s="29"/>
      <c r="KGK95" s="29"/>
      <c r="KGL95" s="29"/>
      <c r="KGM95" s="29"/>
      <c r="KGN95" s="29"/>
      <c r="KGO95" s="29"/>
      <c r="KGP95" s="29"/>
      <c r="KGQ95" s="29"/>
      <c r="KGR95" s="29"/>
      <c r="KGS95" s="29"/>
      <c r="KGT95" s="29"/>
      <c r="KGU95" s="29"/>
      <c r="KGV95" s="29"/>
      <c r="KGW95" s="29"/>
      <c r="KGX95" s="29"/>
      <c r="KGY95" s="29"/>
      <c r="KGZ95" s="29"/>
      <c r="KHA95" s="29"/>
      <c r="KHB95" s="29"/>
      <c r="KHC95" s="29"/>
      <c r="KHD95" s="29"/>
      <c r="KHE95" s="29"/>
      <c r="KHF95" s="29"/>
      <c r="KHG95" s="29"/>
      <c r="KHH95" s="29"/>
      <c r="KHI95" s="29"/>
      <c r="KHJ95" s="29"/>
      <c r="KHK95" s="29"/>
      <c r="KHL95" s="29"/>
      <c r="KHM95" s="29"/>
      <c r="KHN95" s="29"/>
      <c r="KHO95" s="29"/>
      <c r="KHP95" s="29"/>
      <c r="KHQ95" s="29"/>
      <c r="KHR95" s="29"/>
      <c r="KHS95" s="29"/>
      <c r="KHT95" s="29"/>
      <c r="KHU95" s="29"/>
      <c r="KHV95" s="29"/>
      <c r="KHW95" s="29"/>
      <c r="KHX95" s="29"/>
      <c r="KHY95" s="29"/>
      <c r="KHZ95" s="29"/>
      <c r="KIA95" s="29"/>
      <c r="KIB95" s="29"/>
      <c r="KIC95" s="29"/>
      <c r="KID95" s="29"/>
      <c r="KIE95" s="29"/>
      <c r="KIF95" s="29"/>
      <c r="KIG95" s="29"/>
      <c r="KIH95" s="29"/>
      <c r="KII95" s="29"/>
      <c r="KIJ95" s="29"/>
      <c r="KIK95" s="29"/>
      <c r="KIL95" s="29"/>
      <c r="KIM95" s="29"/>
      <c r="KIN95" s="29"/>
      <c r="KIO95" s="29"/>
      <c r="KIP95" s="29"/>
      <c r="KIQ95" s="29"/>
      <c r="KIR95" s="29"/>
      <c r="KIS95" s="29"/>
      <c r="KIT95" s="29"/>
      <c r="KIU95" s="29"/>
      <c r="KIV95" s="29"/>
      <c r="KIW95" s="29"/>
      <c r="KIX95" s="29"/>
      <c r="KIY95" s="29"/>
      <c r="KIZ95" s="29"/>
      <c r="KJA95" s="29"/>
      <c r="KJB95" s="29"/>
      <c r="KJC95" s="29"/>
      <c r="KJD95" s="29"/>
      <c r="KJE95" s="29"/>
      <c r="KJF95" s="29"/>
      <c r="KJG95" s="29"/>
      <c r="KJH95" s="29"/>
      <c r="KJI95" s="29"/>
      <c r="KJJ95" s="29"/>
      <c r="KJK95" s="29"/>
      <c r="KJL95" s="29"/>
      <c r="KJM95" s="29"/>
      <c r="KJN95" s="29"/>
      <c r="KJO95" s="29"/>
      <c r="KJP95" s="29"/>
      <c r="KJQ95" s="29"/>
      <c r="KJR95" s="29"/>
      <c r="KJS95" s="29"/>
      <c r="KJT95" s="29"/>
      <c r="KJU95" s="29"/>
      <c r="KJV95" s="29"/>
      <c r="KJW95" s="29"/>
      <c r="KJX95" s="29"/>
      <c r="KJY95" s="29"/>
      <c r="KJZ95" s="29"/>
      <c r="KKA95" s="29"/>
      <c r="KKB95" s="29"/>
      <c r="KKC95" s="29"/>
      <c r="KKD95" s="29"/>
      <c r="KKE95" s="29"/>
      <c r="KKF95" s="29"/>
      <c r="KKG95" s="29"/>
      <c r="KKH95" s="29"/>
      <c r="KKI95" s="29"/>
      <c r="KKJ95" s="29"/>
      <c r="KKK95" s="29"/>
      <c r="KKL95" s="29"/>
      <c r="KKM95" s="29"/>
      <c r="KKN95" s="29"/>
      <c r="KKO95" s="29"/>
      <c r="KKP95" s="29"/>
      <c r="KKQ95" s="29"/>
      <c r="KKR95" s="29"/>
      <c r="KKS95" s="29"/>
      <c r="KKT95" s="29"/>
      <c r="KKU95" s="29"/>
      <c r="KKV95" s="29"/>
      <c r="KKW95" s="29"/>
      <c r="KKX95" s="29"/>
      <c r="KKY95" s="29"/>
      <c r="KKZ95" s="29"/>
      <c r="KLA95" s="29"/>
      <c r="KLB95" s="29"/>
      <c r="KLC95" s="29"/>
      <c r="KLD95" s="29"/>
      <c r="KLE95" s="29"/>
      <c r="KLF95" s="29"/>
      <c r="KLG95" s="29"/>
      <c r="KLH95" s="29"/>
      <c r="KLI95" s="29"/>
      <c r="KLJ95" s="29"/>
      <c r="KLK95" s="29"/>
      <c r="KLL95" s="29"/>
      <c r="KLM95" s="29"/>
      <c r="KLN95" s="29"/>
      <c r="KLO95" s="29"/>
      <c r="KLP95" s="29"/>
      <c r="KLQ95" s="29"/>
      <c r="KLR95" s="29"/>
      <c r="KLS95" s="29"/>
      <c r="KLT95" s="29"/>
      <c r="KLU95" s="29"/>
      <c r="KLV95" s="29"/>
      <c r="KLW95" s="29"/>
      <c r="KLX95" s="29"/>
      <c r="KLY95" s="29"/>
      <c r="KLZ95" s="29"/>
      <c r="KMA95" s="29"/>
      <c r="KMB95" s="29"/>
      <c r="KMC95" s="29"/>
      <c r="KMD95" s="29"/>
      <c r="KME95" s="29"/>
      <c r="KMF95" s="29"/>
      <c r="KMG95" s="29"/>
      <c r="KMH95" s="29"/>
      <c r="KMI95" s="29"/>
      <c r="KMJ95" s="29"/>
      <c r="KMK95" s="29"/>
      <c r="KML95" s="29"/>
      <c r="KMM95" s="29"/>
      <c r="KMN95" s="29"/>
      <c r="KMO95" s="29"/>
      <c r="KMP95" s="29"/>
      <c r="KMQ95" s="29"/>
      <c r="KMR95" s="29"/>
      <c r="KMS95" s="29"/>
      <c r="KMT95" s="29"/>
      <c r="KMU95" s="29"/>
      <c r="KMV95" s="29"/>
      <c r="KMW95" s="29"/>
      <c r="KMX95" s="29"/>
      <c r="KMY95" s="29"/>
      <c r="KMZ95" s="29"/>
      <c r="KNA95" s="29"/>
      <c r="KNB95" s="29"/>
      <c r="KNC95" s="29"/>
      <c r="KND95" s="29"/>
      <c r="KNE95" s="29"/>
      <c r="KNF95" s="29"/>
      <c r="KNG95" s="29"/>
      <c r="KNH95" s="29"/>
      <c r="KNI95" s="29"/>
      <c r="KNJ95" s="29"/>
      <c r="KNK95" s="29"/>
      <c r="KNL95" s="29"/>
      <c r="KNM95" s="29"/>
      <c r="KNN95" s="29"/>
      <c r="KNO95" s="29"/>
      <c r="KNP95" s="29"/>
      <c r="KNQ95" s="29"/>
      <c r="KNR95" s="29"/>
      <c r="KNS95" s="29"/>
      <c r="KNT95" s="29"/>
      <c r="KNU95" s="29"/>
      <c r="KNV95" s="29"/>
      <c r="KNW95" s="29"/>
      <c r="KNX95" s="29"/>
      <c r="KNY95" s="29"/>
      <c r="KNZ95" s="29"/>
      <c r="KOA95" s="29"/>
      <c r="KOB95" s="29"/>
      <c r="KOC95" s="29"/>
      <c r="KOD95" s="29"/>
      <c r="KOE95" s="29"/>
      <c r="KOF95" s="29"/>
      <c r="KOG95" s="29"/>
      <c r="KOH95" s="29"/>
      <c r="KOI95" s="29"/>
      <c r="KOJ95" s="29"/>
      <c r="KOK95" s="29"/>
      <c r="KOL95" s="29"/>
      <c r="KOM95" s="29"/>
      <c r="KON95" s="29"/>
      <c r="KOO95" s="29"/>
      <c r="KOP95" s="29"/>
      <c r="KOQ95" s="29"/>
      <c r="KOR95" s="29"/>
      <c r="KOS95" s="29"/>
      <c r="KOT95" s="29"/>
      <c r="KOU95" s="29"/>
      <c r="KOV95" s="29"/>
      <c r="KOW95" s="29"/>
      <c r="KOX95" s="29"/>
      <c r="KOY95" s="29"/>
      <c r="KOZ95" s="29"/>
      <c r="KPA95" s="29"/>
      <c r="KPB95" s="29"/>
      <c r="KPC95" s="29"/>
      <c r="KPD95" s="29"/>
      <c r="KPE95" s="29"/>
      <c r="KPF95" s="29"/>
      <c r="KPG95" s="29"/>
      <c r="KPH95" s="29"/>
      <c r="KPI95" s="29"/>
      <c r="KPJ95" s="29"/>
      <c r="KPK95" s="29"/>
      <c r="KPL95" s="29"/>
      <c r="KPM95" s="29"/>
      <c r="KPN95" s="29"/>
      <c r="KPO95" s="29"/>
      <c r="KPP95" s="29"/>
      <c r="KPQ95" s="29"/>
      <c r="KPR95" s="29"/>
      <c r="KPS95" s="29"/>
      <c r="KPT95" s="29"/>
      <c r="KPU95" s="29"/>
      <c r="KPV95" s="29"/>
      <c r="KPW95" s="29"/>
      <c r="KPX95" s="29"/>
      <c r="KPY95" s="29"/>
      <c r="KPZ95" s="29"/>
      <c r="KQA95" s="29"/>
      <c r="KQB95" s="29"/>
      <c r="KQC95" s="29"/>
      <c r="KQD95" s="29"/>
      <c r="KQE95" s="29"/>
      <c r="KQF95" s="29"/>
      <c r="KQG95" s="29"/>
      <c r="KQH95" s="29"/>
      <c r="KQI95" s="29"/>
      <c r="KQJ95" s="29"/>
      <c r="KQK95" s="29"/>
      <c r="KQL95" s="29"/>
      <c r="KQM95" s="29"/>
      <c r="KQN95" s="29"/>
      <c r="KQO95" s="29"/>
      <c r="KQP95" s="29"/>
      <c r="KQQ95" s="29"/>
      <c r="KQR95" s="29"/>
      <c r="KQS95" s="29"/>
      <c r="KQT95" s="29"/>
      <c r="KQU95" s="29"/>
      <c r="KQV95" s="29"/>
      <c r="KQW95" s="29"/>
      <c r="KQX95" s="29"/>
      <c r="KQY95" s="29"/>
      <c r="KQZ95" s="29"/>
      <c r="KRA95" s="29"/>
      <c r="KRB95" s="29"/>
      <c r="KRC95" s="29"/>
      <c r="KRD95" s="29"/>
      <c r="KRE95" s="29"/>
      <c r="KRF95" s="29"/>
      <c r="KRG95" s="29"/>
      <c r="KRH95" s="29"/>
      <c r="KRI95" s="29"/>
      <c r="KRJ95" s="29"/>
      <c r="KRK95" s="29"/>
      <c r="KRL95" s="29"/>
      <c r="KRM95" s="29"/>
      <c r="KRN95" s="29"/>
      <c r="KRO95" s="29"/>
      <c r="KRP95" s="29"/>
      <c r="KRQ95" s="29"/>
      <c r="KRR95" s="29"/>
      <c r="KRS95" s="29"/>
      <c r="KRT95" s="29"/>
      <c r="KRU95" s="29"/>
      <c r="KRV95" s="29"/>
      <c r="KRW95" s="29"/>
      <c r="KRX95" s="29"/>
      <c r="KRY95" s="29"/>
      <c r="KRZ95" s="29"/>
      <c r="KSA95" s="29"/>
      <c r="KSB95" s="29"/>
      <c r="KSC95" s="29"/>
      <c r="KSD95" s="29"/>
      <c r="KSE95" s="29"/>
      <c r="KSF95" s="29"/>
      <c r="KSG95" s="29"/>
      <c r="KSH95" s="29"/>
      <c r="KSI95" s="29"/>
      <c r="KSJ95" s="29"/>
      <c r="KSK95" s="29"/>
      <c r="KSL95" s="29"/>
      <c r="KSM95" s="29"/>
      <c r="KSN95" s="29"/>
      <c r="KSO95" s="29"/>
      <c r="KSP95" s="29"/>
      <c r="KSQ95" s="29"/>
      <c r="KSR95" s="29"/>
      <c r="KSS95" s="29"/>
      <c r="KST95" s="29"/>
      <c r="KSU95" s="29"/>
      <c r="KSV95" s="29"/>
      <c r="KSW95" s="29"/>
      <c r="KSX95" s="29"/>
      <c r="KSY95" s="29"/>
      <c r="KSZ95" s="29"/>
      <c r="KTA95" s="29"/>
      <c r="KTB95" s="29"/>
      <c r="KTC95" s="29"/>
      <c r="KTD95" s="29"/>
      <c r="KTE95" s="29"/>
      <c r="KTF95" s="29"/>
      <c r="KTG95" s="29"/>
      <c r="KTH95" s="29"/>
      <c r="KTI95" s="29"/>
      <c r="KTJ95" s="29"/>
      <c r="KTK95" s="29"/>
      <c r="KTL95" s="29"/>
      <c r="KTM95" s="29"/>
      <c r="KTN95" s="29"/>
      <c r="KTO95" s="29"/>
      <c r="KTP95" s="29"/>
      <c r="KTQ95" s="29"/>
      <c r="KTR95" s="29"/>
      <c r="KTS95" s="29"/>
      <c r="KTT95" s="29"/>
      <c r="KTU95" s="29"/>
      <c r="KTV95" s="29"/>
      <c r="KTW95" s="29"/>
      <c r="KTX95" s="29"/>
      <c r="KTY95" s="29"/>
      <c r="KTZ95" s="29"/>
      <c r="KUA95" s="29"/>
      <c r="KUB95" s="29"/>
      <c r="KUC95" s="29"/>
      <c r="KUD95" s="29"/>
      <c r="KUE95" s="29"/>
      <c r="KUF95" s="29"/>
      <c r="KUG95" s="29"/>
      <c r="KUH95" s="29"/>
      <c r="KUI95" s="29"/>
      <c r="KUJ95" s="29"/>
      <c r="KUK95" s="29"/>
      <c r="KUL95" s="29"/>
      <c r="KUM95" s="29"/>
      <c r="KUN95" s="29"/>
      <c r="KUO95" s="29"/>
      <c r="KUP95" s="29"/>
      <c r="KUQ95" s="29"/>
      <c r="KUR95" s="29"/>
      <c r="KUS95" s="29"/>
      <c r="KUT95" s="29"/>
      <c r="KUU95" s="29"/>
      <c r="KUV95" s="29"/>
      <c r="KUW95" s="29"/>
      <c r="KUX95" s="29"/>
      <c r="KUY95" s="29"/>
      <c r="KUZ95" s="29"/>
      <c r="KVA95" s="29"/>
      <c r="KVB95" s="29"/>
      <c r="KVC95" s="29"/>
      <c r="KVD95" s="29"/>
      <c r="KVE95" s="29"/>
      <c r="KVF95" s="29"/>
      <c r="KVG95" s="29"/>
      <c r="KVH95" s="29"/>
      <c r="KVI95" s="29"/>
      <c r="KVJ95" s="29"/>
      <c r="KVK95" s="29"/>
      <c r="KVL95" s="29"/>
      <c r="KVM95" s="29"/>
      <c r="KVN95" s="29"/>
      <c r="KVO95" s="29"/>
      <c r="KVP95" s="29"/>
      <c r="KVQ95" s="29"/>
      <c r="KVR95" s="29"/>
      <c r="KVS95" s="29"/>
      <c r="KVT95" s="29"/>
      <c r="KVU95" s="29"/>
      <c r="KVV95" s="29"/>
      <c r="KVW95" s="29"/>
      <c r="KVX95" s="29"/>
      <c r="KVY95" s="29"/>
      <c r="KVZ95" s="29"/>
      <c r="KWA95" s="29"/>
      <c r="KWB95" s="29"/>
      <c r="KWC95" s="29"/>
      <c r="KWD95" s="29"/>
      <c r="KWE95" s="29"/>
      <c r="KWF95" s="29"/>
      <c r="KWG95" s="29"/>
      <c r="KWH95" s="29"/>
      <c r="KWI95" s="29"/>
      <c r="KWJ95" s="29"/>
      <c r="KWK95" s="29"/>
      <c r="KWL95" s="29"/>
      <c r="KWM95" s="29"/>
      <c r="KWN95" s="29"/>
      <c r="KWO95" s="29"/>
      <c r="KWP95" s="29"/>
      <c r="KWQ95" s="29"/>
      <c r="KWR95" s="29"/>
      <c r="KWS95" s="29"/>
      <c r="KWT95" s="29"/>
      <c r="KWU95" s="29"/>
      <c r="KWV95" s="29"/>
      <c r="KWW95" s="29"/>
      <c r="KWX95" s="29"/>
      <c r="KWY95" s="29"/>
      <c r="KWZ95" s="29"/>
      <c r="KXA95" s="29"/>
      <c r="KXB95" s="29"/>
      <c r="KXC95" s="29"/>
      <c r="KXD95" s="29"/>
      <c r="KXE95" s="29"/>
      <c r="KXF95" s="29"/>
      <c r="KXG95" s="29"/>
      <c r="KXH95" s="29"/>
      <c r="KXI95" s="29"/>
      <c r="KXJ95" s="29"/>
      <c r="KXK95" s="29"/>
      <c r="KXL95" s="29"/>
      <c r="KXM95" s="29"/>
      <c r="KXN95" s="29"/>
      <c r="KXO95" s="29"/>
      <c r="KXP95" s="29"/>
      <c r="KXQ95" s="29"/>
      <c r="KXR95" s="29"/>
      <c r="KXS95" s="29"/>
      <c r="KXT95" s="29"/>
      <c r="KXU95" s="29"/>
      <c r="KXV95" s="29"/>
      <c r="KXW95" s="29"/>
      <c r="KXX95" s="29"/>
      <c r="KXY95" s="29"/>
      <c r="KXZ95" s="29"/>
      <c r="KYA95" s="29"/>
      <c r="KYB95" s="29"/>
      <c r="KYC95" s="29"/>
      <c r="KYD95" s="29"/>
      <c r="KYE95" s="29"/>
      <c r="KYF95" s="29"/>
      <c r="KYG95" s="29"/>
      <c r="KYH95" s="29"/>
      <c r="KYI95" s="29"/>
      <c r="KYJ95" s="29"/>
      <c r="KYK95" s="29"/>
      <c r="KYL95" s="29"/>
      <c r="KYM95" s="29"/>
      <c r="KYN95" s="29"/>
      <c r="KYO95" s="29"/>
      <c r="KYP95" s="29"/>
      <c r="KYQ95" s="29"/>
      <c r="KYR95" s="29"/>
      <c r="KYS95" s="29"/>
      <c r="KYT95" s="29"/>
      <c r="KYU95" s="29"/>
      <c r="KYV95" s="29"/>
      <c r="KYW95" s="29"/>
      <c r="KYX95" s="29"/>
      <c r="KYY95" s="29"/>
      <c r="KYZ95" s="29"/>
      <c r="KZA95" s="29"/>
      <c r="KZB95" s="29"/>
      <c r="KZC95" s="29"/>
      <c r="KZD95" s="29"/>
      <c r="KZE95" s="29"/>
      <c r="KZF95" s="29"/>
      <c r="KZG95" s="29"/>
      <c r="KZH95" s="29"/>
      <c r="KZI95" s="29"/>
      <c r="KZJ95" s="29"/>
      <c r="KZK95" s="29"/>
      <c r="KZL95" s="29"/>
      <c r="KZM95" s="29"/>
      <c r="KZN95" s="29"/>
      <c r="KZO95" s="29"/>
      <c r="KZP95" s="29"/>
      <c r="KZQ95" s="29"/>
      <c r="KZR95" s="29"/>
      <c r="KZS95" s="29"/>
      <c r="KZT95" s="29"/>
      <c r="KZU95" s="29"/>
      <c r="KZV95" s="29"/>
      <c r="KZW95" s="29"/>
      <c r="KZX95" s="29"/>
      <c r="KZY95" s="29"/>
      <c r="KZZ95" s="29"/>
      <c r="LAA95" s="29"/>
      <c r="LAB95" s="29"/>
      <c r="LAC95" s="29"/>
      <c r="LAD95" s="29"/>
      <c r="LAE95" s="29"/>
      <c r="LAF95" s="29"/>
      <c r="LAG95" s="29"/>
      <c r="LAH95" s="29"/>
      <c r="LAI95" s="29"/>
      <c r="LAJ95" s="29"/>
      <c r="LAK95" s="29"/>
      <c r="LAL95" s="29"/>
      <c r="LAM95" s="29"/>
      <c r="LAN95" s="29"/>
      <c r="LAO95" s="29"/>
      <c r="LAP95" s="29"/>
      <c r="LAQ95" s="29"/>
      <c r="LAR95" s="29"/>
      <c r="LAS95" s="29"/>
      <c r="LAT95" s="29"/>
      <c r="LAU95" s="29"/>
      <c r="LAV95" s="29"/>
      <c r="LAW95" s="29"/>
      <c r="LAX95" s="29"/>
      <c r="LAY95" s="29"/>
      <c r="LAZ95" s="29"/>
      <c r="LBA95" s="29"/>
      <c r="LBB95" s="29"/>
      <c r="LBC95" s="29"/>
      <c r="LBD95" s="29"/>
      <c r="LBE95" s="29"/>
      <c r="LBF95" s="29"/>
      <c r="LBG95" s="29"/>
      <c r="LBH95" s="29"/>
      <c r="LBI95" s="29"/>
      <c r="LBJ95" s="29"/>
      <c r="LBK95" s="29"/>
      <c r="LBL95" s="29"/>
      <c r="LBM95" s="29"/>
      <c r="LBN95" s="29"/>
      <c r="LBO95" s="29"/>
      <c r="LBP95" s="29"/>
      <c r="LBQ95" s="29"/>
      <c r="LBR95" s="29"/>
      <c r="LBS95" s="29"/>
      <c r="LBT95" s="29"/>
      <c r="LBU95" s="29"/>
      <c r="LBV95" s="29"/>
      <c r="LBW95" s="29"/>
      <c r="LBX95" s="29"/>
      <c r="LBY95" s="29"/>
      <c r="LBZ95" s="29"/>
      <c r="LCA95" s="29"/>
      <c r="LCB95" s="29"/>
      <c r="LCC95" s="29"/>
      <c r="LCD95" s="29"/>
      <c r="LCE95" s="29"/>
      <c r="LCF95" s="29"/>
      <c r="LCG95" s="29"/>
      <c r="LCH95" s="29"/>
      <c r="LCI95" s="29"/>
      <c r="LCJ95" s="29"/>
      <c r="LCK95" s="29"/>
      <c r="LCL95" s="29"/>
      <c r="LCM95" s="29"/>
      <c r="LCN95" s="29"/>
      <c r="LCO95" s="29"/>
      <c r="LCP95" s="29"/>
      <c r="LCQ95" s="29"/>
      <c r="LCR95" s="29"/>
      <c r="LCS95" s="29"/>
      <c r="LCT95" s="29"/>
      <c r="LCU95" s="29"/>
      <c r="LCV95" s="29"/>
      <c r="LCW95" s="29"/>
      <c r="LCX95" s="29"/>
      <c r="LCY95" s="29"/>
      <c r="LCZ95" s="29"/>
      <c r="LDA95" s="29"/>
      <c r="LDB95" s="29"/>
      <c r="LDC95" s="29"/>
      <c r="LDD95" s="29"/>
      <c r="LDE95" s="29"/>
      <c r="LDF95" s="29"/>
      <c r="LDG95" s="29"/>
      <c r="LDH95" s="29"/>
      <c r="LDI95" s="29"/>
      <c r="LDJ95" s="29"/>
      <c r="LDK95" s="29"/>
      <c r="LDL95" s="29"/>
      <c r="LDM95" s="29"/>
      <c r="LDN95" s="29"/>
      <c r="LDO95" s="29"/>
      <c r="LDP95" s="29"/>
      <c r="LDQ95" s="29"/>
      <c r="LDR95" s="29"/>
      <c r="LDS95" s="29"/>
      <c r="LDT95" s="29"/>
      <c r="LDU95" s="29"/>
      <c r="LDV95" s="29"/>
      <c r="LDW95" s="29"/>
      <c r="LDX95" s="29"/>
      <c r="LDY95" s="29"/>
      <c r="LDZ95" s="29"/>
      <c r="LEA95" s="29"/>
      <c r="LEB95" s="29"/>
      <c r="LEC95" s="29"/>
      <c r="LED95" s="29"/>
      <c r="LEE95" s="29"/>
      <c r="LEF95" s="29"/>
      <c r="LEG95" s="29"/>
      <c r="LEH95" s="29"/>
      <c r="LEI95" s="29"/>
      <c r="LEJ95" s="29"/>
      <c r="LEK95" s="29"/>
      <c r="LEL95" s="29"/>
      <c r="LEM95" s="29"/>
      <c r="LEN95" s="29"/>
      <c r="LEO95" s="29"/>
      <c r="LEP95" s="29"/>
      <c r="LEQ95" s="29"/>
      <c r="LER95" s="29"/>
      <c r="LES95" s="29"/>
      <c r="LET95" s="29"/>
      <c r="LEU95" s="29"/>
      <c r="LEV95" s="29"/>
      <c r="LEW95" s="29"/>
      <c r="LEX95" s="29"/>
      <c r="LEY95" s="29"/>
      <c r="LEZ95" s="29"/>
      <c r="LFA95" s="29"/>
      <c r="LFB95" s="29"/>
      <c r="LFC95" s="29"/>
      <c r="LFD95" s="29"/>
      <c r="LFE95" s="29"/>
      <c r="LFF95" s="29"/>
      <c r="LFG95" s="29"/>
      <c r="LFH95" s="29"/>
      <c r="LFI95" s="29"/>
      <c r="LFJ95" s="29"/>
      <c r="LFK95" s="29"/>
      <c r="LFL95" s="29"/>
      <c r="LFM95" s="29"/>
      <c r="LFN95" s="29"/>
      <c r="LFO95" s="29"/>
      <c r="LFP95" s="29"/>
      <c r="LFQ95" s="29"/>
      <c r="LFR95" s="29"/>
      <c r="LFS95" s="29"/>
      <c r="LFT95" s="29"/>
      <c r="LFU95" s="29"/>
      <c r="LFV95" s="29"/>
      <c r="LFW95" s="29"/>
      <c r="LFX95" s="29"/>
      <c r="LFY95" s="29"/>
      <c r="LFZ95" s="29"/>
      <c r="LGA95" s="29"/>
      <c r="LGB95" s="29"/>
      <c r="LGC95" s="29"/>
      <c r="LGD95" s="29"/>
      <c r="LGE95" s="29"/>
      <c r="LGF95" s="29"/>
      <c r="LGG95" s="29"/>
      <c r="LGH95" s="29"/>
      <c r="LGI95" s="29"/>
      <c r="LGJ95" s="29"/>
      <c r="LGK95" s="29"/>
      <c r="LGL95" s="29"/>
      <c r="LGM95" s="29"/>
      <c r="LGN95" s="29"/>
      <c r="LGO95" s="29"/>
      <c r="LGP95" s="29"/>
      <c r="LGQ95" s="29"/>
      <c r="LGR95" s="29"/>
      <c r="LGS95" s="29"/>
      <c r="LGT95" s="29"/>
      <c r="LGU95" s="29"/>
      <c r="LGV95" s="29"/>
      <c r="LGW95" s="29"/>
      <c r="LGX95" s="29"/>
      <c r="LGY95" s="29"/>
      <c r="LGZ95" s="29"/>
      <c r="LHA95" s="29"/>
      <c r="LHB95" s="29"/>
      <c r="LHC95" s="29"/>
      <c r="LHD95" s="29"/>
      <c r="LHE95" s="29"/>
      <c r="LHF95" s="29"/>
      <c r="LHG95" s="29"/>
      <c r="LHH95" s="29"/>
      <c r="LHI95" s="29"/>
      <c r="LHJ95" s="29"/>
      <c r="LHK95" s="29"/>
      <c r="LHL95" s="29"/>
      <c r="LHM95" s="29"/>
      <c r="LHN95" s="29"/>
      <c r="LHO95" s="29"/>
      <c r="LHP95" s="29"/>
      <c r="LHQ95" s="29"/>
      <c r="LHR95" s="29"/>
      <c r="LHS95" s="29"/>
      <c r="LHT95" s="29"/>
      <c r="LHU95" s="29"/>
      <c r="LHV95" s="29"/>
      <c r="LHW95" s="29"/>
      <c r="LHX95" s="29"/>
      <c r="LHY95" s="29"/>
      <c r="LHZ95" s="29"/>
      <c r="LIA95" s="29"/>
      <c r="LIB95" s="29"/>
      <c r="LIC95" s="29"/>
      <c r="LID95" s="29"/>
      <c r="LIE95" s="29"/>
      <c r="LIF95" s="29"/>
      <c r="LIG95" s="29"/>
      <c r="LIH95" s="29"/>
      <c r="LII95" s="29"/>
      <c r="LIJ95" s="29"/>
      <c r="LIK95" s="29"/>
      <c r="LIL95" s="29"/>
      <c r="LIM95" s="29"/>
      <c r="LIN95" s="29"/>
      <c r="LIO95" s="29"/>
      <c r="LIP95" s="29"/>
      <c r="LIQ95" s="29"/>
      <c r="LIR95" s="29"/>
      <c r="LIS95" s="29"/>
      <c r="LIT95" s="29"/>
      <c r="LIU95" s="29"/>
      <c r="LIV95" s="29"/>
      <c r="LIW95" s="29"/>
      <c r="LIX95" s="29"/>
      <c r="LIY95" s="29"/>
      <c r="LIZ95" s="29"/>
      <c r="LJA95" s="29"/>
      <c r="LJB95" s="29"/>
      <c r="LJC95" s="29"/>
      <c r="LJD95" s="29"/>
      <c r="LJE95" s="29"/>
      <c r="LJF95" s="29"/>
      <c r="LJG95" s="29"/>
      <c r="LJH95" s="29"/>
      <c r="LJI95" s="29"/>
      <c r="LJJ95" s="29"/>
      <c r="LJK95" s="29"/>
      <c r="LJL95" s="29"/>
      <c r="LJM95" s="29"/>
      <c r="LJN95" s="29"/>
      <c r="LJO95" s="29"/>
      <c r="LJP95" s="29"/>
      <c r="LJQ95" s="29"/>
      <c r="LJR95" s="29"/>
      <c r="LJS95" s="29"/>
      <c r="LJT95" s="29"/>
      <c r="LJU95" s="29"/>
      <c r="LJV95" s="29"/>
      <c r="LJW95" s="29"/>
      <c r="LJX95" s="29"/>
      <c r="LJY95" s="29"/>
      <c r="LJZ95" s="29"/>
      <c r="LKA95" s="29"/>
      <c r="LKB95" s="29"/>
      <c r="LKC95" s="29"/>
      <c r="LKD95" s="29"/>
      <c r="LKE95" s="29"/>
      <c r="LKF95" s="29"/>
      <c r="LKG95" s="29"/>
      <c r="LKH95" s="29"/>
      <c r="LKI95" s="29"/>
      <c r="LKJ95" s="29"/>
      <c r="LKK95" s="29"/>
      <c r="LKL95" s="29"/>
      <c r="LKM95" s="29"/>
      <c r="LKN95" s="29"/>
      <c r="LKO95" s="29"/>
      <c r="LKP95" s="29"/>
      <c r="LKQ95" s="29"/>
      <c r="LKR95" s="29"/>
      <c r="LKS95" s="29"/>
      <c r="LKT95" s="29"/>
      <c r="LKU95" s="29"/>
      <c r="LKV95" s="29"/>
      <c r="LKW95" s="29"/>
      <c r="LKX95" s="29"/>
      <c r="LKY95" s="29"/>
      <c r="LKZ95" s="29"/>
      <c r="LLA95" s="29"/>
      <c r="LLB95" s="29"/>
      <c r="LLC95" s="29"/>
      <c r="LLD95" s="29"/>
      <c r="LLE95" s="29"/>
      <c r="LLF95" s="29"/>
      <c r="LLG95" s="29"/>
      <c r="LLH95" s="29"/>
      <c r="LLI95" s="29"/>
      <c r="LLJ95" s="29"/>
      <c r="LLK95" s="29"/>
      <c r="LLL95" s="29"/>
      <c r="LLM95" s="29"/>
      <c r="LLN95" s="29"/>
      <c r="LLO95" s="29"/>
      <c r="LLP95" s="29"/>
      <c r="LLQ95" s="29"/>
      <c r="LLR95" s="29"/>
      <c r="LLS95" s="29"/>
      <c r="LLT95" s="29"/>
      <c r="LLU95" s="29"/>
      <c r="LLV95" s="29"/>
      <c r="LLW95" s="29"/>
      <c r="LLX95" s="29"/>
      <c r="LLY95" s="29"/>
      <c r="LLZ95" s="29"/>
      <c r="LMA95" s="29"/>
      <c r="LMB95" s="29"/>
      <c r="LMC95" s="29"/>
      <c r="LMD95" s="29"/>
      <c r="LME95" s="29"/>
      <c r="LMF95" s="29"/>
      <c r="LMG95" s="29"/>
      <c r="LMH95" s="29"/>
      <c r="LMI95" s="29"/>
      <c r="LMJ95" s="29"/>
      <c r="LMK95" s="29"/>
      <c r="LML95" s="29"/>
      <c r="LMM95" s="29"/>
      <c r="LMN95" s="29"/>
      <c r="LMO95" s="29"/>
      <c r="LMP95" s="29"/>
      <c r="LMQ95" s="29"/>
      <c r="LMR95" s="29"/>
      <c r="LMS95" s="29"/>
      <c r="LMT95" s="29"/>
      <c r="LMU95" s="29"/>
      <c r="LMV95" s="29"/>
      <c r="LMW95" s="29"/>
      <c r="LMX95" s="29"/>
      <c r="LMY95" s="29"/>
      <c r="LMZ95" s="29"/>
      <c r="LNA95" s="29"/>
      <c r="LNB95" s="29"/>
      <c r="LNC95" s="29"/>
      <c r="LND95" s="29"/>
      <c r="LNE95" s="29"/>
      <c r="LNF95" s="29"/>
      <c r="LNG95" s="29"/>
      <c r="LNH95" s="29"/>
      <c r="LNI95" s="29"/>
      <c r="LNJ95" s="29"/>
      <c r="LNK95" s="29"/>
      <c r="LNL95" s="29"/>
      <c r="LNM95" s="29"/>
      <c r="LNN95" s="29"/>
      <c r="LNO95" s="29"/>
      <c r="LNP95" s="29"/>
      <c r="LNQ95" s="29"/>
      <c r="LNR95" s="29"/>
      <c r="LNS95" s="29"/>
      <c r="LNT95" s="29"/>
      <c r="LNU95" s="29"/>
      <c r="LNV95" s="29"/>
      <c r="LNW95" s="29"/>
      <c r="LNX95" s="29"/>
      <c r="LNY95" s="29"/>
      <c r="LNZ95" s="29"/>
      <c r="LOA95" s="29"/>
      <c r="LOB95" s="29"/>
      <c r="LOC95" s="29"/>
      <c r="LOD95" s="29"/>
      <c r="LOE95" s="29"/>
      <c r="LOF95" s="29"/>
      <c r="LOG95" s="29"/>
      <c r="LOH95" s="29"/>
      <c r="LOI95" s="29"/>
      <c r="LOJ95" s="29"/>
      <c r="LOK95" s="29"/>
      <c r="LOL95" s="29"/>
      <c r="LOM95" s="29"/>
      <c r="LON95" s="29"/>
      <c r="LOO95" s="29"/>
      <c r="LOP95" s="29"/>
      <c r="LOQ95" s="29"/>
      <c r="LOR95" s="29"/>
      <c r="LOS95" s="29"/>
      <c r="LOT95" s="29"/>
      <c r="LOU95" s="29"/>
      <c r="LOV95" s="29"/>
      <c r="LOW95" s="29"/>
      <c r="LOX95" s="29"/>
      <c r="LOY95" s="29"/>
      <c r="LOZ95" s="29"/>
      <c r="LPA95" s="29"/>
      <c r="LPB95" s="29"/>
      <c r="LPC95" s="29"/>
      <c r="LPD95" s="29"/>
      <c r="LPE95" s="29"/>
      <c r="LPF95" s="29"/>
      <c r="LPG95" s="29"/>
      <c r="LPH95" s="29"/>
      <c r="LPI95" s="29"/>
      <c r="LPJ95" s="29"/>
      <c r="LPK95" s="29"/>
      <c r="LPL95" s="29"/>
      <c r="LPM95" s="29"/>
      <c r="LPN95" s="29"/>
      <c r="LPO95" s="29"/>
      <c r="LPP95" s="29"/>
      <c r="LPQ95" s="29"/>
      <c r="LPR95" s="29"/>
      <c r="LPS95" s="29"/>
      <c r="LPT95" s="29"/>
      <c r="LPU95" s="29"/>
      <c r="LPV95" s="29"/>
      <c r="LPW95" s="29"/>
      <c r="LPX95" s="29"/>
      <c r="LPY95" s="29"/>
      <c r="LPZ95" s="29"/>
      <c r="LQA95" s="29"/>
      <c r="LQB95" s="29"/>
      <c r="LQC95" s="29"/>
      <c r="LQD95" s="29"/>
      <c r="LQE95" s="29"/>
      <c r="LQF95" s="29"/>
      <c r="LQG95" s="29"/>
      <c r="LQH95" s="29"/>
      <c r="LQI95" s="29"/>
      <c r="LQJ95" s="29"/>
      <c r="LQK95" s="29"/>
      <c r="LQL95" s="29"/>
      <c r="LQM95" s="29"/>
      <c r="LQN95" s="29"/>
      <c r="LQO95" s="29"/>
      <c r="LQP95" s="29"/>
      <c r="LQQ95" s="29"/>
      <c r="LQR95" s="29"/>
      <c r="LQS95" s="29"/>
      <c r="LQT95" s="29"/>
      <c r="LQU95" s="29"/>
      <c r="LQV95" s="29"/>
      <c r="LQW95" s="29"/>
      <c r="LQX95" s="29"/>
      <c r="LQY95" s="29"/>
      <c r="LQZ95" s="29"/>
      <c r="LRA95" s="29"/>
      <c r="LRB95" s="29"/>
      <c r="LRC95" s="29"/>
      <c r="LRD95" s="29"/>
      <c r="LRE95" s="29"/>
      <c r="LRF95" s="29"/>
      <c r="LRG95" s="29"/>
      <c r="LRH95" s="29"/>
      <c r="LRI95" s="29"/>
      <c r="LRJ95" s="29"/>
      <c r="LRK95" s="29"/>
      <c r="LRL95" s="29"/>
      <c r="LRM95" s="29"/>
      <c r="LRN95" s="29"/>
      <c r="LRO95" s="29"/>
      <c r="LRP95" s="29"/>
      <c r="LRQ95" s="29"/>
      <c r="LRR95" s="29"/>
      <c r="LRS95" s="29"/>
      <c r="LRT95" s="29"/>
      <c r="LRU95" s="29"/>
      <c r="LRV95" s="29"/>
      <c r="LRW95" s="29"/>
      <c r="LRX95" s="29"/>
      <c r="LRY95" s="29"/>
      <c r="LRZ95" s="29"/>
      <c r="LSA95" s="29"/>
      <c r="LSB95" s="29"/>
      <c r="LSC95" s="29"/>
      <c r="LSD95" s="29"/>
      <c r="LSE95" s="29"/>
      <c r="LSF95" s="29"/>
      <c r="LSG95" s="29"/>
      <c r="LSH95" s="29"/>
      <c r="LSI95" s="29"/>
      <c r="LSJ95" s="29"/>
      <c r="LSK95" s="29"/>
      <c r="LSL95" s="29"/>
      <c r="LSM95" s="29"/>
      <c r="LSN95" s="29"/>
      <c r="LSO95" s="29"/>
      <c r="LSP95" s="29"/>
      <c r="LSQ95" s="29"/>
      <c r="LSR95" s="29"/>
      <c r="LSS95" s="29"/>
      <c r="LST95" s="29"/>
      <c r="LSU95" s="29"/>
      <c r="LSV95" s="29"/>
      <c r="LSW95" s="29"/>
      <c r="LSX95" s="29"/>
      <c r="LSY95" s="29"/>
      <c r="LSZ95" s="29"/>
      <c r="LTA95" s="29"/>
      <c r="LTB95" s="29"/>
      <c r="LTC95" s="29"/>
      <c r="LTD95" s="29"/>
      <c r="LTE95" s="29"/>
      <c r="LTF95" s="29"/>
      <c r="LTG95" s="29"/>
      <c r="LTH95" s="29"/>
      <c r="LTI95" s="29"/>
      <c r="LTJ95" s="29"/>
      <c r="LTK95" s="29"/>
      <c r="LTL95" s="29"/>
      <c r="LTM95" s="29"/>
      <c r="LTN95" s="29"/>
      <c r="LTO95" s="29"/>
      <c r="LTP95" s="29"/>
      <c r="LTQ95" s="29"/>
      <c r="LTR95" s="29"/>
      <c r="LTS95" s="29"/>
      <c r="LTT95" s="29"/>
      <c r="LTU95" s="29"/>
      <c r="LTV95" s="29"/>
      <c r="LTW95" s="29"/>
      <c r="LTX95" s="29"/>
      <c r="LTY95" s="29"/>
      <c r="LTZ95" s="29"/>
      <c r="LUA95" s="29"/>
      <c r="LUB95" s="29"/>
      <c r="LUC95" s="29"/>
      <c r="LUD95" s="29"/>
      <c r="LUE95" s="29"/>
      <c r="LUF95" s="29"/>
      <c r="LUG95" s="29"/>
      <c r="LUH95" s="29"/>
      <c r="LUI95" s="29"/>
      <c r="LUJ95" s="29"/>
      <c r="LUK95" s="29"/>
      <c r="LUL95" s="29"/>
      <c r="LUM95" s="29"/>
      <c r="LUN95" s="29"/>
      <c r="LUO95" s="29"/>
      <c r="LUP95" s="29"/>
      <c r="LUQ95" s="29"/>
      <c r="LUR95" s="29"/>
      <c r="LUS95" s="29"/>
      <c r="LUT95" s="29"/>
      <c r="LUU95" s="29"/>
      <c r="LUV95" s="29"/>
      <c r="LUW95" s="29"/>
      <c r="LUX95" s="29"/>
      <c r="LUY95" s="29"/>
      <c r="LUZ95" s="29"/>
      <c r="LVA95" s="29"/>
      <c r="LVB95" s="29"/>
      <c r="LVC95" s="29"/>
      <c r="LVD95" s="29"/>
      <c r="LVE95" s="29"/>
      <c r="LVF95" s="29"/>
      <c r="LVG95" s="29"/>
      <c r="LVH95" s="29"/>
      <c r="LVI95" s="29"/>
      <c r="LVJ95" s="29"/>
      <c r="LVK95" s="29"/>
      <c r="LVL95" s="29"/>
      <c r="LVM95" s="29"/>
      <c r="LVN95" s="29"/>
      <c r="LVO95" s="29"/>
      <c r="LVP95" s="29"/>
      <c r="LVQ95" s="29"/>
      <c r="LVR95" s="29"/>
      <c r="LVS95" s="29"/>
      <c r="LVT95" s="29"/>
      <c r="LVU95" s="29"/>
      <c r="LVV95" s="29"/>
      <c r="LVW95" s="29"/>
      <c r="LVX95" s="29"/>
      <c r="LVY95" s="29"/>
      <c r="LVZ95" s="29"/>
      <c r="LWA95" s="29"/>
      <c r="LWB95" s="29"/>
      <c r="LWC95" s="29"/>
      <c r="LWD95" s="29"/>
      <c r="LWE95" s="29"/>
      <c r="LWF95" s="29"/>
      <c r="LWG95" s="29"/>
      <c r="LWH95" s="29"/>
      <c r="LWI95" s="29"/>
      <c r="LWJ95" s="29"/>
      <c r="LWK95" s="29"/>
      <c r="LWL95" s="29"/>
      <c r="LWM95" s="29"/>
      <c r="LWN95" s="29"/>
      <c r="LWO95" s="29"/>
      <c r="LWP95" s="29"/>
      <c r="LWQ95" s="29"/>
      <c r="LWR95" s="29"/>
      <c r="LWS95" s="29"/>
      <c r="LWT95" s="29"/>
      <c r="LWU95" s="29"/>
      <c r="LWV95" s="29"/>
      <c r="LWW95" s="29"/>
      <c r="LWX95" s="29"/>
      <c r="LWY95" s="29"/>
      <c r="LWZ95" s="29"/>
      <c r="LXA95" s="29"/>
      <c r="LXB95" s="29"/>
      <c r="LXC95" s="29"/>
      <c r="LXD95" s="29"/>
      <c r="LXE95" s="29"/>
      <c r="LXF95" s="29"/>
      <c r="LXG95" s="29"/>
      <c r="LXH95" s="29"/>
      <c r="LXI95" s="29"/>
      <c r="LXJ95" s="29"/>
      <c r="LXK95" s="29"/>
      <c r="LXL95" s="29"/>
      <c r="LXM95" s="29"/>
      <c r="LXN95" s="29"/>
      <c r="LXO95" s="29"/>
      <c r="LXP95" s="29"/>
      <c r="LXQ95" s="29"/>
      <c r="LXR95" s="29"/>
      <c r="LXS95" s="29"/>
      <c r="LXT95" s="29"/>
      <c r="LXU95" s="29"/>
      <c r="LXV95" s="29"/>
      <c r="LXW95" s="29"/>
      <c r="LXX95" s="29"/>
      <c r="LXY95" s="29"/>
      <c r="LXZ95" s="29"/>
      <c r="LYA95" s="29"/>
      <c r="LYB95" s="29"/>
      <c r="LYC95" s="29"/>
      <c r="LYD95" s="29"/>
      <c r="LYE95" s="29"/>
      <c r="LYF95" s="29"/>
      <c r="LYG95" s="29"/>
      <c r="LYH95" s="29"/>
      <c r="LYI95" s="29"/>
      <c r="LYJ95" s="29"/>
      <c r="LYK95" s="29"/>
      <c r="LYL95" s="29"/>
      <c r="LYM95" s="29"/>
      <c r="LYN95" s="29"/>
      <c r="LYO95" s="29"/>
      <c r="LYP95" s="29"/>
      <c r="LYQ95" s="29"/>
      <c r="LYR95" s="29"/>
      <c r="LYS95" s="29"/>
      <c r="LYT95" s="29"/>
      <c r="LYU95" s="29"/>
      <c r="LYV95" s="29"/>
      <c r="LYW95" s="29"/>
      <c r="LYX95" s="29"/>
      <c r="LYY95" s="29"/>
      <c r="LYZ95" s="29"/>
      <c r="LZA95" s="29"/>
      <c r="LZB95" s="29"/>
      <c r="LZC95" s="29"/>
      <c r="LZD95" s="29"/>
      <c r="LZE95" s="29"/>
      <c r="LZF95" s="29"/>
      <c r="LZG95" s="29"/>
      <c r="LZH95" s="29"/>
      <c r="LZI95" s="29"/>
      <c r="LZJ95" s="29"/>
      <c r="LZK95" s="29"/>
      <c r="LZL95" s="29"/>
      <c r="LZM95" s="29"/>
      <c r="LZN95" s="29"/>
      <c r="LZO95" s="29"/>
      <c r="LZP95" s="29"/>
      <c r="LZQ95" s="29"/>
      <c r="LZR95" s="29"/>
      <c r="LZS95" s="29"/>
      <c r="LZT95" s="29"/>
      <c r="LZU95" s="29"/>
      <c r="LZV95" s="29"/>
      <c r="LZW95" s="29"/>
      <c r="LZX95" s="29"/>
      <c r="LZY95" s="29"/>
      <c r="LZZ95" s="29"/>
      <c r="MAA95" s="29"/>
      <c r="MAB95" s="29"/>
      <c r="MAC95" s="29"/>
      <c r="MAD95" s="29"/>
      <c r="MAE95" s="29"/>
      <c r="MAF95" s="29"/>
      <c r="MAG95" s="29"/>
      <c r="MAH95" s="29"/>
      <c r="MAI95" s="29"/>
      <c r="MAJ95" s="29"/>
      <c r="MAK95" s="29"/>
      <c r="MAL95" s="29"/>
      <c r="MAM95" s="29"/>
      <c r="MAN95" s="29"/>
      <c r="MAO95" s="29"/>
      <c r="MAP95" s="29"/>
      <c r="MAQ95" s="29"/>
      <c r="MAR95" s="29"/>
      <c r="MAS95" s="29"/>
      <c r="MAT95" s="29"/>
      <c r="MAU95" s="29"/>
      <c r="MAV95" s="29"/>
      <c r="MAW95" s="29"/>
      <c r="MAX95" s="29"/>
      <c r="MAY95" s="29"/>
      <c r="MAZ95" s="29"/>
      <c r="MBA95" s="29"/>
      <c r="MBB95" s="29"/>
      <c r="MBC95" s="29"/>
      <c r="MBD95" s="29"/>
      <c r="MBE95" s="29"/>
      <c r="MBF95" s="29"/>
      <c r="MBG95" s="29"/>
      <c r="MBH95" s="29"/>
      <c r="MBI95" s="29"/>
      <c r="MBJ95" s="29"/>
      <c r="MBK95" s="29"/>
      <c r="MBL95" s="29"/>
      <c r="MBM95" s="29"/>
      <c r="MBN95" s="29"/>
      <c r="MBO95" s="29"/>
      <c r="MBP95" s="29"/>
      <c r="MBQ95" s="29"/>
      <c r="MBR95" s="29"/>
      <c r="MBS95" s="29"/>
      <c r="MBT95" s="29"/>
      <c r="MBU95" s="29"/>
      <c r="MBV95" s="29"/>
      <c r="MBW95" s="29"/>
      <c r="MBX95" s="29"/>
      <c r="MBY95" s="29"/>
      <c r="MBZ95" s="29"/>
      <c r="MCA95" s="29"/>
      <c r="MCB95" s="29"/>
      <c r="MCC95" s="29"/>
      <c r="MCD95" s="29"/>
      <c r="MCE95" s="29"/>
      <c r="MCF95" s="29"/>
      <c r="MCG95" s="29"/>
      <c r="MCH95" s="29"/>
      <c r="MCI95" s="29"/>
      <c r="MCJ95" s="29"/>
      <c r="MCK95" s="29"/>
      <c r="MCL95" s="29"/>
      <c r="MCM95" s="29"/>
      <c r="MCN95" s="29"/>
      <c r="MCO95" s="29"/>
      <c r="MCP95" s="29"/>
      <c r="MCQ95" s="29"/>
      <c r="MCR95" s="29"/>
      <c r="MCS95" s="29"/>
      <c r="MCT95" s="29"/>
      <c r="MCU95" s="29"/>
      <c r="MCV95" s="29"/>
      <c r="MCW95" s="29"/>
      <c r="MCX95" s="29"/>
      <c r="MCY95" s="29"/>
      <c r="MCZ95" s="29"/>
      <c r="MDA95" s="29"/>
      <c r="MDB95" s="29"/>
      <c r="MDC95" s="29"/>
      <c r="MDD95" s="29"/>
      <c r="MDE95" s="29"/>
      <c r="MDF95" s="29"/>
      <c r="MDG95" s="29"/>
      <c r="MDH95" s="29"/>
      <c r="MDI95" s="29"/>
      <c r="MDJ95" s="29"/>
      <c r="MDK95" s="29"/>
      <c r="MDL95" s="29"/>
      <c r="MDM95" s="29"/>
      <c r="MDN95" s="29"/>
      <c r="MDO95" s="29"/>
      <c r="MDP95" s="29"/>
      <c r="MDQ95" s="29"/>
      <c r="MDR95" s="29"/>
      <c r="MDS95" s="29"/>
      <c r="MDT95" s="29"/>
      <c r="MDU95" s="29"/>
      <c r="MDV95" s="29"/>
      <c r="MDW95" s="29"/>
      <c r="MDX95" s="29"/>
      <c r="MDY95" s="29"/>
      <c r="MDZ95" s="29"/>
      <c r="MEA95" s="29"/>
      <c r="MEB95" s="29"/>
      <c r="MEC95" s="29"/>
      <c r="MED95" s="29"/>
      <c r="MEE95" s="29"/>
      <c r="MEF95" s="29"/>
      <c r="MEG95" s="29"/>
      <c r="MEH95" s="29"/>
      <c r="MEI95" s="29"/>
      <c r="MEJ95" s="29"/>
      <c r="MEK95" s="29"/>
      <c r="MEL95" s="29"/>
      <c r="MEM95" s="29"/>
      <c r="MEN95" s="29"/>
      <c r="MEO95" s="29"/>
      <c r="MEP95" s="29"/>
      <c r="MEQ95" s="29"/>
      <c r="MER95" s="29"/>
      <c r="MES95" s="29"/>
      <c r="MET95" s="29"/>
      <c r="MEU95" s="29"/>
      <c r="MEV95" s="29"/>
      <c r="MEW95" s="29"/>
      <c r="MEX95" s="29"/>
      <c r="MEY95" s="29"/>
      <c r="MEZ95" s="29"/>
      <c r="MFA95" s="29"/>
      <c r="MFB95" s="29"/>
      <c r="MFC95" s="29"/>
      <c r="MFD95" s="29"/>
      <c r="MFE95" s="29"/>
      <c r="MFF95" s="29"/>
      <c r="MFG95" s="29"/>
      <c r="MFH95" s="29"/>
      <c r="MFI95" s="29"/>
      <c r="MFJ95" s="29"/>
      <c r="MFK95" s="29"/>
      <c r="MFL95" s="29"/>
      <c r="MFM95" s="29"/>
      <c r="MFN95" s="29"/>
      <c r="MFO95" s="29"/>
      <c r="MFP95" s="29"/>
      <c r="MFQ95" s="29"/>
      <c r="MFR95" s="29"/>
      <c r="MFS95" s="29"/>
      <c r="MFT95" s="29"/>
      <c r="MFU95" s="29"/>
      <c r="MFV95" s="29"/>
      <c r="MFW95" s="29"/>
      <c r="MFX95" s="29"/>
      <c r="MFY95" s="29"/>
      <c r="MFZ95" s="29"/>
      <c r="MGA95" s="29"/>
      <c r="MGB95" s="29"/>
      <c r="MGC95" s="29"/>
      <c r="MGD95" s="29"/>
      <c r="MGE95" s="29"/>
      <c r="MGF95" s="29"/>
      <c r="MGG95" s="29"/>
      <c r="MGH95" s="29"/>
      <c r="MGI95" s="29"/>
      <c r="MGJ95" s="29"/>
      <c r="MGK95" s="29"/>
      <c r="MGL95" s="29"/>
      <c r="MGM95" s="29"/>
      <c r="MGN95" s="29"/>
      <c r="MGO95" s="29"/>
      <c r="MGP95" s="29"/>
      <c r="MGQ95" s="29"/>
      <c r="MGR95" s="29"/>
      <c r="MGS95" s="29"/>
      <c r="MGT95" s="29"/>
      <c r="MGU95" s="29"/>
      <c r="MGV95" s="29"/>
      <c r="MGW95" s="29"/>
      <c r="MGX95" s="29"/>
      <c r="MGY95" s="29"/>
      <c r="MGZ95" s="29"/>
      <c r="MHA95" s="29"/>
      <c r="MHB95" s="29"/>
      <c r="MHC95" s="29"/>
      <c r="MHD95" s="29"/>
      <c r="MHE95" s="29"/>
      <c r="MHF95" s="29"/>
      <c r="MHG95" s="29"/>
      <c r="MHH95" s="29"/>
      <c r="MHI95" s="29"/>
      <c r="MHJ95" s="29"/>
      <c r="MHK95" s="29"/>
      <c r="MHL95" s="29"/>
      <c r="MHM95" s="29"/>
      <c r="MHN95" s="29"/>
      <c r="MHO95" s="29"/>
      <c r="MHP95" s="29"/>
      <c r="MHQ95" s="29"/>
      <c r="MHR95" s="29"/>
      <c r="MHS95" s="29"/>
      <c r="MHT95" s="29"/>
      <c r="MHU95" s="29"/>
      <c r="MHV95" s="29"/>
      <c r="MHW95" s="29"/>
      <c r="MHX95" s="29"/>
      <c r="MHY95" s="29"/>
      <c r="MHZ95" s="29"/>
      <c r="MIA95" s="29"/>
      <c r="MIB95" s="29"/>
      <c r="MIC95" s="29"/>
      <c r="MID95" s="29"/>
      <c r="MIE95" s="29"/>
      <c r="MIF95" s="29"/>
      <c r="MIG95" s="29"/>
      <c r="MIH95" s="29"/>
      <c r="MII95" s="29"/>
      <c r="MIJ95" s="29"/>
      <c r="MIK95" s="29"/>
      <c r="MIL95" s="29"/>
      <c r="MIM95" s="29"/>
      <c r="MIN95" s="29"/>
      <c r="MIO95" s="29"/>
      <c r="MIP95" s="29"/>
      <c r="MIQ95" s="29"/>
      <c r="MIR95" s="29"/>
      <c r="MIS95" s="29"/>
      <c r="MIT95" s="29"/>
      <c r="MIU95" s="29"/>
      <c r="MIV95" s="29"/>
      <c r="MIW95" s="29"/>
      <c r="MIX95" s="29"/>
      <c r="MIY95" s="29"/>
      <c r="MIZ95" s="29"/>
      <c r="MJA95" s="29"/>
      <c r="MJB95" s="29"/>
      <c r="MJC95" s="29"/>
      <c r="MJD95" s="29"/>
      <c r="MJE95" s="29"/>
      <c r="MJF95" s="29"/>
      <c r="MJG95" s="29"/>
      <c r="MJH95" s="29"/>
      <c r="MJI95" s="29"/>
      <c r="MJJ95" s="29"/>
      <c r="MJK95" s="29"/>
      <c r="MJL95" s="29"/>
      <c r="MJM95" s="29"/>
      <c r="MJN95" s="29"/>
      <c r="MJO95" s="29"/>
      <c r="MJP95" s="29"/>
      <c r="MJQ95" s="29"/>
      <c r="MJR95" s="29"/>
      <c r="MJS95" s="29"/>
      <c r="MJT95" s="29"/>
      <c r="MJU95" s="29"/>
      <c r="MJV95" s="29"/>
      <c r="MJW95" s="29"/>
      <c r="MJX95" s="29"/>
      <c r="MJY95" s="29"/>
      <c r="MJZ95" s="29"/>
      <c r="MKA95" s="29"/>
      <c r="MKB95" s="29"/>
      <c r="MKC95" s="29"/>
      <c r="MKD95" s="29"/>
      <c r="MKE95" s="29"/>
      <c r="MKF95" s="29"/>
      <c r="MKG95" s="29"/>
      <c r="MKH95" s="29"/>
      <c r="MKI95" s="29"/>
      <c r="MKJ95" s="29"/>
      <c r="MKK95" s="29"/>
      <c r="MKL95" s="29"/>
      <c r="MKM95" s="29"/>
      <c r="MKN95" s="29"/>
      <c r="MKO95" s="29"/>
      <c r="MKP95" s="29"/>
      <c r="MKQ95" s="29"/>
      <c r="MKR95" s="29"/>
      <c r="MKS95" s="29"/>
      <c r="MKT95" s="29"/>
      <c r="MKU95" s="29"/>
      <c r="MKV95" s="29"/>
      <c r="MKW95" s="29"/>
      <c r="MKX95" s="29"/>
      <c r="MKY95" s="29"/>
      <c r="MKZ95" s="29"/>
      <c r="MLA95" s="29"/>
      <c r="MLB95" s="29"/>
      <c r="MLC95" s="29"/>
      <c r="MLD95" s="29"/>
      <c r="MLE95" s="29"/>
      <c r="MLF95" s="29"/>
      <c r="MLG95" s="29"/>
      <c r="MLH95" s="29"/>
      <c r="MLI95" s="29"/>
      <c r="MLJ95" s="29"/>
      <c r="MLK95" s="29"/>
      <c r="MLL95" s="29"/>
      <c r="MLM95" s="29"/>
      <c r="MLN95" s="29"/>
      <c r="MLO95" s="29"/>
      <c r="MLP95" s="29"/>
      <c r="MLQ95" s="29"/>
      <c r="MLR95" s="29"/>
      <c r="MLS95" s="29"/>
      <c r="MLT95" s="29"/>
      <c r="MLU95" s="29"/>
      <c r="MLV95" s="29"/>
      <c r="MLW95" s="29"/>
      <c r="MLX95" s="29"/>
      <c r="MLY95" s="29"/>
      <c r="MLZ95" s="29"/>
      <c r="MMA95" s="29"/>
      <c r="MMB95" s="29"/>
      <c r="MMC95" s="29"/>
      <c r="MMD95" s="29"/>
      <c r="MME95" s="29"/>
      <c r="MMF95" s="29"/>
      <c r="MMG95" s="29"/>
      <c r="MMH95" s="29"/>
      <c r="MMI95" s="29"/>
      <c r="MMJ95" s="29"/>
      <c r="MMK95" s="29"/>
      <c r="MML95" s="29"/>
      <c r="MMM95" s="29"/>
      <c r="MMN95" s="29"/>
      <c r="MMO95" s="29"/>
      <c r="MMP95" s="29"/>
      <c r="MMQ95" s="29"/>
      <c r="MMR95" s="29"/>
      <c r="MMS95" s="29"/>
      <c r="MMT95" s="29"/>
      <c r="MMU95" s="29"/>
      <c r="MMV95" s="29"/>
      <c r="MMW95" s="29"/>
      <c r="MMX95" s="29"/>
      <c r="MMY95" s="29"/>
      <c r="MMZ95" s="29"/>
      <c r="MNA95" s="29"/>
      <c r="MNB95" s="29"/>
      <c r="MNC95" s="29"/>
      <c r="MND95" s="29"/>
      <c r="MNE95" s="29"/>
      <c r="MNF95" s="29"/>
      <c r="MNG95" s="29"/>
      <c r="MNH95" s="29"/>
      <c r="MNI95" s="29"/>
      <c r="MNJ95" s="29"/>
      <c r="MNK95" s="29"/>
      <c r="MNL95" s="29"/>
      <c r="MNM95" s="29"/>
      <c r="MNN95" s="29"/>
      <c r="MNO95" s="29"/>
      <c r="MNP95" s="29"/>
      <c r="MNQ95" s="29"/>
      <c r="MNR95" s="29"/>
      <c r="MNS95" s="29"/>
      <c r="MNT95" s="29"/>
      <c r="MNU95" s="29"/>
      <c r="MNV95" s="29"/>
      <c r="MNW95" s="29"/>
      <c r="MNX95" s="29"/>
      <c r="MNY95" s="29"/>
      <c r="MNZ95" s="29"/>
      <c r="MOA95" s="29"/>
      <c r="MOB95" s="29"/>
      <c r="MOC95" s="29"/>
      <c r="MOD95" s="29"/>
      <c r="MOE95" s="29"/>
      <c r="MOF95" s="29"/>
      <c r="MOG95" s="29"/>
      <c r="MOH95" s="29"/>
      <c r="MOI95" s="29"/>
      <c r="MOJ95" s="29"/>
      <c r="MOK95" s="29"/>
      <c r="MOL95" s="29"/>
      <c r="MOM95" s="29"/>
      <c r="MON95" s="29"/>
      <c r="MOO95" s="29"/>
      <c r="MOP95" s="29"/>
      <c r="MOQ95" s="29"/>
      <c r="MOR95" s="29"/>
      <c r="MOS95" s="29"/>
      <c r="MOT95" s="29"/>
      <c r="MOU95" s="29"/>
      <c r="MOV95" s="29"/>
      <c r="MOW95" s="29"/>
      <c r="MOX95" s="29"/>
      <c r="MOY95" s="29"/>
      <c r="MOZ95" s="29"/>
      <c r="MPA95" s="29"/>
      <c r="MPB95" s="29"/>
      <c r="MPC95" s="29"/>
      <c r="MPD95" s="29"/>
      <c r="MPE95" s="29"/>
      <c r="MPF95" s="29"/>
      <c r="MPG95" s="29"/>
      <c r="MPH95" s="29"/>
      <c r="MPI95" s="29"/>
      <c r="MPJ95" s="29"/>
      <c r="MPK95" s="29"/>
      <c r="MPL95" s="29"/>
      <c r="MPM95" s="29"/>
      <c r="MPN95" s="29"/>
      <c r="MPO95" s="29"/>
      <c r="MPP95" s="29"/>
      <c r="MPQ95" s="29"/>
      <c r="MPR95" s="29"/>
      <c r="MPS95" s="29"/>
      <c r="MPT95" s="29"/>
      <c r="MPU95" s="29"/>
      <c r="MPV95" s="29"/>
      <c r="MPW95" s="29"/>
      <c r="MPX95" s="29"/>
      <c r="MPY95" s="29"/>
      <c r="MPZ95" s="29"/>
      <c r="MQA95" s="29"/>
      <c r="MQB95" s="29"/>
      <c r="MQC95" s="29"/>
      <c r="MQD95" s="29"/>
      <c r="MQE95" s="29"/>
      <c r="MQF95" s="29"/>
      <c r="MQG95" s="29"/>
      <c r="MQH95" s="29"/>
      <c r="MQI95" s="29"/>
      <c r="MQJ95" s="29"/>
      <c r="MQK95" s="29"/>
      <c r="MQL95" s="29"/>
      <c r="MQM95" s="29"/>
      <c r="MQN95" s="29"/>
      <c r="MQO95" s="29"/>
      <c r="MQP95" s="29"/>
      <c r="MQQ95" s="29"/>
      <c r="MQR95" s="29"/>
      <c r="MQS95" s="29"/>
      <c r="MQT95" s="29"/>
      <c r="MQU95" s="29"/>
      <c r="MQV95" s="29"/>
      <c r="MQW95" s="29"/>
      <c r="MQX95" s="29"/>
      <c r="MQY95" s="29"/>
      <c r="MQZ95" s="29"/>
      <c r="MRA95" s="29"/>
      <c r="MRB95" s="29"/>
      <c r="MRC95" s="29"/>
      <c r="MRD95" s="29"/>
      <c r="MRE95" s="29"/>
      <c r="MRF95" s="29"/>
      <c r="MRG95" s="29"/>
      <c r="MRH95" s="29"/>
      <c r="MRI95" s="29"/>
      <c r="MRJ95" s="29"/>
      <c r="MRK95" s="29"/>
      <c r="MRL95" s="29"/>
      <c r="MRM95" s="29"/>
      <c r="MRN95" s="29"/>
      <c r="MRO95" s="29"/>
      <c r="MRP95" s="29"/>
      <c r="MRQ95" s="29"/>
      <c r="MRR95" s="29"/>
      <c r="MRS95" s="29"/>
      <c r="MRT95" s="29"/>
      <c r="MRU95" s="29"/>
      <c r="MRV95" s="29"/>
      <c r="MRW95" s="29"/>
      <c r="MRX95" s="29"/>
      <c r="MRY95" s="29"/>
      <c r="MRZ95" s="29"/>
      <c r="MSA95" s="29"/>
      <c r="MSB95" s="29"/>
      <c r="MSC95" s="29"/>
      <c r="MSD95" s="29"/>
      <c r="MSE95" s="29"/>
      <c r="MSF95" s="29"/>
      <c r="MSG95" s="29"/>
      <c r="MSH95" s="29"/>
      <c r="MSI95" s="29"/>
      <c r="MSJ95" s="29"/>
      <c r="MSK95" s="29"/>
      <c r="MSL95" s="29"/>
      <c r="MSM95" s="29"/>
      <c r="MSN95" s="29"/>
      <c r="MSO95" s="29"/>
      <c r="MSP95" s="29"/>
      <c r="MSQ95" s="29"/>
      <c r="MSR95" s="29"/>
      <c r="MSS95" s="29"/>
      <c r="MST95" s="29"/>
      <c r="MSU95" s="29"/>
      <c r="MSV95" s="29"/>
      <c r="MSW95" s="29"/>
      <c r="MSX95" s="29"/>
      <c r="MSY95" s="29"/>
      <c r="MSZ95" s="29"/>
      <c r="MTA95" s="29"/>
      <c r="MTB95" s="29"/>
      <c r="MTC95" s="29"/>
      <c r="MTD95" s="29"/>
      <c r="MTE95" s="29"/>
      <c r="MTF95" s="29"/>
      <c r="MTG95" s="29"/>
      <c r="MTH95" s="29"/>
      <c r="MTI95" s="29"/>
      <c r="MTJ95" s="29"/>
      <c r="MTK95" s="29"/>
      <c r="MTL95" s="29"/>
      <c r="MTM95" s="29"/>
      <c r="MTN95" s="29"/>
      <c r="MTO95" s="29"/>
      <c r="MTP95" s="29"/>
      <c r="MTQ95" s="29"/>
      <c r="MTR95" s="29"/>
      <c r="MTS95" s="29"/>
      <c r="MTT95" s="29"/>
      <c r="MTU95" s="29"/>
      <c r="MTV95" s="29"/>
      <c r="MTW95" s="29"/>
      <c r="MTX95" s="29"/>
      <c r="MTY95" s="29"/>
      <c r="MTZ95" s="29"/>
      <c r="MUA95" s="29"/>
      <c r="MUB95" s="29"/>
      <c r="MUC95" s="29"/>
      <c r="MUD95" s="29"/>
      <c r="MUE95" s="29"/>
      <c r="MUF95" s="29"/>
      <c r="MUG95" s="29"/>
      <c r="MUH95" s="29"/>
      <c r="MUI95" s="29"/>
      <c r="MUJ95" s="29"/>
      <c r="MUK95" s="29"/>
      <c r="MUL95" s="29"/>
      <c r="MUM95" s="29"/>
      <c r="MUN95" s="29"/>
      <c r="MUO95" s="29"/>
      <c r="MUP95" s="29"/>
      <c r="MUQ95" s="29"/>
      <c r="MUR95" s="29"/>
      <c r="MUS95" s="29"/>
      <c r="MUT95" s="29"/>
      <c r="MUU95" s="29"/>
      <c r="MUV95" s="29"/>
      <c r="MUW95" s="29"/>
      <c r="MUX95" s="29"/>
      <c r="MUY95" s="29"/>
      <c r="MUZ95" s="29"/>
      <c r="MVA95" s="29"/>
      <c r="MVB95" s="29"/>
      <c r="MVC95" s="29"/>
      <c r="MVD95" s="29"/>
      <c r="MVE95" s="29"/>
      <c r="MVF95" s="29"/>
      <c r="MVG95" s="29"/>
      <c r="MVH95" s="29"/>
      <c r="MVI95" s="29"/>
      <c r="MVJ95" s="29"/>
      <c r="MVK95" s="29"/>
      <c r="MVL95" s="29"/>
      <c r="MVM95" s="29"/>
      <c r="MVN95" s="29"/>
      <c r="MVO95" s="29"/>
      <c r="MVP95" s="29"/>
      <c r="MVQ95" s="29"/>
      <c r="MVR95" s="29"/>
      <c r="MVS95" s="29"/>
      <c r="MVT95" s="29"/>
      <c r="MVU95" s="29"/>
      <c r="MVV95" s="29"/>
      <c r="MVW95" s="29"/>
      <c r="MVX95" s="29"/>
      <c r="MVY95" s="29"/>
      <c r="MVZ95" s="29"/>
      <c r="MWA95" s="29"/>
      <c r="MWB95" s="29"/>
      <c r="MWC95" s="29"/>
      <c r="MWD95" s="29"/>
      <c r="MWE95" s="29"/>
      <c r="MWF95" s="29"/>
      <c r="MWG95" s="29"/>
      <c r="MWH95" s="29"/>
      <c r="MWI95" s="29"/>
      <c r="MWJ95" s="29"/>
      <c r="MWK95" s="29"/>
      <c r="MWL95" s="29"/>
      <c r="MWM95" s="29"/>
      <c r="MWN95" s="29"/>
      <c r="MWO95" s="29"/>
      <c r="MWP95" s="29"/>
      <c r="MWQ95" s="29"/>
      <c r="MWR95" s="29"/>
      <c r="MWS95" s="29"/>
      <c r="MWT95" s="29"/>
      <c r="MWU95" s="29"/>
      <c r="MWV95" s="29"/>
      <c r="MWW95" s="29"/>
      <c r="MWX95" s="29"/>
      <c r="MWY95" s="29"/>
      <c r="MWZ95" s="29"/>
      <c r="MXA95" s="29"/>
      <c r="MXB95" s="29"/>
      <c r="MXC95" s="29"/>
      <c r="MXD95" s="29"/>
      <c r="MXE95" s="29"/>
      <c r="MXF95" s="29"/>
      <c r="MXG95" s="29"/>
      <c r="MXH95" s="29"/>
      <c r="MXI95" s="29"/>
      <c r="MXJ95" s="29"/>
      <c r="MXK95" s="29"/>
      <c r="MXL95" s="29"/>
      <c r="MXM95" s="29"/>
      <c r="MXN95" s="29"/>
      <c r="MXO95" s="29"/>
      <c r="MXP95" s="29"/>
      <c r="MXQ95" s="29"/>
      <c r="MXR95" s="29"/>
      <c r="MXS95" s="29"/>
      <c r="MXT95" s="29"/>
      <c r="MXU95" s="29"/>
      <c r="MXV95" s="29"/>
      <c r="MXW95" s="29"/>
      <c r="MXX95" s="29"/>
      <c r="MXY95" s="29"/>
      <c r="MXZ95" s="29"/>
      <c r="MYA95" s="29"/>
      <c r="MYB95" s="29"/>
      <c r="MYC95" s="29"/>
      <c r="MYD95" s="29"/>
      <c r="MYE95" s="29"/>
      <c r="MYF95" s="29"/>
      <c r="MYG95" s="29"/>
      <c r="MYH95" s="29"/>
      <c r="MYI95" s="29"/>
      <c r="MYJ95" s="29"/>
      <c r="MYK95" s="29"/>
      <c r="MYL95" s="29"/>
      <c r="MYM95" s="29"/>
      <c r="MYN95" s="29"/>
      <c r="MYO95" s="29"/>
      <c r="MYP95" s="29"/>
      <c r="MYQ95" s="29"/>
      <c r="MYR95" s="29"/>
      <c r="MYS95" s="29"/>
      <c r="MYT95" s="29"/>
      <c r="MYU95" s="29"/>
      <c r="MYV95" s="29"/>
      <c r="MYW95" s="29"/>
      <c r="MYX95" s="29"/>
      <c r="MYY95" s="29"/>
      <c r="MYZ95" s="29"/>
      <c r="MZA95" s="29"/>
      <c r="MZB95" s="29"/>
      <c r="MZC95" s="29"/>
      <c r="MZD95" s="29"/>
      <c r="MZE95" s="29"/>
      <c r="MZF95" s="29"/>
      <c r="MZG95" s="29"/>
      <c r="MZH95" s="29"/>
      <c r="MZI95" s="29"/>
      <c r="MZJ95" s="29"/>
      <c r="MZK95" s="29"/>
      <c r="MZL95" s="29"/>
      <c r="MZM95" s="29"/>
      <c r="MZN95" s="29"/>
      <c r="MZO95" s="29"/>
      <c r="MZP95" s="29"/>
      <c r="MZQ95" s="29"/>
      <c r="MZR95" s="29"/>
      <c r="MZS95" s="29"/>
      <c r="MZT95" s="29"/>
      <c r="MZU95" s="29"/>
      <c r="MZV95" s="29"/>
      <c r="MZW95" s="29"/>
      <c r="MZX95" s="29"/>
      <c r="MZY95" s="29"/>
      <c r="MZZ95" s="29"/>
      <c r="NAA95" s="29"/>
      <c r="NAB95" s="29"/>
      <c r="NAC95" s="29"/>
      <c r="NAD95" s="29"/>
      <c r="NAE95" s="29"/>
      <c r="NAF95" s="29"/>
      <c r="NAG95" s="29"/>
      <c r="NAH95" s="29"/>
      <c r="NAI95" s="29"/>
      <c r="NAJ95" s="29"/>
      <c r="NAK95" s="29"/>
      <c r="NAL95" s="29"/>
      <c r="NAM95" s="29"/>
      <c r="NAN95" s="29"/>
      <c r="NAO95" s="29"/>
      <c r="NAP95" s="29"/>
      <c r="NAQ95" s="29"/>
      <c r="NAR95" s="29"/>
      <c r="NAS95" s="29"/>
      <c r="NAT95" s="29"/>
      <c r="NAU95" s="29"/>
      <c r="NAV95" s="29"/>
      <c r="NAW95" s="29"/>
      <c r="NAX95" s="29"/>
      <c r="NAY95" s="29"/>
      <c r="NAZ95" s="29"/>
      <c r="NBA95" s="29"/>
      <c r="NBB95" s="29"/>
      <c r="NBC95" s="29"/>
      <c r="NBD95" s="29"/>
      <c r="NBE95" s="29"/>
      <c r="NBF95" s="29"/>
      <c r="NBG95" s="29"/>
      <c r="NBH95" s="29"/>
      <c r="NBI95" s="29"/>
      <c r="NBJ95" s="29"/>
      <c r="NBK95" s="29"/>
      <c r="NBL95" s="29"/>
      <c r="NBM95" s="29"/>
      <c r="NBN95" s="29"/>
      <c r="NBO95" s="29"/>
      <c r="NBP95" s="29"/>
      <c r="NBQ95" s="29"/>
      <c r="NBR95" s="29"/>
      <c r="NBS95" s="29"/>
      <c r="NBT95" s="29"/>
      <c r="NBU95" s="29"/>
      <c r="NBV95" s="29"/>
      <c r="NBW95" s="29"/>
      <c r="NBX95" s="29"/>
      <c r="NBY95" s="29"/>
      <c r="NBZ95" s="29"/>
      <c r="NCA95" s="29"/>
      <c r="NCB95" s="29"/>
      <c r="NCC95" s="29"/>
      <c r="NCD95" s="29"/>
      <c r="NCE95" s="29"/>
      <c r="NCF95" s="29"/>
      <c r="NCG95" s="29"/>
      <c r="NCH95" s="29"/>
      <c r="NCI95" s="29"/>
      <c r="NCJ95" s="29"/>
      <c r="NCK95" s="29"/>
      <c r="NCL95" s="29"/>
      <c r="NCM95" s="29"/>
      <c r="NCN95" s="29"/>
      <c r="NCO95" s="29"/>
      <c r="NCP95" s="29"/>
      <c r="NCQ95" s="29"/>
      <c r="NCR95" s="29"/>
      <c r="NCS95" s="29"/>
      <c r="NCT95" s="29"/>
      <c r="NCU95" s="29"/>
      <c r="NCV95" s="29"/>
      <c r="NCW95" s="29"/>
      <c r="NCX95" s="29"/>
      <c r="NCY95" s="29"/>
      <c r="NCZ95" s="29"/>
      <c r="NDA95" s="29"/>
      <c r="NDB95" s="29"/>
      <c r="NDC95" s="29"/>
      <c r="NDD95" s="29"/>
      <c r="NDE95" s="29"/>
      <c r="NDF95" s="29"/>
      <c r="NDG95" s="29"/>
      <c r="NDH95" s="29"/>
      <c r="NDI95" s="29"/>
      <c r="NDJ95" s="29"/>
      <c r="NDK95" s="29"/>
      <c r="NDL95" s="29"/>
      <c r="NDM95" s="29"/>
      <c r="NDN95" s="29"/>
      <c r="NDO95" s="29"/>
      <c r="NDP95" s="29"/>
      <c r="NDQ95" s="29"/>
      <c r="NDR95" s="29"/>
      <c r="NDS95" s="29"/>
      <c r="NDT95" s="29"/>
      <c r="NDU95" s="29"/>
      <c r="NDV95" s="29"/>
      <c r="NDW95" s="29"/>
      <c r="NDX95" s="29"/>
      <c r="NDY95" s="29"/>
      <c r="NDZ95" s="29"/>
      <c r="NEA95" s="29"/>
      <c r="NEB95" s="29"/>
      <c r="NEC95" s="29"/>
      <c r="NED95" s="29"/>
      <c r="NEE95" s="29"/>
      <c r="NEF95" s="29"/>
      <c r="NEG95" s="29"/>
      <c r="NEH95" s="29"/>
      <c r="NEI95" s="29"/>
      <c r="NEJ95" s="29"/>
      <c r="NEK95" s="29"/>
      <c r="NEL95" s="29"/>
      <c r="NEM95" s="29"/>
      <c r="NEN95" s="29"/>
      <c r="NEO95" s="29"/>
      <c r="NEP95" s="29"/>
      <c r="NEQ95" s="29"/>
      <c r="NER95" s="29"/>
      <c r="NES95" s="29"/>
      <c r="NET95" s="29"/>
      <c r="NEU95" s="29"/>
      <c r="NEV95" s="29"/>
      <c r="NEW95" s="29"/>
      <c r="NEX95" s="29"/>
      <c r="NEY95" s="29"/>
      <c r="NEZ95" s="29"/>
      <c r="NFA95" s="29"/>
      <c r="NFB95" s="29"/>
      <c r="NFC95" s="29"/>
      <c r="NFD95" s="29"/>
      <c r="NFE95" s="29"/>
      <c r="NFF95" s="29"/>
      <c r="NFG95" s="29"/>
      <c r="NFH95" s="29"/>
      <c r="NFI95" s="29"/>
      <c r="NFJ95" s="29"/>
      <c r="NFK95" s="29"/>
      <c r="NFL95" s="29"/>
      <c r="NFM95" s="29"/>
      <c r="NFN95" s="29"/>
      <c r="NFO95" s="29"/>
      <c r="NFP95" s="29"/>
      <c r="NFQ95" s="29"/>
      <c r="NFR95" s="29"/>
      <c r="NFS95" s="29"/>
      <c r="NFT95" s="29"/>
      <c r="NFU95" s="29"/>
      <c r="NFV95" s="29"/>
      <c r="NFW95" s="29"/>
      <c r="NFX95" s="29"/>
      <c r="NFY95" s="29"/>
      <c r="NFZ95" s="29"/>
      <c r="NGA95" s="29"/>
      <c r="NGB95" s="29"/>
      <c r="NGC95" s="29"/>
      <c r="NGD95" s="29"/>
      <c r="NGE95" s="29"/>
      <c r="NGF95" s="29"/>
      <c r="NGG95" s="29"/>
      <c r="NGH95" s="29"/>
      <c r="NGI95" s="29"/>
      <c r="NGJ95" s="29"/>
      <c r="NGK95" s="29"/>
      <c r="NGL95" s="29"/>
      <c r="NGM95" s="29"/>
      <c r="NGN95" s="29"/>
      <c r="NGO95" s="29"/>
      <c r="NGP95" s="29"/>
      <c r="NGQ95" s="29"/>
      <c r="NGR95" s="29"/>
      <c r="NGS95" s="29"/>
      <c r="NGT95" s="29"/>
      <c r="NGU95" s="29"/>
      <c r="NGV95" s="29"/>
      <c r="NGW95" s="29"/>
      <c r="NGX95" s="29"/>
      <c r="NGY95" s="29"/>
      <c r="NGZ95" s="29"/>
      <c r="NHA95" s="29"/>
      <c r="NHB95" s="29"/>
      <c r="NHC95" s="29"/>
      <c r="NHD95" s="29"/>
      <c r="NHE95" s="29"/>
      <c r="NHF95" s="29"/>
      <c r="NHG95" s="29"/>
      <c r="NHH95" s="29"/>
      <c r="NHI95" s="29"/>
      <c r="NHJ95" s="29"/>
      <c r="NHK95" s="29"/>
      <c r="NHL95" s="29"/>
      <c r="NHM95" s="29"/>
      <c r="NHN95" s="29"/>
      <c r="NHO95" s="29"/>
      <c r="NHP95" s="29"/>
      <c r="NHQ95" s="29"/>
      <c r="NHR95" s="29"/>
      <c r="NHS95" s="29"/>
      <c r="NHT95" s="29"/>
      <c r="NHU95" s="29"/>
      <c r="NHV95" s="29"/>
      <c r="NHW95" s="29"/>
      <c r="NHX95" s="29"/>
      <c r="NHY95" s="29"/>
      <c r="NHZ95" s="29"/>
      <c r="NIA95" s="29"/>
      <c r="NIB95" s="29"/>
      <c r="NIC95" s="29"/>
      <c r="NID95" s="29"/>
      <c r="NIE95" s="29"/>
      <c r="NIF95" s="29"/>
      <c r="NIG95" s="29"/>
      <c r="NIH95" s="29"/>
      <c r="NII95" s="29"/>
      <c r="NIJ95" s="29"/>
      <c r="NIK95" s="29"/>
      <c r="NIL95" s="29"/>
      <c r="NIM95" s="29"/>
      <c r="NIN95" s="29"/>
      <c r="NIO95" s="29"/>
      <c r="NIP95" s="29"/>
      <c r="NIQ95" s="29"/>
      <c r="NIR95" s="29"/>
      <c r="NIS95" s="29"/>
      <c r="NIT95" s="29"/>
      <c r="NIU95" s="29"/>
      <c r="NIV95" s="29"/>
      <c r="NIW95" s="29"/>
      <c r="NIX95" s="29"/>
      <c r="NIY95" s="29"/>
      <c r="NIZ95" s="29"/>
      <c r="NJA95" s="29"/>
      <c r="NJB95" s="29"/>
      <c r="NJC95" s="29"/>
      <c r="NJD95" s="29"/>
      <c r="NJE95" s="29"/>
      <c r="NJF95" s="29"/>
      <c r="NJG95" s="29"/>
      <c r="NJH95" s="29"/>
      <c r="NJI95" s="29"/>
      <c r="NJJ95" s="29"/>
      <c r="NJK95" s="29"/>
      <c r="NJL95" s="29"/>
      <c r="NJM95" s="29"/>
      <c r="NJN95" s="29"/>
      <c r="NJO95" s="29"/>
      <c r="NJP95" s="29"/>
      <c r="NJQ95" s="29"/>
      <c r="NJR95" s="29"/>
      <c r="NJS95" s="29"/>
      <c r="NJT95" s="29"/>
      <c r="NJU95" s="29"/>
      <c r="NJV95" s="29"/>
      <c r="NJW95" s="29"/>
      <c r="NJX95" s="29"/>
      <c r="NJY95" s="29"/>
      <c r="NJZ95" s="29"/>
      <c r="NKA95" s="29"/>
      <c r="NKB95" s="29"/>
      <c r="NKC95" s="29"/>
      <c r="NKD95" s="29"/>
      <c r="NKE95" s="29"/>
      <c r="NKF95" s="29"/>
      <c r="NKG95" s="29"/>
      <c r="NKH95" s="29"/>
      <c r="NKI95" s="29"/>
      <c r="NKJ95" s="29"/>
      <c r="NKK95" s="29"/>
      <c r="NKL95" s="29"/>
      <c r="NKM95" s="29"/>
      <c r="NKN95" s="29"/>
      <c r="NKO95" s="29"/>
      <c r="NKP95" s="29"/>
      <c r="NKQ95" s="29"/>
      <c r="NKR95" s="29"/>
      <c r="NKS95" s="29"/>
      <c r="NKT95" s="29"/>
      <c r="NKU95" s="29"/>
      <c r="NKV95" s="29"/>
      <c r="NKW95" s="29"/>
      <c r="NKX95" s="29"/>
      <c r="NKY95" s="29"/>
      <c r="NKZ95" s="29"/>
      <c r="NLA95" s="29"/>
      <c r="NLB95" s="29"/>
      <c r="NLC95" s="29"/>
      <c r="NLD95" s="29"/>
      <c r="NLE95" s="29"/>
      <c r="NLF95" s="29"/>
      <c r="NLG95" s="29"/>
      <c r="NLH95" s="29"/>
      <c r="NLI95" s="29"/>
      <c r="NLJ95" s="29"/>
      <c r="NLK95" s="29"/>
      <c r="NLL95" s="29"/>
      <c r="NLM95" s="29"/>
      <c r="NLN95" s="29"/>
      <c r="NLO95" s="29"/>
      <c r="NLP95" s="29"/>
      <c r="NLQ95" s="29"/>
      <c r="NLR95" s="29"/>
      <c r="NLS95" s="29"/>
      <c r="NLT95" s="29"/>
      <c r="NLU95" s="29"/>
      <c r="NLV95" s="29"/>
      <c r="NLW95" s="29"/>
      <c r="NLX95" s="29"/>
      <c r="NLY95" s="29"/>
      <c r="NLZ95" s="29"/>
      <c r="NMA95" s="29"/>
      <c r="NMB95" s="29"/>
      <c r="NMC95" s="29"/>
      <c r="NMD95" s="29"/>
      <c r="NME95" s="29"/>
      <c r="NMF95" s="29"/>
      <c r="NMG95" s="29"/>
      <c r="NMH95" s="29"/>
      <c r="NMI95" s="29"/>
      <c r="NMJ95" s="29"/>
      <c r="NMK95" s="29"/>
      <c r="NML95" s="29"/>
      <c r="NMM95" s="29"/>
      <c r="NMN95" s="29"/>
      <c r="NMO95" s="29"/>
      <c r="NMP95" s="29"/>
      <c r="NMQ95" s="29"/>
      <c r="NMR95" s="29"/>
      <c r="NMS95" s="29"/>
      <c r="NMT95" s="29"/>
      <c r="NMU95" s="29"/>
      <c r="NMV95" s="29"/>
      <c r="NMW95" s="29"/>
      <c r="NMX95" s="29"/>
      <c r="NMY95" s="29"/>
      <c r="NMZ95" s="29"/>
      <c r="NNA95" s="29"/>
      <c r="NNB95" s="29"/>
      <c r="NNC95" s="29"/>
      <c r="NND95" s="29"/>
      <c r="NNE95" s="29"/>
      <c r="NNF95" s="29"/>
      <c r="NNG95" s="29"/>
      <c r="NNH95" s="29"/>
      <c r="NNI95" s="29"/>
      <c r="NNJ95" s="29"/>
      <c r="NNK95" s="29"/>
      <c r="NNL95" s="29"/>
      <c r="NNM95" s="29"/>
      <c r="NNN95" s="29"/>
      <c r="NNO95" s="29"/>
      <c r="NNP95" s="29"/>
      <c r="NNQ95" s="29"/>
      <c r="NNR95" s="29"/>
      <c r="NNS95" s="29"/>
      <c r="NNT95" s="29"/>
      <c r="NNU95" s="29"/>
      <c r="NNV95" s="29"/>
      <c r="NNW95" s="29"/>
      <c r="NNX95" s="29"/>
      <c r="NNY95" s="29"/>
      <c r="NNZ95" s="29"/>
      <c r="NOA95" s="29"/>
      <c r="NOB95" s="29"/>
      <c r="NOC95" s="29"/>
      <c r="NOD95" s="29"/>
      <c r="NOE95" s="29"/>
      <c r="NOF95" s="29"/>
      <c r="NOG95" s="29"/>
      <c r="NOH95" s="29"/>
      <c r="NOI95" s="29"/>
      <c r="NOJ95" s="29"/>
      <c r="NOK95" s="29"/>
      <c r="NOL95" s="29"/>
      <c r="NOM95" s="29"/>
      <c r="NON95" s="29"/>
      <c r="NOO95" s="29"/>
      <c r="NOP95" s="29"/>
      <c r="NOQ95" s="29"/>
      <c r="NOR95" s="29"/>
      <c r="NOS95" s="29"/>
      <c r="NOT95" s="29"/>
      <c r="NOU95" s="29"/>
      <c r="NOV95" s="29"/>
      <c r="NOW95" s="29"/>
      <c r="NOX95" s="29"/>
      <c r="NOY95" s="29"/>
      <c r="NOZ95" s="29"/>
      <c r="NPA95" s="29"/>
      <c r="NPB95" s="29"/>
      <c r="NPC95" s="29"/>
      <c r="NPD95" s="29"/>
      <c r="NPE95" s="29"/>
      <c r="NPF95" s="29"/>
      <c r="NPG95" s="29"/>
      <c r="NPH95" s="29"/>
      <c r="NPI95" s="29"/>
      <c r="NPJ95" s="29"/>
      <c r="NPK95" s="29"/>
      <c r="NPL95" s="29"/>
      <c r="NPM95" s="29"/>
      <c r="NPN95" s="29"/>
      <c r="NPO95" s="29"/>
      <c r="NPP95" s="29"/>
      <c r="NPQ95" s="29"/>
      <c r="NPR95" s="29"/>
      <c r="NPS95" s="29"/>
      <c r="NPT95" s="29"/>
      <c r="NPU95" s="29"/>
      <c r="NPV95" s="29"/>
      <c r="NPW95" s="29"/>
      <c r="NPX95" s="29"/>
      <c r="NPY95" s="29"/>
      <c r="NPZ95" s="29"/>
      <c r="NQA95" s="29"/>
      <c r="NQB95" s="29"/>
      <c r="NQC95" s="29"/>
      <c r="NQD95" s="29"/>
      <c r="NQE95" s="29"/>
      <c r="NQF95" s="29"/>
      <c r="NQG95" s="29"/>
      <c r="NQH95" s="29"/>
      <c r="NQI95" s="29"/>
      <c r="NQJ95" s="29"/>
      <c r="NQK95" s="29"/>
      <c r="NQL95" s="29"/>
      <c r="NQM95" s="29"/>
      <c r="NQN95" s="29"/>
      <c r="NQO95" s="29"/>
      <c r="NQP95" s="29"/>
      <c r="NQQ95" s="29"/>
      <c r="NQR95" s="29"/>
      <c r="NQS95" s="29"/>
      <c r="NQT95" s="29"/>
      <c r="NQU95" s="29"/>
      <c r="NQV95" s="29"/>
      <c r="NQW95" s="29"/>
      <c r="NQX95" s="29"/>
      <c r="NQY95" s="29"/>
      <c r="NQZ95" s="29"/>
      <c r="NRA95" s="29"/>
      <c r="NRB95" s="29"/>
      <c r="NRC95" s="29"/>
      <c r="NRD95" s="29"/>
      <c r="NRE95" s="29"/>
      <c r="NRF95" s="29"/>
      <c r="NRG95" s="29"/>
      <c r="NRH95" s="29"/>
      <c r="NRI95" s="29"/>
      <c r="NRJ95" s="29"/>
      <c r="NRK95" s="29"/>
      <c r="NRL95" s="29"/>
      <c r="NRM95" s="29"/>
      <c r="NRN95" s="29"/>
      <c r="NRO95" s="29"/>
      <c r="NRP95" s="29"/>
      <c r="NRQ95" s="29"/>
      <c r="NRR95" s="29"/>
      <c r="NRS95" s="29"/>
      <c r="NRT95" s="29"/>
      <c r="NRU95" s="29"/>
      <c r="NRV95" s="29"/>
      <c r="NRW95" s="29"/>
      <c r="NRX95" s="29"/>
      <c r="NRY95" s="29"/>
      <c r="NRZ95" s="29"/>
      <c r="NSA95" s="29"/>
      <c r="NSB95" s="29"/>
      <c r="NSC95" s="29"/>
      <c r="NSD95" s="29"/>
      <c r="NSE95" s="29"/>
      <c r="NSF95" s="29"/>
      <c r="NSG95" s="29"/>
      <c r="NSH95" s="29"/>
      <c r="NSI95" s="29"/>
      <c r="NSJ95" s="29"/>
      <c r="NSK95" s="29"/>
      <c r="NSL95" s="29"/>
      <c r="NSM95" s="29"/>
      <c r="NSN95" s="29"/>
      <c r="NSO95" s="29"/>
      <c r="NSP95" s="29"/>
      <c r="NSQ95" s="29"/>
      <c r="NSR95" s="29"/>
      <c r="NSS95" s="29"/>
      <c r="NST95" s="29"/>
      <c r="NSU95" s="29"/>
      <c r="NSV95" s="29"/>
      <c r="NSW95" s="29"/>
      <c r="NSX95" s="29"/>
      <c r="NSY95" s="29"/>
      <c r="NSZ95" s="29"/>
      <c r="NTA95" s="29"/>
      <c r="NTB95" s="29"/>
      <c r="NTC95" s="29"/>
      <c r="NTD95" s="29"/>
      <c r="NTE95" s="29"/>
      <c r="NTF95" s="29"/>
      <c r="NTG95" s="29"/>
      <c r="NTH95" s="29"/>
      <c r="NTI95" s="29"/>
      <c r="NTJ95" s="29"/>
      <c r="NTK95" s="29"/>
      <c r="NTL95" s="29"/>
      <c r="NTM95" s="29"/>
      <c r="NTN95" s="29"/>
      <c r="NTO95" s="29"/>
      <c r="NTP95" s="29"/>
      <c r="NTQ95" s="29"/>
      <c r="NTR95" s="29"/>
      <c r="NTS95" s="29"/>
      <c r="NTT95" s="29"/>
      <c r="NTU95" s="29"/>
      <c r="NTV95" s="29"/>
      <c r="NTW95" s="29"/>
      <c r="NTX95" s="29"/>
      <c r="NTY95" s="29"/>
      <c r="NTZ95" s="29"/>
      <c r="NUA95" s="29"/>
      <c r="NUB95" s="29"/>
      <c r="NUC95" s="29"/>
      <c r="NUD95" s="29"/>
      <c r="NUE95" s="29"/>
      <c r="NUF95" s="29"/>
      <c r="NUG95" s="29"/>
      <c r="NUH95" s="29"/>
      <c r="NUI95" s="29"/>
      <c r="NUJ95" s="29"/>
      <c r="NUK95" s="29"/>
      <c r="NUL95" s="29"/>
      <c r="NUM95" s="29"/>
      <c r="NUN95" s="29"/>
      <c r="NUO95" s="29"/>
      <c r="NUP95" s="29"/>
      <c r="NUQ95" s="29"/>
      <c r="NUR95" s="29"/>
      <c r="NUS95" s="29"/>
      <c r="NUT95" s="29"/>
      <c r="NUU95" s="29"/>
      <c r="NUV95" s="29"/>
      <c r="NUW95" s="29"/>
      <c r="NUX95" s="29"/>
      <c r="NUY95" s="29"/>
      <c r="NUZ95" s="29"/>
      <c r="NVA95" s="29"/>
      <c r="NVB95" s="29"/>
      <c r="NVC95" s="29"/>
      <c r="NVD95" s="29"/>
      <c r="NVE95" s="29"/>
      <c r="NVF95" s="29"/>
      <c r="NVG95" s="29"/>
      <c r="NVH95" s="29"/>
      <c r="NVI95" s="29"/>
      <c r="NVJ95" s="29"/>
      <c r="NVK95" s="29"/>
      <c r="NVL95" s="29"/>
      <c r="NVM95" s="29"/>
      <c r="NVN95" s="29"/>
      <c r="NVO95" s="29"/>
      <c r="NVP95" s="29"/>
      <c r="NVQ95" s="29"/>
      <c r="NVR95" s="29"/>
      <c r="NVS95" s="29"/>
      <c r="NVT95" s="29"/>
      <c r="NVU95" s="29"/>
      <c r="NVV95" s="29"/>
      <c r="NVW95" s="29"/>
      <c r="NVX95" s="29"/>
      <c r="NVY95" s="29"/>
      <c r="NVZ95" s="29"/>
      <c r="NWA95" s="29"/>
      <c r="NWB95" s="29"/>
      <c r="NWC95" s="29"/>
      <c r="NWD95" s="29"/>
      <c r="NWE95" s="29"/>
      <c r="NWF95" s="29"/>
      <c r="NWG95" s="29"/>
      <c r="NWH95" s="29"/>
      <c r="NWI95" s="29"/>
      <c r="NWJ95" s="29"/>
      <c r="NWK95" s="29"/>
      <c r="NWL95" s="29"/>
      <c r="NWM95" s="29"/>
      <c r="NWN95" s="29"/>
      <c r="NWO95" s="29"/>
      <c r="NWP95" s="29"/>
      <c r="NWQ95" s="29"/>
      <c r="NWR95" s="29"/>
      <c r="NWS95" s="29"/>
      <c r="NWT95" s="29"/>
      <c r="NWU95" s="29"/>
      <c r="NWV95" s="29"/>
      <c r="NWW95" s="29"/>
      <c r="NWX95" s="29"/>
      <c r="NWY95" s="29"/>
      <c r="NWZ95" s="29"/>
      <c r="NXA95" s="29"/>
      <c r="NXB95" s="29"/>
      <c r="NXC95" s="29"/>
      <c r="NXD95" s="29"/>
      <c r="NXE95" s="29"/>
      <c r="NXF95" s="29"/>
      <c r="NXG95" s="29"/>
      <c r="NXH95" s="29"/>
      <c r="NXI95" s="29"/>
      <c r="NXJ95" s="29"/>
      <c r="NXK95" s="29"/>
      <c r="NXL95" s="29"/>
      <c r="NXM95" s="29"/>
      <c r="NXN95" s="29"/>
      <c r="NXO95" s="29"/>
      <c r="NXP95" s="29"/>
      <c r="NXQ95" s="29"/>
      <c r="NXR95" s="29"/>
      <c r="NXS95" s="29"/>
      <c r="NXT95" s="29"/>
      <c r="NXU95" s="29"/>
      <c r="NXV95" s="29"/>
      <c r="NXW95" s="29"/>
      <c r="NXX95" s="29"/>
      <c r="NXY95" s="29"/>
      <c r="NXZ95" s="29"/>
      <c r="NYA95" s="29"/>
      <c r="NYB95" s="29"/>
      <c r="NYC95" s="29"/>
      <c r="NYD95" s="29"/>
      <c r="NYE95" s="29"/>
      <c r="NYF95" s="29"/>
      <c r="NYG95" s="29"/>
      <c r="NYH95" s="29"/>
      <c r="NYI95" s="29"/>
      <c r="NYJ95" s="29"/>
      <c r="NYK95" s="29"/>
      <c r="NYL95" s="29"/>
      <c r="NYM95" s="29"/>
      <c r="NYN95" s="29"/>
      <c r="NYO95" s="29"/>
      <c r="NYP95" s="29"/>
      <c r="NYQ95" s="29"/>
      <c r="NYR95" s="29"/>
      <c r="NYS95" s="29"/>
      <c r="NYT95" s="29"/>
      <c r="NYU95" s="29"/>
      <c r="NYV95" s="29"/>
      <c r="NYW95" s="29"/>
      <c r="NYX95" s="29"/>
      <c r="NYY95" s="29"/>
      <c r="NYZ95" s="29"/>
      <c r="NZA95" s="29"/>
      <c r="NZB95" s="29"/>
      <c r="NZC95" s="29"/>
      <c r="NZD95" s="29"/>
      <c r="NZE95" s="29"/>
      <c r="NZF95" s="29"/>
      <c r="NZG95" s="29"/>
      <c r="NZH95" s="29"/>
      <c r="NZI95" s="29"/>
      <c r="NZJ95" s="29"/>
      <c r="NZK95" s="29"/>
      <c r="NZL95" s="29"/>
      <c r="NZM95" s="29"/>
      <c r="NZN95" s="29"/>
      <c r="NZO95" s="29"/>
      <c r="NZP95" s="29"/>
      <c r="NZQ95" s="29"/>
      <c r="NZR95" s="29"/>
      <c r="NZS95" s="29"/>
      <c r="NZT95" s="29"/>
      <c r="NZU95" s="29"/>
      <c r="NZV95" s="29"/>
      <c r="NZW95" s="29"/>
      <c r="NZX95" s="29"/>
      <c r="NZY95" s="29"/>
      <c r="NZZ95" s="29"/>
      <c r="OAA95" s="29"/>
      <c r="OAB95" s="29"/>
      <c r="OAC95" s="29"/>
      <c r="OAD95" s="29"/>
      <c r="OAE95" s="29"/>
      <c r="OAF95" s="29"/>
      <c r="OAG95" s="29"/>
      <c r="OAH95" s="29"/>
      <c r="OAI95" s="29"/>
      <c r="OAJ95" s="29"/>
      <c r="OAK95" s="29"/>
      <c r="OAL95" s="29"/>
      <c r="OAM95" s="29"/>
      <c r="OAN95" s="29"/>
      <c r="OAO95" s="29"/>
      <c r="OAP95" s="29"/>
      <c r="OAQ95" s="29"/>
      <c r="OAR95" s="29"/>
      <c r="OAS95" s="29"/>
      <c r="OAT95" s="29"/>
      <c r="OAU95" s="29"/>
      <c r="OAV95" s="29"/>
      <c r="OAW95" s="29"/>
      <c r="OAX95" s="29"/>
      <c r="OAY95" s="29"/>
      <c r="OAZ95" s="29"/>
      <c r="OBA95" s="29"/>
      <c r="OBB95" s="29"/>
      <c r="OBC95" s="29"/>
      <c r="OBD95" s="29"/>
      <c r="OBE95" s="29"/>
      <c r="OBF95" s="29"/>
      <c r="OBG95" s="29"/>
      <c r="OBH95" s="29"/>
      <c r="OBI95" s="29"/>
      <c r="OBJ95" s="29"/>
      <c r="OBK95" s="29"/>
      <c r="OBL95" s="29"/>
      <c r="OBM95" s="29"/>
      <c r="OBN95" s="29"/>
      <c r="OBO95" s="29"/>
      <c r="OBP95" s="29"/>
      <c r="OBQ95" s="29"/>
      <c r="OBR95" s="29"/>
      <c r="OBS95" s="29"/>
      <c r="OBT95" s="29"/>
      <c r="OBU95" s="29"/>
      <c r="OBV95" s="29"/>
      <c r="OBW95" s="29"/>
      <c r="OBX95" s="29"/>
      <c r="OBY95" s="29"/>
      <c r="OBZ95" s="29"/>
      <c r="OCA95" s="29"/>
      <c r="OCB95" s="29"/>
      <c r="OCC95" s="29"/>
      <c r="OCD95" s="29"/>
      <c r="OCE95" s="29"/>
      <c r="OCF95" s="29"/>
      <c r="OCG95" s="29"/>
      <c r="OCH95" s="29"/>
      <c r="OCI95" s="29"/>
      <c r="OCJ95" s="29"/>
      <c r="OCK95" s="29"/>
      <c r="OCL95" s="29"/>
      <c r="OCM95" s="29"/>
      <c r="OCN95" s="29"/>
      <c r="OCO95" s="29"/>
      <c r="OCP95" s="29"/>
      <c r="OCQ95" s="29"/>
      <c r="OCR95" s="29"/>
      <c r="OCS95" s="29"/>
      <c r="OCT95" s="29"/>
      <c r="OCU95" s="29"/>
      <c r="OCV95" s="29"/>
      <c r="OCW95" s="29"/>
      <c r="OCX95" s="29"/>
      <c r="OCY95" s="29"/>
      <c r="OCZ95" s="29"/>
      <c r="ODA95" s="29"/>
      <c r="ODB95" s="29"/>
      <c r="ODC95" s="29"/>
      <c r="ODD95" s="29"/>
      <c r="ODE95" s="29"/>
      <c r="ODF95" s="29"/>
      <c r="ODG95" s="29"/>
      <c r="ODH95" s="29"/>
      <c r="ODI95" s="29"/>
      <c r="ODJ95" s="29"/>
      <c r="ODK95" s="29"/>
      <c r="ODL95" s="29"/>
      <c r="ODM95" s="29"/>
      <c r="ODN95" s="29"/>
      <c r="ODO95" s="29"/>
      <c r="ODP95" s="29"/>
      <c r="ODQ95" s="29"/>
      <c r="ODR95" s="29"/>
      <c r="ODS95" s="29"/>
      <c r="ODT95" s="29"/>
      <c r="ODU95" s="29"/>
      <c r="ODV95" s="29"/>
      <c r="ODW95" s="29"/>
      <c r="ODX95" s="29"/>
      <c r="ODY95" s="29"/>
      <c r="ODZ95" s="29"/>
      <c r="OEA95" s="29"/>
      <c r="OEB95" s="29"/>
      <c r="OEC95" s="29"/>
      <c r="OED95" s="29"/>
      <c r="OEE95" s="29"/>
      <c r="OEF95" s="29"/>
      <c r="OEG95" s="29"/>
      <c r="OEH95" s="29"/>
      <c r="OEI95" s="29"/>
      <c r="OEJ95" s="29"/>
      <c r="OEK95" s="29"/>
      <c r="OEL95" s="29"/>
      <c r="OEM95" s="29"/>
      <c r="OEN95" s="29"/>
      <c r="OEO95" s="29"/>
      <c r="OEP95" s="29"/>
      <c r="OEQ95" s="29"/>
      <c r="OER95" s="29"/>
      <c r="OES95" s="29"/>
      <c r="OET95" s="29"/>
      <c r="OEU95" s="29"/>
      <c r="OEV95" s="29"/>
      <c r="OEW95" s="29"/>
      <c r="OEX95" s="29"/>
      <c r="OEY95" s="29"/>
      <c r="OEZ95" s="29"/>
      <c r="OFA95" s="29"/>
      <c r="OFB95" s="29"/>
      <c r="OFC95" s="29"/>
      <c r="OFD95" s="29"/>
      <c r="OFE95" s="29"/>
      <c r="OFF95" s="29"/>
      <c r="OFG95" s="29"/>
      <c r="OFH95" s="29"/>
      <c r="OFI95" s="29"/>
      <c r="OFJ95" s="29"/>
      <c r="OFK95" s="29"/>
      <c r="OFL95" s="29"/>
      <c r="OFM95" s="29"/>
      <c r="OFN95" s="29"/>
      <c r="OFO95" s="29"/>
      <c r="OFP95" s="29"/>
      <c r="OFQ95" s="29"/>
      <c r="OFR95" s="29"/>
      <c r="OFS95" s="29"/>
      <c r="OFT95" s="29"/>
      <c r="OFU95" s="29"/>
      <c r="OFV95" s="29"/>
      <c r="OFW95" s="29"/>
      <c r="OFX95" s="29"/>
      <c r="OFY95" s="29"/>
      <c r="OFZ95" s="29"/>
      <c r="OGA95" s="29"/>
      <c r="OGB95" s="29"/>
      <c r="OGC95" s="29"/>
      <c r="OGD95" s="29"/>
      <c r="OGE95" s="29"/>
      <c r="OGF95" s="29"/>
      <c r="OGG95" s="29"/>
      <c r="OGH95" s="29"/>
      <c r="OGI95" s="29"/>
      <c r="OGJ95" s="29"/>
      <c r="OGK95" s="29"/>
      <c r="OGL95" s="29"/>
      <c r="OGM95" s="29"/>
      <c r="OGN95" s="29"/>
      <c r="OGO95" s="29"/>
      <c r="OGP95" s="29"/>
      <c r="OGQ95" s="29"/>
      <c r="OGR95" s="29"/>
      <c r="OGS95" s="29"/>
      <c r="OGT95" s="29"/>
      <c r="OGU95" s="29"/>
      <c r="OGV95" s="29"/>
      <c r="OGW95" s="29"/>
      <c r="OGX95" s="29"/>
      <c r="OGY95" s="29"/>
      <c r="OGZ95" s="29"/>
      <c r="OHA95" s="29"/>
      <c r="OHB95" s="29"/>
      <c r="OHC95" s="29"/>
      <c r="OHD95" s="29"/>
      <c r="OHE95" s="29"/>
      <c r="OHF95" s="29"/>
      <c r="OHG95" s="29"/>
      <c r="OHH95" s="29"/>
      <c r="OHI95" s="29"/>
      <c r="OHJ95" s="29"/>
      <c r="OHK95" s="29"/>
      <c r="OHL95" s="29"/>
      <c r="OHM95" s="29"/>
      <c r="OHN95" s="29"/>
      <c r="OHO95" s="29"/>
      <c r="OHP95" s="29"/>
      <c r="OHQ95" s="29"/>
      <c r="OHR95" s="29"/>
      <c r="OHS95" s="29"/>
      <c r="OHT95" s="29"/>
      <c r="OHU95" s="29"/>
      <c r="OHV95" s="29"/>
      <c r="OHW95" s="29"/>
      <c r="OHX95" s="29"/>
      <c r="OHY95" s="29"/>
      <c r="OHZ95" s="29"/>
      <c r="OIA95" s="29"/>
      <c r="OIB95" s="29"/>
      <c r="OIC95" s="29"/>
      <c r="OID95" s="29"/>
      <c r="OIE95" s="29"/>
      <c r="OIF95" s="29"/>
      <c r="OIG95" s="29"/>
      <c r="OIH95" s="29"/>
      <c r="OII95" s="29"/>
      <c r="OIJ95" s="29"/>
      <c r="OIK95" s="29"/>
      <c r="OIL95" s="29"/>
      <c r="OIM95" s="29"/>
      <c r="OIN95" s="29"/>
      <c r="OIO95" s="29"/>
      <c r="OIP95" s="29"/>
      <c r="OIQ95" s="29"/>
      <c r="OIR95" s="29"/>
      <c r="OIS95" s="29"/>
      <c r="OIT95" s="29"/>
      <c r="OIU95" s="29"/>
      <c r="OIV95" s="29"/>
      <c r="OIW95" s="29"/>
      <c r="OIX95" s="29"/>
      <c r="OIY95" s="29"/>
      <c r="OIZ95" s="29"/>
      <c r="OJA95" s="29"/>
      <c r="OJB95" s="29"/>
      <c r="OJC95" s="29"/>
      <c r="OJD95" s="29"/>
      <c r="OJE95" s="29"/>
      <c r="OJF95" s="29"/>
      <c r="OJG95" s="29"/>
      <c r="OJH95" s="29"/>
      <c r="OJI95" s="29"/>
      <c r="OJJ95" s="29"/>
      <c r="OJK95" s="29"/>
      <c r="OJL95" s="29"/>
      <c r="OJM95" s="29"/>
      <c r="OJN95" s="29"/>
      <c r="OJO95" s="29"/>
      <c r="OJP95" s="29"/>
      <c r="OJQ95" s="29"/>
      <c r="OJR95" s="29"/>
      <c r="OJS95" s="29"/>
      <c r="OJT95" s="29"/>
      <c r="OJU95" s="29"/>
      <c r="OJV95" s="29"/>
      <c r="OJW95" s="29"/>
      <c r="OJX95" s="29"/>
      <c r="OJY95" s="29"/>
      <c r="OJZ95" s="29"/>
      <c r="OKA95" s="29"/>
      <c r="OKB95" s="29"/>
      <c r="OKC95" s="29"/>
      <c r="OKD95" s="29"/>
      <c r="OKE95" s="29"/>
      <c r="OKF95" s="29"/>
      <c r="OKG95" s="29"/>
      <c r="OKH95" s="29"/>
      <c r="OKI95" s="29"/>
      <c r="OKJ95" s="29"/>
      <c r="OKK95" s="29"/>
      <c r="OKL95" s="29"/>
      <c r="OKM95" s="29"/>
      <c r="OKN95" s="29"/>
      <c r="OKO95" s="29"/>
      <c r="OKP95" s="29"/>
      <c r="OKQ95" s="29"/>
      <c r="OKR95" s="29"/>
      <c r="OKS95" s="29"/>
      <c r="OKT95" s="29"/>
      <c r="OKU95" s="29"/>
      <c r="OKV95" s="29"/>
      <c r="OKW95" s="29"/>
      <c r="OKX95" s="29"/>
      <c r="OKY95" s="29"/>
      <c r="OKZ95" s="29"/>
      <c r="OLA95" s="29"/>
      <c r="OLB95" s="29"/>
      <c r="OLC95" s="29"/>
      <c r="OLD95" s="29"/>
      <c r="OLE95" s="29"/>
      <c r="OLF95" s="29"/>
      <c r="OLG95" s="29"/>
      <c r="OLH95" s="29"/>
      <c r="OLI95" s="29"/>
      <c r="OLJ95" s="29"/>
      <c r="OLK95" s="29"/>
      <c r="OLL95" s="29"/>
      <c r="OLM95" s="29"/>
      <c r="OLN95" s="29"/>
      <c r="OLO95" s="29"/>
      <c r="OLP95" s="29"/>
      <c r="OLQ95" s="29"/>
      <c r="OLR95" s="29"/>
      <c r="OLS95" s="29"/>
      <c r="OLT95" s="29"/>
      <c r="OLU95" s="29"/>
      <c r="OLV95" s="29"/>
      <c r="OLW95" s="29"/>
      <c r="OLX95" s="29"/>
      <c r="OLY95" s="29"/>
      <c r="OLZ95" s="29"/>
      <c r="OMA95" s="29"/>
      <c r="OMB95" s="29"/>
      <c r="OMC95" s="29"/>
      <c r="OMD95" s="29"/>
      <c r="OME95" s="29"/>
      <c r="OMF95" s="29"/>
      <c r="OMG95" s="29"/>
      <c r="OMH95" s="29"/>
      <c r="OMI95" s="29"/>
      <c r="OMJ95" s="29"/>
      <c r="OMK95" s="29"/>
      <c r="OML95" s="29"/>
      <c r="OMM95" s="29"/>
      <c r="OMN95" s="29"/>
      <c r="OMO95" s="29"/>
      <c r="OMP95" s="29"/>
      <c r="OMQ95" s="29"/>
      <c r="OMR95" s="29"/>
      <c r="OMS95" s="29"/>
      <c r="OMT95" s="29"/>
      <c r="OMU95" s="29"/>
      <c r="OMV95" s="29"/>
      <c r="OMW95" s="29"/>
      <c r="OMX95" s="29"/>
      <c r="OMY95" s="29"/>
      <c r="OMZ95" s="29"/>
      <c r="ONA95" s="29"/>
      <c r="ONB95" s="29"/>
      <c r="ONC95" s="29"/>
      <c r="OND95" s="29"/>
      <c r="ONE95" s="29"/>
      <c r="ONF95" s="29"/>
      <c r="ONG95" s="29"/>
      <c r="ONH95" s="29"/>
      <c r="ONI95" s="29"/>
      <c r="ONJ95" s="29"/>
      <c r="ONK95" s="29"/>
      <c r="ONL95" s="29"/>
      <c r="ONM95" s="29"/>
      <c r="ONN95" s="29"/>
      <c r="ONO95" s="29"/>
      <c r="ONP95" s="29"/>
      <c r="ONQ95" s="29"/>
      <c r="ONR95" s="29"/>
      <c r="ONS95" s="29"/>
      <c r="ONT95" s="29"/>
      <c r="ONU95" s="29"/>
      <c r="ONV95" s="29"/>
      <c r="ONW95" s="29"/>
      <c r="ONX95" s="29"/>
      <c r="ONY95" s="29"/>
      <c r="ONZ95" s="29"/>
      <c r="OOA95" s="29"/>
      <c r="OOB95" s="29"/>
      <c r="OOC95" s="29"/>
      <c r="OOD95" s="29"/>
      <c r="OOE95" s="29"/>
      <c r="OOF95" s="29"/>
      <c r="OOG95" s="29"/>
      <c r="OOH95" s="29"/>
      <c r="OOI95" s="29"/>
      <c r="OOJ95" s="29"/>
      <c r="OOK95" s="29"/>
      <c r="OOL95" s="29"/>
      <c r="OOM95" s="29"/>
      <c r="OON95" s="29"/>
      <c r="OOO95" s="29"/>
      <c r="OOP95" s="29"/>
      <c r="OOQ95" s="29"/>
      <c r="OOR95" s="29"/>
      <c r="OOS95" s="29"/>
      <c r="OOT95" s="29"/>
      <c r="OOU95" s="29"/>
      <c r="OOV95" s="29"/>
      <c r="OOW95" s="29"/>
      <c r="OOX95" s="29"/>
      <c r="OOY95" s="29"/>
      <c r="OOZ95" s="29"/>
      <c r="OPA95" s="29"/>
      <c r="OPB95" s="29"/>
      <c r="OPC95" s="29"/>
      <c r="OPD95" s="29"/>
      <c r="OPE95" s="29"/>
      <c r="OPF95" s="29"/>
      <c r="OPG95" s="29"/>
      <c r="OPH95" s="29"/>
      <c r="OPI95" s="29"/>
      <c r="OPJ95" s="29"/>
      <c r="OPK95" s="29"/>
      <c r="OPL95" s="29"/>
      <c r="OPM95" s="29"/>
      <c r="OPN95" s="29"/>
      <c r="OPO95" s="29"/>
      <c r="OPP95" s="29"/>
      <c r="OPQ95" s="29"/>
      <c r="OPR95" s="29"/>
      <c r="OPS95" s="29"/>
      <c r="OPT95" s="29"/>
      <c r="OPU95" s="29"/>
      <c r="OPV95" s="29"/>
      <c r="OPW95" s="29"/>
      <c r="OPX95" s="29"/>
      <c r="OPY95" s="29"/>
      <c r="OPZ95" s="29"/>
      <c r="OQA95" s="29"/>
      <c r="OQB95" s="29"/>
      <c r="OQC95" s="29"/>
      <c r="OQD95" s="29"/>
      <c r="OQE95" s="29"/>
      <c r="OQF95" s="29"/>
      <c r="OQG95" s="29"/>
      <c r="OQH95" s="29"/>
      <c r="OQI95" s="29"/>
      <c r="OQJ95" s="29"/>
      <c r="OQK95" s="29"/>
      <c r="OQL95" s="29"/>
      <c r="OQM95" s="29"/>
      <c r="OQN95" s="29"/>
      <c r="OQO95" s="29"/>
      <c r="OQP95" s="29"/>
      <c r="OQQ95" s="29"/>
      <c r="OQR95" s="29"/>
      <c r="OQS95" s="29"/>
      <c r="OQT95" s="29"/>
      <c r="OQU95" s="29"/>
      <c r="OQV95" s="29"/>
      <c r="OQW95" s="29"/>
      <c r="OQX95" s="29"/>
      <c r="OQY95" s="29"/>
      <c r="OQZ95" s="29"/>
      <c r="ORA95" s="29"/>
      <c r="ORB95" s="29"/>
      <c r="ORC95" s="29"/>
      <c r="ORD95" s="29"/>
      <c r="ORE95" s="29"/>
      <c r="ORF95" s="29"/>
      <c r="ORG95" s="29"/>
      <c r="ORH95" s="29"/>
      <c r="ORI95" s="29"/>
      <c r="ORJ95" s="29"/>
      <c r="ORK95" s="29"/>
      <c r="ORL95" s="29"/>
      <c r="ORM95" s="29"/>
      <c r="ORN95" s="29"/>
      <c r="ORO95" s="29"/>
      <c r="ORP95" s="29"/>
      <c r="ORQ95" s="29"/>
      <c r="ORR95" s="29"/>
      <c r="ORS95" s="29"/>
      <c r="ORT95" s="29"/>
      <c r="ORU95" s="29"/>
      <c r="ORV95" s="29"/>
      <c r="ORW95" s="29"/>
      <c r="ORX95" s="29"/>
      <c r="ORY95" s="29"/>
      <c r="ORZ95" s="29"/>
      <c r="OSA95" s="29"/>
      <c r="OSB95" s="29"/>
      <c r="OSC95" s="29"/>
      <c r="OSD95" s="29"/>
      <c r="OSE95" s="29"/>
      <c r="OSF95" s="29"/>
      <c r="OSG95" s="29"/>
      <c r="OSH95" s="29"/>
      <c r="OSI95" s="29"/>
      <c r="OSJ95" s="29"/>
      <c r="OSK95" s="29"/>
      <c r="OSL95" s="29"/>
      <c r="OSM95" s="29"/>
      <c r="OSN95" s="29"/>
      <c r="OSO95" s="29"/>
      <c r="OSP95" s="29"/>
      <c r="OSQ95" s="29"/>
      <c r="OSR95" s="29"/>
      <c r="OSS95" s="29"/>
      <c r="OST95" s="29"/>
      <c r="OSU95" s="29"/>
      <c r="OSV95" s="29"/>
      <c r="OSW95" s="29"/>
      <c r="OSX95" s="29"/>
      <c r="OSY95" s="29"/>
      <c r="OSZ95" s="29"/>
      <c r="OTA95" s="29"/>
      <c r="OTB95" s="29"/>
      <c r="OTC95" s="29"/>
      <c r="OTD95" s="29"/>
      <c r="OTE95" s="29"/>
      <c r="OTF95" s="29"/>
      <c r="OTG95" s="29"/>
      <c r="OTH95" s="29"/>
      <c r="OTI95" s="29"/>
      <c r="OTJ95" s="29"/>
      <c r="OTK95" s="29"/>
      <c r="OTL95" s="29"/>
      <c r="OTM95" s="29"/>
      <c r="OTN95" s="29"/>
      <c r="OTO95" s="29"/>
      <c r="OTP95" s="29"/>
      <c r="OTQ95" s="29"/>
      <c r="OTR95" s="29"/>
      <c r="OTS95" s="29"/>
      <c r="OTT95" s="29"/>
      <c r="OTU95" s="29"/>
      <c r="OTV95" s="29"/>
      <c r="OTW95" s="29"/>
      <c r="OTX95" s="29"/>
      <c r="OTY95" s="29"/>
      <c r="OTZ95" s="29"/>
      <c r="OUA95" s="29"/>
      <c r="OUB95" s="29"/>
      <c r="OUC95" s="29"/>
      <c r="OUD95" s="29"/>
      <c r="OUE95" s="29"/>
      <c r="OUF95" s="29"/>
      <c r="OUG95" s="29"/>
      <c r="OUH95" s="29"/>
      <c r="OUI95" s="29"/>
      <c r="OUJ95" s="29"/>
      <c r="OUK95" s="29"/>
      <c r="OUL95" s="29"/>
      <c r="OUM95" s="29"/>
      <c r="OUN95" s="29"/>
      <c r="OUO95" s="29"/>
      <c r="OUP95" s="29"/>
      <c r="OUQ95" s="29"/>
      <c r="OUR95" s="29"/>
      <c r="OUS95" s="29"/>
      <c r="OUT95" s="29"/>
      <c r="OUU95" s="29"/>
      <c r="OUV95" s="29"/>
      <c r="OUW95" s="29"/>
      <c r="OUX95" s="29"/>
      <c r="OUY95" s="29"/>
      <c r="OUZ95" s="29"/>
      <c r="OVA95" s="29"/>
      <c r="OVB95" s="29"/>
      <c r="OVC95" s="29"/>
      <c r="OVD95" s="29"/>
      <c r="OVE95" s="29"/>
      <c r="OVF95" s="29"/>
      <c r="OVG95" s="29"/>
      <c r="OVH95" s="29"/>
      <c r="OVI95" s="29"/>
      <c r="OVJ95" s="29"/>
      <c r="OVK95" s="29"/>
      <c r="OVL95" s="29"/>
      <c r="OVM95" s="29"/>
      <c r="OVN95" s="29"/>
      <c r="OVO95" s="29"/>
      <c r="OVP95" s="29"/>
      <c r="OVQ95" s="29"/>
      <c r="OVR95" s="29"/>
      <c r="OVS95" s="29"/>
      <c r="OVT95" s="29"/>
      <c r="OVU95" s="29"/>
      <c r="OVV95" s="29"/>
      <c r="OVW95" s="29"/>
      <c r="OVX95" s="29"/>
      <c r="OVY95" s="29"/>
      <c r="OVZ95" s="29"/>
      <c r="OWA95" s="29"/>
      <c r="OWB95" s="29"/>
      <c r="OWC95" s="29"/>
      <c r="OWD95" s="29"/>
      <c r="OWE95" s="29"/>
      <c r="OWF95" s="29"/>
      <c r="OWG95" s="29"/>
      <c r="OWH95" s="29"/>
      <c r="OWI95" s="29"/>
      <c r="OWJ95" s="29"/>
      <c r="OWK95" s="29"/>
      <c r="OWL95" s="29"/>
      <c r="OWM95" s="29"/>
      <c r="OWN95" s="29"/>
      <c r="OWO95" s="29"/>
      <c r="OWP95" s="29"/>
      <c r="OWQ95" s="29"/>
      <c r="OWR95" s="29"/>
      <c r="OWS95" s="29"/>
      <c r="OWT95" s="29"/>
      <c r="OWU95" s="29"/>
      <c r="OWV95" s="29"/>
      <c r="OWW95" s="29"/>
      <c r="OWX95" s="29"/>
      <c r="OWY95" s="29"/>
      <c r="OWZ95" s="29"/>
      <c r="OXA95" s="29"/>
      <c r="OXB95" s="29"/>
      <c r="OXC95" s="29"/>
      <c r="OXD95" s="29"/>
      <c r="OXE95" s="29"/>
      <c r="OXF95" s="29"/>
      <c r="OXG95" s="29"/>
      <c r="OXH95" s="29"/>
      <c r="OXI95" s="29"/>
      <c r="OXJ95" s="29"/>
      <c r="OXK95" s="29"/>
      <c r="OXL95" s="29"/>
      <c r="OXM95" s="29"/>
      <c r="OXN95" s="29"/>
      <c r="OXO95" s="29"/>
      <c r="OXP95" s="29"/>
      <c r="OXQ95" s="29"/>
      <c r="OXR95" s="29"/>
      <c r="OXS95" s="29"/>
      <c r="OXT95" s="29"/>
      <c r="OXU95" s="29"/>
      <c r="OXV95" s="29"/>
      <c r="OXW95" s="29"/>
      <c r="OXX95" s="29"/>
      <c r="OXY95" s="29"/>
      <c r="OXZ95" s="29"/>
      <c r="OYA95" s="29"/>
      <c r="OYB95" s="29"/>
      <c r="OYC95" s="29"/>
      <c r="OYD95" s="29"/>
      <c r="OYE95" s="29"/>
      <c r="OYF95" s="29"/>
      <c r="OYG95" s="29"/>
      <c r="OYH95" s="29"/>
      <c r="OYI95" s="29"/>
      <c r="OYJ95" s="29"/>
      <c r="OYK95" s="29"/>
      <c r="OYL95" s="29"/>
      <c r="OYM95" s="29"/>
      <c r="OYN95" s="29"/>
      <c r="OYO95" s="29"/>
      <c r="OYP95" s="29"/>
      <c r="OYQ95" s="29"/>
      <c r="OYR95" s="29"/>
      <c r="OYS95" s="29"/>
      <c r="OYT95" s="29"/>
      <c r="OYU95" s="29"/>
      <c r="OYV95" s="29"/>
      <c r="OYW95" s="29"/>
      <c r="OYX95" s="29"/>
      <c r="OYY95" s="29"/>
      <c r="OYZ95" s="29"/>
      <c r="OZA95" s="29"/>
      <c r="OZB95" s="29"/>
      <c r="OZC95" s="29"/>
      <c r="OZD95" s="29"/>
      <c r="OZE95" s="29"/>
      <c r="OZF95" s="29"/>
      <c r="OZG95" s="29"/>
      <c r="OZH95" s="29"/>
      <c r="OZI95" s="29"/>
      <c r="OZJ95" s="29"/>
      <c r="OZK95" s="29"/>
      <c r="OZL95" s="29"/>
      <c r="OZM95" s="29"/>
      <c r="OZN95" s="29"/>
      <c r="OZO95" s="29"/>
      <c r="OZP95" s="29"/>
      <c r="OZQ95" s="29"/>
      <c r="OZR95" s="29"/>
      <c r="OZS95" s="29"/>
      <c r="OZT95" s="29"/>
      <c r="OZU95" s="29"/>
      <c r="OZV95" s="29"/>
      <c r="OZW95" s="29"/>
      <c r="OZX95" s="29"/>
      <c r="OZY95" s="29"/>
      <c r="OZZ95" s="29"/>
      <c r="PAA95" s="29"/>
      <c r="PAB95" s="29"/>
      <c r="PAC95" s="29"/>
      <c r="PAD95" s="29"/>
      <c r="PAE95" s="29"/>
      <c r="PAF95" s="29"/>
      <c r="PAG95" s="29"/>
      <c r="PAH95" s="29"/>
      <c r="PAI95" s="29"/>
      <c r="PAJ95" s="29"/>
      <c r="PAK95" s="29"/>
      <c r="PAL95" s="29"/>
      <c r="PAM95" s="29"/>
      <c r="PAN95" s="29"/>
      <c r="PAO95" s="29"/>
      <c r="PAP95" s="29"/>
      <c r="PAQ95" s="29"/>
      <c r="PAR95" s="29"/>
      <c r="PAS95" s="29"/>
      <c r="PAT95" s="29"/>
      <c r="PAU95" s="29"/>
      <c r="PAV95" s="29"/>
      <c r="PAW95" s="29"/>
      <c r="PAX95" s="29"/>
      <c r="PAY95" s="29"/>
      <c r="PAZ95" s="29"/>
      <c r="PBA95" s="29"/>
      <c r="PBB95" s="29"/>
      <c r="PBC95" s="29"/>
      <c r="PBD95" s="29"/>
      <c r="PBE95" s="29"/>
      <c r="PBF95" s="29"/>
      <c r="PBG95" s="29"/>
      <c r="PBH95" s="29"/>
      <c r="PBI95" s="29"/>
      <c r="PBJ95" s="29"/>
      <c r="PBK95" s="29"/>
      <c r="PBL95" s="29"/>
      <c r="PBM95" s="29"/>
      <c r="PBN95" s="29"/>
      <c r="PBO95" s="29"/>
      <c r="PBP95" s="29"/>
      <c r="PBQ95" s="29"/>
      <c r="PBR95" s="29"/>
      <c r="PBS95" s="29"/>
      <c r="PBT95" s="29"/>
      <c r="PBU95" s="29"/>
      <c r="PBV95" s="29"/>
      <c r="PBW95" s="29"/>
      <c r="PBX95" s="29"/>
      <c r="PBY95" s="29"/>
      <c r="PBZ95" s="29"/>
      <c r="PCA95" s="29"/>
      <c r="PCB95" s="29"/>
      <c r="PCC95" s="29"/>
      <c r="PCD95" s="29"/>
      <c r="PCE95" s="29"/>
      <c r="PCF95" s="29"/>
      <c r="PCG95" s="29"/>
      <c r="PCH95" s="29"/>
      <c r="PCI95" s="29"/>
      <c r="PCJ95" s="29"/>
      <c r="PCK95" s="29"/>
      <c r="PCL95" s="29"/>
      <c r="PCM95" s="29"/>
      <c r="PCN95" s="29"/>
      <c r="PCO95" s="29"/>
      <c r="PCP95" s="29"/>
      <c r="PCQ95" s="29"/>
      <c r="PCR95" s="29"/>
      <c r="PCS95" s="29"/>
      <c r="PCT95" s="29"/>
      <c r="PCU95" s="29"/>
      <c r="PCV95" s="29"/>
      <c r="PCW95" s="29"/>
      <c r="PCX95" s="29"/>
      <c r="PCY95" s="29"/>
      <c r="PCZ95" s="29"/>
      <c r="PDA95" s="29"/>
      <c r="PDB95" s="29"/>
      <c r="PDC95" s="29"/>
      <c r="PDD95" s="29"/>
      <c r="PDE95" s="29"/>
      <c r="PDF95" s="29"/>
      <c r="PDG95" s="29"/>
      <c r="PDH95" s="29"/>
      <c r="PDI95" s="29"/>
      <c r="PDJ95" s="29"/>
      <c r="PDK95" s="29"/>
      <c r="PDL95" s="29"/>
      <c r="PDM95" s="29"/>
      <c r="PDN95" s="29"/>
      <c r="PDO95" s="29"/>
      <c r="PDP95" s="29"/>
      <c r="PDQ95" s="29"/>
      <c r="PDR95" s="29"/>
      <c r="PDS95" s="29"/>
      <c r="PDT95" s="29"/>
      <c r="PDU95" s="29"/>
      <c r="PDV95" s="29"/>
      <c r="PDW95" s="29"/>
      <c r="PDX95" s="29"/>
      <c r="PDY95" s="29"/>
      <c r="PDZ95" s="29"/>
      <c r="PEA95" s="29"/>
      <c r="PEB95" s="29"/>
      <c r="PEC95" s="29"/>
      <c r="PED95" s="29"/>
      <c r="PEE95" s="29"/>
      <c r="PEF95" s="29"/>
      <c r="PEG95" s="29"/>
      <c r="PEH95" s="29"/>
      <c r="PEI95" s="29"/>
      <c r="PEJ95" s="29"/>
      <c r="PEK95" s="29"/>
      <c r="PEL95" s="29"/>
      <c r="PEM95" s="29"/>
      <c r="PEN95" s="29"/>
      <c r="PEO95" s="29"/>
      <c r="PEP95" s="29"/>
      <c r="PEQ95" s="29"/>
      <c r="PER95" s="29"/>
      <c r="PES95" s="29"/>
      <c r="PET95" s="29"/>
      <c r="PEU95" s="29"/>
      <c r="PEV95" s="29"/>
      <c r="PEW95" s="29"/>
      <c r="PEX95" s="29"/>
      <c r="PEY95" s="29"/>
      <c r="PEZ95" s="29"/>
      <c r="PFA95" s="29"/>
      <c r="PFB95" s="29"/>
      <c r="PFC95" s="29"/>
      <c r="PFD95" s="29"/>
      <c r="PFE95" s="29"/>
      <c r="PFF95" s="29"/>
      <c r="PFG95" s="29"/>
      <c r="PFH95" s="29"/>
      <c r="PFI95" s="29"/>
      <c r="PFJ95" s="29"/>
      <c r="PFK95" s="29"/>
      <c r="PFL95" s="29"/>
      <c r="PFM95" s="29"/>
      <c r="PFN95" s="29"/>
      <c r="PFO95" s="29"/>
      <c r="PFP95" s="29"/>
      <c r="PFQ95" s="29"/>
      <c r="PFR95" s="29"/>
      <c r="PFS95" s="29"/>
      <c r="PFT95" s="29"/>
      <c r="PFU95" s="29"/>
      <c r="PFV95" s="29"/>
      <c r="PFW95" s="29"/>
      <c r="PFX95" s="29"/>
      <c r="PFY95" s="29"/>
      <c r="PFZ95" s="29"/>
      <c r="PGA95" s="29"/>
      <c r="PGB95" s="29"/>
      <c r="PGC95" s="29"/>
      <c r="PGD95" s="29"/>
      <c r="PGE95" s="29"/>
      <c r="PGF95" s="29"/>
      <c r="PGG95" s="29"/>
      <c r="PGH95" s="29"/>
      <c r="PGI95" s="29"/>
      <c r="PGJ95" s="29"/>
      <c r="PGK95" s="29"/>
      <c r="PGL95" s="29"/>
      <c r="PGM95" s="29"/>
      <c r="PGN95" s="29"/>
      <c r="PGO95" s="29"/>
      <c r="PGP95" s="29"/>
      <c r="PGQ95" s="29"/>
      <c r="PGR95" s="29"/>
      <c r="PGS95" s="29"/>
      <c r="PGT95" s="29"/>
      <c r="PGU95" s="29"/>
      <c r="PGV95" s="29"/>
      <c r="PGW95" s="29"/>
      <c r="PGX95" s="29"/>
      <c r="PGY95" s="29"/>
      <c r="PGZ95" s="29"/>
      <c r="PHA95" s="29"/>
      <c r="PHB95" s="29"/>
      <c r="PHC95" s="29"/>
      <c r="PHD95" s="29"/>
      <c r="PHE95" s="29"/>
      <c r="PHF95" s="29"/>
      <c r="PHG95" s="29"/>
      <c r="PHH95" s="29"/>
      <c r="PHI95" s="29"/>
      <c r="PHJ95" s="29"/>
      <c r="PHK95" s="29"/>
      <c r="PHL95" s="29"/>
      <c r="PHM95" s="29"/>
      <c r="PHN95" s="29"/>
      <c r="PHO95" s="29"/>
      <c r="PHP95" s="29"/>
      <c r="PHQ95" s="29"/>
      <c r="PHR95" s="29"/>
      <c r="PHS95" s="29"/>
      <c r="PHT95" s="29"/>
      <c r="PHU95" s="29"/>
      <c r="PHV95" s="29"/>
      <c r="PHW95" s="29"/>
      <c r="PHX95" s="29"/>
      <c r="PHY95" s="29"/>
      <c r="PHZ95" s="29"/>
      <c r="PIA95" s="29"/>
      <c r="PIB95" s="29"/>
      <c r="PIC95" s="29"/>
      <c r="PID95" s="29"/>
      <c r="PIE95" s="29"/>
      <c r="PIF95" s="29"/>
      <c r="PIG95" s="29"/>
      <c r="PIH95" s="29"/>
      <c r="PII95" s="29"/>
      <c r="PIJ95" s="29"/>
      <c r="PIK95" s="29"/>
      <c r="PIL95" s="29"/>
      <c r="PIM95" s="29"/>
      <c r="PIN95" s="29"/>
      <c r="PIO95" s="29"/>
      <c r="PIP95" s="29"/>
      <c r="PIQ95" s="29"/>
      <c r="PIR95" s="29"/>
      <c r="PIS95" s="29"/>
      <c r="PIT95" s="29"/>
      <c r="PIU95" s="29"/>
      <c r="PIV95" s="29"/>
      <c r="PIW95" s="29"/>
      <c r="PIX95" s="29"/>
      <c r="PIY95" s="29"/>
      <c r="PIZ95" s="29"/>
      <c r="PJA95" s="29"/>
      <c r="PJB95" s="29"/>
      <c r="PJC95" s="29"/>
      <c r="PJD95" s="29"/>
      <c r="PJE95" s="29"/>
      <c r="PJF95" s="29"/>
      <c r="PJG95" s="29"/>
      <c r="PJH95" s="29"/>
      <c r="PJI95" s="29"/>
      <c r="PJJ95" s="29"/>
      <c r="PJK95" s="29"/>
      <c r="PJL95" s="29"/>
      <c r="PJM95" s="29"/>
      <c r="PJN95" s="29"/>
      <c r="PJO95" s="29"/>
      <c r="PJP95" s="29"/>
      <c r="PJQ95" s="29"/>
      <c r="PJR95" s="29"/>
      <c r="PJS95" s="29"/>
      <c r="PJT95" s="29"/>
      <c r="PJU95" s="29"/>
      <c r="PJV95" s="29"/>
      <c r="PJW95" s="29"/>
      <c r="PJX95" s="29"/>
      <c r="PJY95" s="29"/>
      <c r="PJZ95" s="29"/>
      <c r="PKA95" s="29"/>
      <c r="PKB95" s="29"/>
      <c r="PKC95" s="29"/>
      <c r="PKD95" s="29"/>
      <c r="PKE95" s="29"/>
      <c r="PKF95" s="29"/>
      <c r="PKG95" s="29"/>
      <c r="PKH95" s="29"/>
      <c r="PKI95" s="29"/>
      <c r="PKJ95" s="29"/>
      <c r="PKK95" s="29"/>
      <c r="PKL95" s="29"/>
      <c r="PKM95" s="29"/>
      <c r="PKN95" s="29"/>
      <c r="PKO95" s="29"/>
      <c r="PKP95" s="29"/>
      <c r="PKQ95" s="29"/>
      <c r="PKR95" s="29"/>
      <c r="PKS95" s="29"/>
      <c r="PKT95" s="29"/>
      <c r="PKU95" s="29"/>
      <c r="PKV95" s="29"/>
      <c r="PKW95" s="29"/>
      <c r="PKX95" s="29"/>
      <c r="PKY95" s="29"/>
      <c r="PKZ95" s="29"/>
      <c r="PLA95" s="29"/>
      <c r="PLB95" s="29"/>
      <c r="PLC95" s="29"/>
      <c r="PLD95" s="29"/>
      <c r="PLE95" s="29"/>
      <c r="PLF95" s="29"/>
      <c r="PLG95" s="29"/>
      <c r="PLH95" s="29"/>
      <c r="PLI95" s="29"/>
      <c r="PLJ95" s="29"/>
      <c r="PLK95" s="29"/>
      <c r="PLL95" s="29"/>
      <c r="PLM95" s="29"/>
      <c r="PLN95" s="29"/>
      <c r="PLO95" s="29"/>
      <c r="PLP95" s="29"/>
      <c r="PLQ95" s="29"/>
      <c r="PLR95" s="29"/>
      <c r="PLS95" s="29"/>
      <c r="PLT95" s="29"/>
      <c r="PLU95" s="29"/>
      <c r="PLV95" s="29"/>
      <c r="PLW95" s="29"/>
      <c r="PLX95" s="29"/>
      <c r="PLY95" s="29"/>
      <c r="PLZ95" s="29"/>
      <c r="PMA95" s="29"/>
      <c r="PMB95" s="29"/>
      <c r="PMC95" s="29"/>
      <c r="PMD95" s="29"/>
      <c r="PME95" s="29"/>
      <c r="PMF95" s="29"/>
      <c r="PMG95" s="29"/>
      <c r="PMH95" s="29"/>
      <c r="PMI95" s="29"/>
      <c r="PMJ95" s="29"/>
      <c r="PMK95" s="29"/>
      <c r="PML95" s="29"/>
      <c r="PMM95" s="29"/>
      <c r="PMN95" s="29"/>
      <c r="PMO95" s="29"/>
      <c r="PMP95" s="29"/>
      <c r="PMQ95" s="29"/>
      <c r="PMR95" s="29"/>
      <c r="PMS95" s="29"/>
      <c r="PMT95" s="29"/>
      <c r="PMU95" s="29"/>
      <c r="PMV95" s="29"/>
      <c r="PMW95" s="29"/>
      <c r="PMX95" s="29"/>
      <c r="PMY95" s="29"/>
      <c r="PMZ95" s="29"/>
      <c r="PNA95" s="29"/>
      <c r="PNB95" s="29"/>
      <c r="PNC95" s="29"/>
      <c r="PND95" s="29"/>
      <c r="PNE95" s="29"/>
      <c r="PNF95" s="29"/>
      <c r="PNG95" s="29"/>
      <c r="PNH95" s="29"/>
      <c r="PNI95" s="29"/>
      <c r="PNJ95" s="29"/>
      <c r="PNK95" s="29"/>
      <c r="PNL95" s="29"/>
      <c r="PNM95" s="29"/>
      <c r="PNN95" s="29"/>
      <c r="PNO95" s="29"/>
      <c r="PNP95" s="29"/>
      <c r="PNQ95" s="29"/>
      <c r="PNR95" s="29"/>
      <c r="PNS95" s="29"/>
      <c r="PNT95" s="29"/>
      <c r="PNU95" s="29"/>
      <c r="PNV95" s="29"/>
      <c r="PNW95" s="29"/>
      <c r="PNX95" s="29"/>
      <c r="PNY95" s="29"/>
      <c r="PNZ95" s="29"/>
      <c r="POA95" s="29"/>
      <c r="POB95" s="29"/>
      <c r="POC95" s="29"/>
      <c r="POD95" s="29"/>
      <c r="POE95" s="29"/>
      <c r="POF95" s="29"/>
      <c r="POG95" s="29"/>
      <c r="POH95" s="29"/>
      <c r="POI95" s="29"/>
      <c r="POJ95" s="29"/>
      <c r="POK95" s="29"/>
      <c r="POL95" s="29"/>
      <c r="POM95" s="29"/>
      <c r="PON95" s="29"/>
      <c r="POO95" s="29"/>
      <c r="POP95" s="29"/>
      <c r="POQ95" s="29"/>
      <c r="POR95" s="29"/>
      <c r="POS95" s="29"/>
      <c r="POT95" s="29"/>
      <c r="POU95" s="29"/>
      <c r="POV95" s="29"/>
      <c r="POW95" s="29"/>
      <c r="POX95" s="29"/>
      <c r="POY95" s="29"/>
      <c r="POZ95" s="29"/>
      <c r="PPA95" s="29"/>
      <c r="PPB95" s="29"/>
      <c r="PPC95" s="29"/>
      <c r="PPD95" s="29"/>
      <c r="PPE95" s="29"/>
      <c r="PPF95" s="29"/>
      <c r="PPG95" s="29"/>
      <c r="PPH95" s="29"/>
      <c r="PPI95" s="29"/>
      <c r="PPJ95" s="29"/>
      <c r="PPK95" s="29"/>
      <c r="PPL95" s="29"/>
      <c r="PPM95" s="29"/>
      <c r="PPN95" s="29"/>
      <c r="PPO95" s="29"/>
      <c r="PPP95" s="29"/>
      <c r="PPQ95" s="29"/>
      <c r="PPR95" s="29"/>
      <c r="PPS95" s="29"/>
      <c r="PPT95" s="29"/>
      <c r="PPU95" s="29"/>
      <c r="PPV95" s="29"/>
      <c r="PPW95" s="29"/>
      <c r="PPX95" s="29"/>
      <c r="PPY95" s="29"/>
      <c r="PPZ95" s="29"/>
      <c r="PQA95" s="29"/>
      <c r="PQB95" s="29"/>
      <c r="PQC95" s="29"/>
      <c r="PQD95" s="29"/>
      <c r="PQE95" s="29"/>
      <c r="PQF95" s="29"/>
      <c r="PQG95" s="29"/>
      <c r="PQH95" s="29"/>
      <c r="PQI95" s="29"/>
      <c r="PQJ95" s="29"/>
      <c r="PQK95" s="29"/>
      <c r="PQL95" s="29"/>
      <c r="PQM95" s="29"/>
      <c r="PQN95" s="29"/>
      <c r="PQO95" s="29"/>
      <c r="PQP95" s="29"/>
      <c r="PQQ95" s="29"/>
      <c r="PQR95" s="29"/>
      <c r="PQS95" s="29"/>
      <c r="PQT95" s="29"/>
      <c r="PQU95" s="29"/>
      <c r="PQV95" s="29"/>
      <c r="PQW95" s="29"/>
      <c r="PQX95" s="29"/>
      <c r="PQY95" s="29"/>
      <c r="PQZ95" s="29"/>
      <c r="PRA95" s="29"/>
      <c r="PRB95" s="29"/>
      <c r="PRC95" s="29"/>
      <c r="PRD95" s="29"/>
      <c r="PRE95" s="29"/>
      <c r="PRF95" s="29"/>
      <c r="PRG95" s="29"/>
      <c r="PRH95" s="29"/>
      <c r="PRI95" s="29"/>
      <c r="PRJ95" s="29"/>
      <c r="PRK95" s="29"/>
      <c r="PRL95" s="29"/>
      <c r="PRM95" s="29"/>
      <c r="PRN95" s="29"/>
      <c r="PRO95" s="29"/>
      <c r="PRP95" s="29"/>
      <c r="PRQ95" s="29"/>
      <c r="PRR95" s="29"/>
      <c r="PRS95" s="29"/>
      <c r="PRT95" s="29"/>
      <c r="PRU95" s="29"/>
      <c r="PRV95" s="29"/>
      <c r="PRW95" s="29"/>
      <c r="PRX95" s="29"/>
      <c r="PRY95" s="29"/>
      <c r="PRZ95" s="29"/>
      <c r="PSA95" s="29"/>
      <c r="PSB95" s="29"/>
      <c r="PSC95" s="29"/>
      <c r="PSD95" s="29"/>
      <c r="PSE95" s="29"/>
      <c r="PSF95" s="29"/>
      <c r="PSG95" s="29"/>
      <c r="PSH95" s="29"/>
      <c r="PSI95" s="29"/>
      <c r="PSJ95" s="29"/>
      <c r="PSK95" s="29"/>
      <c r="PSL95" s="29"/>
      <c r="PSM95" s="29"/>
      <c r="PSN95" s="29"/>
      <c r="PSO95" s="29"/>
      <c r="PSP95" s="29"/>
      <c r="PSQ95" s="29"/>
      <c r="PSR95" s="29"/>
      <c r="PSS95" s="29"/>
      <c r="PST95" s="29"/>
      <c r="PSU95" s="29"/>
      <c r="PSV95" s="29"/>
      <c r="PSW95" s="29"/>
      <c r="PSX95" s="29"/>
      <c r="PSY95" s="29"/>
      <c r="PSZ95" s="29"/>
      <c r="PTA95" s="29"/>
      <c r="PTB95" s="29"/>
      <c r="PTC95" s="29"/>
      <c r="PTD95" s="29"/>
      <c r="PTE95" s="29"/>
      <c r="PTF95" s="29"/>
      <c r="PTG95" s="29"/>
      <c r="PTH95" s="29"/>
      <c r="PTI95" s="29"/>
      <c r="PTJ95" s="29"/>
      <c r="PTK95" s="29"/>
      <c r="PTL95" s="29"/>
      <c r="PTM95" s="29"/>
      <c r="PTN95" s="29"/>
      <c r="PTO95" s="29"/>
      <c r="PTP95" s="29"/>
      <c r="PTQ95" s="29"/>
      <c r="PTR95" s="29"/>
      <c r="PTS95" s="29"/>
      <c r="PTT95" s="29"/>
      <c r="PTU95" s="29"/>
      <c r="PTV95" s="29"/>
      <c r="PTW95" s="29"/>
      <c r="PTX95" s="29"/>
      <c r="PTY95" s="29"/>
      <c r="PTZ95" s="29"/>
      <c r="PUA95" s="29"/>
      <c r="PUB95" s="29"/>
      <c r="PUC95" s="29"/>
      <c r="PUD95" s="29"/>
      <c r="PUE95" s="29"/>
      <c r="PUF95" s="29"/>
      <c r="PUG95" s="29"/>
      <c r="PUH95" s="29"/>
      <c r="PUI95" s="29"/>
      <c r="PUJ95" s="29"/>
      <c r="PUK95" s="29"/>
      <c r="PUL95" s="29"/>
      <c r="PUM95" s="29"/>
      <c r="PUN95" s="29"/>
      <c r="PUO95" s="29"/>
      <c r="PUP95" s="29"/>
      <c r="PUQ95" s="29"/>
      <c r="PUR95" s="29"/>
      <c r="PUS95" s="29"/>
      <c r="PUT95" s="29"/>
      <c r="PUU95" s="29"/>
      <c r="PUV95" s="29"/>
      <c r="PUW95" s="29"/>
      <c r="PUX95" s="29"/>
      <c r="PUY95" s="29"/>
      <c r="PUZ95" s="29"/>
      <c r="PVA95" s="29"/>
      <c r="PVB95" s="29"/>
      <c r="PVC95" s="29"/>
      <c r="PVD95" s="29"/>
      <c r="PVE95" s="29"/>
      <c r="PVF95" s="29"/>
      <c r="PVG95" s="29"/>
      <c r="PVH95" s="29"/>
      <c r="PVI95" s="29"/>
      <c r="PVJ95" s="29"/>
      <c r="PVK95" s="29"/>
      <c r="PVL95" s="29"/>
      <c r="PVM95" s="29"/>
      <c r="PVN95" s="29"/>
      <c r="PVO95" s="29"/>
      <c r="PVP95" s="29"/>
      <c r="PVQ95" s="29"/>
      <c r="PVR95" s="29"/>
      <c r="PVS95" s="29"/>
      <c r="PVT95" s="29"/>
      <c r="PVU95" s="29"/>
      <c r="PVV95" s="29"/>
      <c r="PVW95" s="29"/>
      <c r="PVX95" s="29"/>
      <c r="PVY95" s="29"/>
      <c r="PVZ95" s="29"/>
      <c r="PWA95" s="29"/>
      <c r="PWB95" s="29"/>
      <c r="PWC95" s="29"/>
      <c r="PWD95" s="29"/>
      <c r="PWE95" s="29"/>
      <c r="PWF95" s="29"/>
      <c r="PWG95" s="29"/>
      <c r="PWH95" s="29"/>
      <c r="PWI95" s="29"/>
      <c r="PWJ95" s="29"/>
      <c r="PWK95" s="29"/>
      <c r="PWL95" s="29"/>
      <c r="PWM95" s="29"/>
      <c r="PWN95" s="29"/>
      <c r="PWO95" s="29"/>
      <c r="PWP95" s="29"/>
      <c r="PWQ95" s="29"/>
      <c r="PWR95" s="29"/>
      <c r="PWS95" s="29"/>
      <c r="PWT95" s="29"/>
      <c r="PWU95" s="29"/>
      <c r="PWV95" s="29"/>
      <c r="PWW95" s="29"/>
      <c r="PWX95" s="29"/>
      <c r="PWY95" s="29"/>
      <c r="PWZ95" s="29"/>
      <c r="PXA95" s="29"/>
      <c r="PXB95" s="29"/>
      <c r="PXC95" s="29"/>
      <c r="PXD95" s="29"/>
      <c r="PXE95" s="29"/>
      <c r="PXF95" s="29"/>
      <c r="PXG95" s="29"/>
      <c r="PXH95" s="29"/>
      <c r="PXI95" s="29"/>
      <c r="PXJ95" s="29"/>
      <c r="PXK95" s="29"/>
      <c r="PXL95" s="29"/>
      <c r="PXM95" s="29"/>
      <c r="PXN95" s="29"/>
      <c r="PXO95" s="29"/>
      <c r="PXP95" s="29"/>
      <c r="PXQ95" s="29"/>
      <c r="PXR95" s="29"/>
      <c r="PXS95" s="29"/>
      <c r="PXT95" s="29"/>
      <c r="PXU95" s="29"/>
      <c r="PXV95" s="29"/>
      <c r="PXW95" s="29"/>
      <c r="PXX95" s="29"/>
      <c r="PXY95" s="29"/>
      <c r="PXZ95" s="29"/>
      <c r="PYA95" s="29"/>
      <c r="PYB95" s="29"/>
      <c r="PYC95" s="29"/>
      <c r="PYD95" s="29"/>
      <c r="PYE95" s="29"/>
      <c r="PYF95" s="29"/>
      <c r="PYG95" s="29"/>
      <c r="PYH95" s="29"/>
      <c r="PYI95" s="29"/>
      <c r="PYJ95" s="29"/>
      <c r="PYK95" s="29"/>
      <c r="PYL95" s="29"/>
      <c r="PYM95" s="29"/>
      <c r="PYN95" s="29"/>
      <c r="PYO95" s="29"/>
      <c r="PYP95" s="29"/>
      <c r="PYQ95" s="29"/>
      <c r="PYR95" s="29"/>
      <c r="PYS95" s="29"/>
      <c r="PYT95" s="29"/>
      <c r="PYU95" s="29"/>
      <c r="PYV95" s="29"/>
      <c r="PYW95" s="29"/>
      <c r="PYX95" s="29"/>
      <c r="PYY95" s="29"/>
      <c r="PYZ95" s="29"/>
      <c r="PZA95" s="29"/>
      <c r="PZB95" s="29"/>
      <c r="PZC95" s="29"/>
      <c r="PZD95" s="29"/>
      <c r="PZE95" s="29"/>
      <c r="PZF95" s="29"/>
      <c r="PZG95" s="29"/>
      <c r="PZH95" s="29"/>
      <c r="PZI95" s="29"/>
      <c r="PZJ95" s="29"/>
      <c r="PZK95" s="29"/>
      <c r="PZL95" s="29"/>
      <c r="PZM95" s="29"/>
      <c r="PZN95" s="29"/>
      <c r="PZO95" s="29"/>
      <c r="PZP95" s="29"/>
      <c r="PZQ95" s="29"/>
      <c r="PZR95" s="29"/>
      <c r="PZS95" s="29"/>
      <c r="PZT95" s="29"/>
      <c r="PZU95" s="29"/>
      <c r="PZV95" s="29"/>
      <c r="PZW95" s="29"/>
      <c r="PZX95" s="29"/>
      <c r="PZY95" s="29"/>
      <c r="PZZ95" s="29"/>
      <c r="QAA95" s="29"/>
      <c r="QAB95" s="29"/>
      <c r="QAC95" s="29"/>
      <c r="QAD95" s="29"/>
      <c r="QAE95" s="29"/>
      <c r="QAF95" s="29"/>
      <c r="QAG95" s="29"/>
      <c r="QAH95" s="29"/>
      <c r="QAI95" s="29"/>
      <c r="QAJ95" s="29"/>
      <c r="QAK95" s="29"/>
      <c r="QAL95" s="29"/>
      <c r="QAM95" s="29"/>
      <c r="QAN95" s="29"/>
      <c r="QAO95" s="29"/>
      <c r="QAP95" s="29"/>
      <c r="QAQ95" s="29"/>
      <c r="QAR95" s="29"/>
      <c r="QAS95" s="29"/>
      <c r="QAT95" s="29"/>
      <c r="QAU95" s="29"/>
      <c r="QAV95" s="29"/>
      <c r="QAW95" s="29"/>
      <c r="QAX95" s="29"/>
      <c r="QAY95" s="29"/>
      <c r="QAZ95" s="29"/>
      <c r="QBA95" s="29"/>
      <c r="QBB95" s="29"/>
      <c r="QBC95" s="29"/>
      <c r="QBD95" s="29"/>
      <c r="QBE95" s="29"/>
      <c r="QBF95" s="29"/>
      <c r="QBG95" s="29"/>
      <c r="QBH95" s="29"/>
      <c r="QBI95" s="29"/>
      <c r="QBJ95" s="29"/>
      <c r="QBK95" s="29"/>
      <c r="QBL95" s="29"/>
      <c r="QBM95" s="29"/>
      <c r="QBN95" s="29"/>
      <c r="QBO95" s="29"/>
      <c r="QBP95" s="29"/>
      <c r="QBQ95" s="29"/>
      <c r="QBR95" s="29"/>
      <c r="QBS95" s="29"/>
      <c r="QBT95" s="29"/>
      <c r="QBU95" s="29"/>
      <c r="QBV95" s="29"/>
      <c r="QBW95" s="29"/>
      <c r="QBX95" s="29"/>
      <c r="QBY95" s="29"/>
      <c r="QBZ95" s="29"/>
      <c r="QCA95" s="29"/>
      <c r="QCB95" s="29"/>
      <c r="QCC95" s="29"/>
      <c r="QCD95" s="29"/>
      <c r="QCE95" s="29"/>
      <c r="QCF95" s="29"/>
      <c r="QCG95" s="29"/>
      <c r="QCH95" s="29"/>
      <c r="QCI95" s="29"/>
      <c r="QCJ95" s="29"/>
      <c r="QCK95" s="29"/>
      <c r="QCL95" s="29"/>
      <c r="QCM95" s="29"/>
      <c r="QCN95" s="29"/>
      <c r="QCO95" s="29"/>
      <c r="QCP95" s="29"/>
      <c r="QCQ95" s="29"/>
      <c r="QCR95" s="29"/>
      <c r="QCS95" s="29"/>
      <c r="QCT95" s="29"/>
      <c r="QCU95" s="29"/>
      <c r="QCV95" s="29"/>
      <c r="QCW95" s="29"/>
      <c r="QCX95" s="29"/>
      <c r="QCY95" s="29"/>
      <c r="QCZ95" s="29"/>
      <c r="QDA95" s="29"/>
      <c r="QDB95" s="29"/>
      <c r="QDC95" s="29"/>
      <c r="QDD95" s="29"/>
      <c r="QDE95" s="29"/>
      <c r="QDF95" s="29"/>
      <c r="QDG95" s="29"/>
      <c r="QDH95" s="29"/>
      <c r="QDI95" s="29"/>
      <c r="QDJ95" s="29"/>
      <c r="QDK95" s="29"/>
      <c r="QDL95" s="29"/>
      <c r="QDM95" s="29"/>
      <c r="QDN95" s="29"/>
      <c r="QDO95" s="29"/>
      <c r="QDP95" s="29"/>
      <c r="QDQ95" s="29"/>
      <c r="QDR95" s="29"/>
      <c r="QDS95" s="29"/>
      <c r="QDT95" s="29"/>
      <c r="QDU95" s="29"/>
      <c r="QDV95" s="29"/>
      <c r="QDW95" s="29"/>
      <c r="QDX95" s="29"/>
      <c r="QDY95" s="29"/>
      <c r="QDZ95" s="29"/>
      <c r="QEA95" s="29"/>
      <c r="QEB95" s="29"/>
      <c r="QEC95" s="29"/>
      <c r="QED95" s="29"/>
      <c r="QEE95" s="29"/>
      <c r="QEF95" s="29"/>
      <c r="QEG95" s="29"/>
      <c r="QEH95" s="29"/>
      <c r="QEI95" s="29"/>
      <c r="QEJ95" s="29"/>
      <c r="QEK95" s="29"/>
      <c r="QEL95" s="29"/>
      <c r="QEM95" s="29"/>
      <c r="QEN95" s="29"/>
      <c r="QEO95" s="29"/>
      <c r="QEP95" s="29"/>
      <c r="QEQ95" s="29"/>
      <c r="QER95" s="29"/>
      <c r="QES95" s="29"/>
      <c r="QET95" s="29"/>
      <c r="QEU95" s="29"/>
      <c r="QEV95" s="29"/>
      <c r="QEW95" s="29"/>
      <c r="QEX95" s="29"/>
      <c r="QEY95" s="29"/>
      <c r="QEZ95" s="29"/>
      <c r="QFA95" s="29"/>
      <c r="QFB95" s="29"/>
      <c r="QFC95" s="29"/>
      <c r="QFD95" s="29"/>
      <c r="QFE95" s="29"/>
      <c r="QFF95" s="29"/>
      <c r="QFG95" s="29"/>
      <c r="QFH95" s="29"/>
      <c r="QFI95" s="29"/>
      <c r="QFJ95" s="29"/>
      <c r="QFK95" s="29"/>
      <c r="QFL95" s="29"/>
      <c r="QFM95" s="29"/>
      <c r="QFN95" s="29"/>
      <c r="QFO95" s="29"/>
      <c r="QFP95" s="29"/>
      <c r="QFQ95" s="29"/>
      <c r="QFR95" s="29"/>
      <c r="QFS95" s="29"/>
      <c r="QFT95" s="29"/>
      <c r="QFU95" s="29"/>
      <c r="QFV95" s="29"/>
      <c r="QFW95" s="29"/>
      <c r="QFX95" s="29"/>
      <c r="QFY95" s="29"/>
      <c r="QFZ95" s="29"/>
      <c r="QGA95" s="29"/>
      <c r="QGB95" s="29"/>
      <c r="QGC95" s="29"/>
      <c r="QGD95" s="29"/>
      <c r="QGE95" s="29"/>
      <c r="QGF95" s="29"/>
      <c r="QGG95" s="29"/>
      <c r="QGH95" s="29"/>
      <c r="QGI95" s="29"/>
      <c r="QGJ95" s="29"/>
      <c r="QGK95" s="29"/>
      <c r="QGL95" s="29"/>
      <c r="QGM95" s="29"/>
      <c r="QGN95" s="29"/>
      <c r="QGO95" s="29"/>
      <c r="QGP95" s="29"/>
      <c r="QGQ95" s="29"/>
      <c r="QGR95" s="29"/>
      <c r="QGS95" s="29"/>
      <c r="QGT95" s="29"/>
      <c r="QGU95" s="29"/>
      <c r="QGV95" s="29"/>
      <c r="QGW95" s="29"/>
      <c r="QGX95" s="29"/>
      <c r="QGY95" s="29"/>
      <c r="QGZ95" s="29"/>
      <c r="QHA95" s="29"/>
      <c r="QHB95" s="29"/>
      <c r="QHC95" s="29"/>
      <c r="QHD95" s="29"/>
      <c r="QHE95" s="29"/>
      <c r="QHF95" s="29"/>
      <c r="QHG95" s="29"/>
      <c r="QHH95" s="29"/>
      <c r="QHI95" s="29"/>
      <c r="QHJ95" s="29"/>
      <c r="QHK95" s="29"/>
      <c r="QHL95" s="29"/>
      <c r="QHM95" s="29"/>
      <c r="QHN95" s="29"/>
      <c r="QHO95" s="29"/>
      <c r="QHP95" s="29"/>
      <c r="QHQ95" s="29"/>
      <c r="QHR95" s="29"/>
      <c r="QHS95" s="29"/>
      <c r="QHT95" s="29"/>
      <c r="QHU95" s="29"/>
      <c r="QHV95" s="29"/>
      <c r="QHW95" s="29"/>
      <c r="QHX95" s="29"/>
      <c r="QHY95" s="29"/>
      <c r="QHZ95" s="29"/>
      <c r="QIA95" s="29"/>
      <c r="QIB95" s="29"/>
      <c r="QIC95" s="29"/>
      <c r="QID95" s="29"/>
      <c r="QIE95" s="29"/>
      <c r="QIF95" s="29"/>
      <c r="QIG95" s="29"/>
      <c r="QIH95" s="29"/>
      <c r="QII95" s="29"/>
      <c r="QIJ95" s="29"/>
      <c r="QIK95" s="29"/>
      <c r="QIL95" s="29"/>
      <c r="QIM95" s="29"/>
      <c r="QIN95" s="29"/>
      <c r="QIO95" s="29"/>
      <c r="QIP95" s="29"/>
      <c r="QIQ95" s="29"/>
      <c r="QIR95" s="29"/>
      <c r="QIS95" s="29"/>
      <c r="QIT95" s="29"/>
      <c r="QIU95" s="29"/>
      <c r="QIV95" s="29"/>
      <c r="QIW95" s="29"/>
      <c r="QIX95" s="29"/>
      <c r="QIY95" s="29"/>
      <c r="QIZ95" s="29"/>
      <c r="QJA95" s="29"/>
      <c r="QJB95" s="29"/>
      <c r="QJC95" s="29"/>
      <c r="QJD95" s="29"/>
      <c r="QJE95" s="29"/>
      <c r="QJF95" s="29"/>
      <c r="QJG95" s="29"/>
      <c r="QJH95" s="29"/>
      <c r="QJI95" s="29"/>
      <c r="QJJ95" s="29"/>
      <c r="QJK95" s="29"/>
      <c r="QJL95" s="29"/>
      <c r="QJM95" s="29"/>
      <c r="QJN95" s="29"/>
      <c r="QJO95" s="29"/>
      <c r="QJP95" s="29"/>
      <c r="QJQ95" s="29"/>
      <c r="QJR95" s="29"/>
      <c r="QJS95" s="29"/>
      <c r="QJT95" s="29"/>
      <c r="QJU95" s="29"/>
      <c r="QJV95" s="29"/>
      <c r="QJW95" s="29"/>
      <c r="QJX95" s="29"/>
      <c r="QJY95" s="29"/>
      <c r="QJZ95" s="29"/>
      <c r="QKA95" s="29"/>
      <c r="QKB95" s="29"/>
      <c r="QKC95" s="29"/>
      <c r="QKD95" s="29"/>
      <c r="QKE95" s="29"/>
      <c r="QKF95" s="29"/>
      <c r="QKG95" s="29"/>
      <c r="QKH95" s="29"/>
      <c r="QKI95" s="29"/>
      <c r="QKJ95" s="29"/>
      <c r="QKK95" s="29"/>
      <c r="QKL95" s="29"/>
      <c r="QKM95" s="29"/>
      <c r="QKN95" s="29"/>
      <c r="QKO95" s="29"/>
      <c r="QKP95" s="29"/>
      <c r="QKQ95" s="29"/>
      <c r="QKR95" s="29"/>
      <c r="QKS95" s="29"/>
      <c r="QKT95" s="29"/>
      <c r="QKU95" s="29"/>
      <c r="QKV95" s="29"/>
      <c r="QKW95" s="29"/>
      <c r="QKX95" s="29"/>
      <c r="QKY95" s="29"/>
      <c r="QKZ95" s="29"/>
      <c r="QLA95" s="29"/>
      <c r="QLB95" s="29"/>
      <c r="QLC95" s="29"/>
      <c r="QLD95" s="29"/>
      <c r="QLE95" s="29"/>
      <c r="QLF95" s="29"/>
      <c r="QLG95" s="29"/>
      <c r="QLH95" s="29"/>
      <c r="QLI95" s="29"/>
      <c r="QLJ95" s="29"/>
      <c r="QLK95" s="29"/>
      <c r="QLL95" s="29"/>
      <c r="QLM95" s="29"/>
      <c r="QLN95" s="29"/>
      <c r="QLO95" s="29"/>
      <c r="QLP95" s="29"/>
      <c r="QLQ95" s="29"/>
      <c r="QLR95" s="29"/>
      <c r="QLS95" s="29"/>
      <c r="QLT95" s="29"/>
      <c r="QLU95" s="29"/>
      <c r="QLV95" s="29"/>
      <c r="QLW95" s="29"/>
      <c r="QLX95" s="29"/>
      <c r="QLY95" s="29"/>
      <c r="QLZ95" s="29"/>
      <c r="QMA95" s="29"/>
      <c r="QMB95" s="29"/>
      <c r="QMC95" s="29"/>
      <c r="QMD95" s="29"/>
      <c r="QME95" s="29"/>
      <c r="QMF95" s="29"/>
      <c r="QMG95" s="29"/>
      <c r="QMH95" s="29"/>
      <c r="QMI95" s="29"/>
      <c r="QMJ95" s="29"/>
      <c r="QMK95" s="29"/>
      <c r="QML95" s="29"/>
      <c r="QMM95" s="29"/>
      <c r="QMN95" s="29"/>
      <c r="QMO95" s="29"/>
      <c r="QMP95" s="29"/>
      <c r="QMQ95" s="29"/>
      <c r="QMR95" s="29"/>
      <c r="QMS95" s="29"/>
      <c r="QMT95" s="29"/>
      <c r="QMU95" s="29"/>
      <c r="QMV95" s="29"/>
      <c r="QMW95" s="29"/>
      <c r="QMX95" s="29"/>
      <c r="QMY95" s="29"/>
      <c r="QMZ95" s="29"/>
      <c r="QNA95" s="29"/>
      <c r="QNB95" s="29"/>
      <c r="QNC95" s="29"/>
      <c r="QND95" s="29"/>
      <c r="QNE95" s="29"/>
      <c r="QNF95" s="29"/>
      <c r="QNG95" s="29"/>
      <c r="QNH95" s="29"/>
      <c r="QNI95" s="29"/>
      <c r="QNJ95" s="29"/>
      <c r="QNK95" s="29"/>
      <c r="QNL95" s="29"/>
      <c r="QNM95" s="29"/>
      <c r="QNN95" s="29"/>
      <c r="QNO95" s="29"/>
      <c r="QNP95" s="29"/>
      <c r="QNQ95" s="29"/>
      <c r="QNR95" s="29"/>
      <c r="QNS95" s="29"/>
      <c r="QNT95" s="29"/>
      <c r="QNU95" s="29"/>
      <c r="QNV95" s="29"/>
      <c r="QNW95" s="29"/>
      <c r="QNX95" s="29"/>
      <c r="QNY95" s="29"/>
      <c r="QNZ95" s="29"/>
      <c r="QOA95" s="29"/>
      <c r="QOB95" s="29"/>
      <c r="QOC95" s="29"/>
      <c r="QOD95" s="29"/>
      <c r="QOE95" s="29"/>
      <c r="QOF95" s="29"/>
      <c r="QOG95" s="29"/>
      <c r="QOH95" s="29"/>
      <c r="QOI95" s="29"/>
      <c r="QOJ95" s="29"/>
      <c r="QOK95" s="29"/>
      <c r="QOL95" s="29"/>
      <c r="QOM95" s="29"/>
      <c r="QON95" s="29"/>
      <c r="QOO95" s="29"/>
      <c r="QOP95" s="29"/>
      <c r="QOQ95" s="29"/>
      <c r="QOR95" s="29"/>
      <c r="QOS95" s="29"/>
      <c r="QOT95" s="29"/>
      <c r="QOU95" s="29"/>
      <c r="QOV95" s="29"/>
      <c r="QOW95" s="29"/>
      <c r="QOX95" s="29"/>
      <c r="QOY95" s="29"/>
      <c r="QOZ95" s="29"/>
      <c r="QPA95" s="29"/>
      <c r="QPB95" s="29"/>
      <c r="QPC95" s="29"/>
      <c r="QPD95" s="29"/>
      <c r="QPE95" s="29"/>
      <c r="QPF95" s="29"/>
      <c r="QPG95" s="29"/>
      <c r="QPH95" s="29"/>
      <c r="QPI95" s="29"/>
      <c r="QPJ95" s="29"/>
      <c r="QPK95" s="29"/>
      <c r="QPL95" s="29"/>
      <c r="QPM95" s="29"/>
      <c r="QPN95" s="29"/>
      <c r="QPO95" s="29"/>
      <c r="QPP95" s="29"/>
      <c r="QPQ95" s="29"/>
      <c r="QPR95" s="29"/>
      <c r="QPS95" s="29"/>
      <c r="QPT95" s="29"/>
      <c r="QPU95" s="29"/>
      <c r="QPV95" s="29"/>
      <c r="QPW95" s="29"/>
      <c r="QPX95" s="29"/>
      <c r="QPY95" s="29"/>
      <c r="QPZ95" s="29"/>
      <c r="QQA95" s="29"/>
      <c r="QQB95" s="29"/>
      <c r="QQC95" s="29"/>
      <c r="QQD95" s="29"/>
      <c r="QQE95" s="29"/>
      <c r="QQF95" s="29"/>
      <c r="QQG95" s="29"/>
      <c r="QQH95" s="29"/>
      <c r="QQI95" s="29"/>
      <c r="QQJ95" s="29"/>
      <c r="QQK95" s="29"/>
      <c r="QQL95" s="29"/>
      <c r="QQM95" s="29"/>
      <c r="QQN95" s="29"/>
      <c r="QQO95" s="29"/>
      <c r="QQP95" s="29"/>
      <c r="QQQ95" s="29"/>
      <c r="QQR95" s="29"/>
      <c r="QQS95" s="29"/>
      <c r="QQT95" s="29"/>
      <c r="QQU95" s="29"/>
      <c r="QQV95" s="29"/>
      <c r="QQW95" s="29"/>
      <c r="QQX95" s="29"/>
      <c r="QQY95" s="29"/>
      <c r="QQZ95" s="29"/>
      <c r="QRA95" s="29"/>
      <c r="QRB95" s="29"/>
      <c r="QRC95" s="29"/>
      <c r="QRD95" s="29"/>
      <c r="QRE95" s="29"/>
      <c r="QRF95" s="29"/>
      <c r="QRG95" s="29"/>
      <c r="QRH95" s="29"/>
      <c r="QRI95" s="29"/>
      <c r="QRJ95" s="29"/>
      <c r="QRK95" s="29"/>
      <c r="QRL95" s="29"/>
      <c r="QRM95" s="29"/>
      <c r="QRN95" s="29"/>
      <c r="QRO95" s="29"/>
      <c r="QRP95" s="29"/>
      <c r="QRQ95" s="29"/>
      <c r="QRR95" s="29"/>
      <c r="QRS95" s="29"/>
      <c r="QRT95" s="29"/>
      <c r="QRU95" s="29"/>
      <c r="QRV95" s="29"/>
      <c r="QRW95" s="29"/>
      <c r="QRX95" s="29"/>
      <c r="QRY95" s="29"/>
      <c r="QRZ95" s="29"/>
      <c r="QSA95" s="29"/>
      <c r="QSB95" s="29"/>
      <c r="QSC95" s="29"/>
      <c r="QSD95" s="29"/>
      <c r="QSE95" s="29"/>
      <c r="QSF95" s="29"/>
      <c r="QSG95" s="29"/>
      <c r="QSH95" s="29"/>
      <c r="QSI95" s="29"/>
      <c r="QSJ95" s="29"/>
      <c r="QSK95" s="29"/>
      <c r="QSL95" s="29"/>
      <c r="QSM95" s="29"/>
      <c r="QSN95" s="29"/>
      <c r="QSO95" s="29"/>
      <c r="QSP95" s="29"/>
      <c r="QSQ95" s="29"/>
      <c r="QSR95" s="29"/>
      <c r="QSS95" s="29"/>
      <c r="QST95" s="29"/>
      <c r="QSU95" s="29"/>
      <c r="QSV95" s="29"/>
      <c r="QSW95" s="29"/>
      <c r="QSX95" s="29"/>
      <c r="QSY95" s="29"/>
      <c r="QSZ95" s="29"/>
      <c r="QTA95" s="29"/>
      <c r="QTB95" s="29"/>
      <c r="QTC95" s="29"/>
      <c r="QTD95" s="29"/>
      <c r="QTE95" s="29"/>
      <c r="QTF95" s="29"/>
      <c r="QTG95" s="29"/>
      <c r="QTH95" s="29"/>
      <c r="QTI95" s="29"/>
      <c r="QTJ95" s="29"/>
      <c r="QTK95" s="29"/>
      <c r="QTL95" s="29"/>
      <c r="QTM95" s="29"/>
      <c r="QTN95" s="29"/>
      <c r="QTO95" s="29"/>
      <c r="QTP95" s="29"/>
      <c r="QTQ95" s="29"/>
      <c r="QTR95" s="29"/>
      <c r="QTS95" s="29"/>
      <c r="QTT95" s="29"/>
      <c r="QTU95" s="29"/>
      <c r="QTV95" s="29"/>
      <c r="QTW95" s="29"/>
      <c r="QTX95" s="29"/>
      <c r="QTY95" s="29"/>
      <c r="QTZ95" s="29"/>
      <c r="QUA95" s="29"/>
      <c r="QUB95" s="29"/>
      <c r="QUC95" s="29"/>
      <c r="QUD95" s="29"/>
      <c r="QUE95" s="29"/>
      <c r="QUF95" s="29"/>
      <c r="QUG95" s="29"/>
      <c r="QUH95" s="29"/>
      <c r="QUI95" s="29"/>
      <c r="QUJ95" s="29"/>
      <c r="QUK95" s="29"/>
      <c r="QUL95" s="29"/>
      <c r="QUM95" s="29"/>
      <c r="QUN95" s="29"/>
      <c r="QUO95" s="29"/>
      <c r="QUP95" s="29"/>
      <c r="QUQ95" s="29"/>
      <c r="QUR95" s="29"/>
      <c r="QUS95" s="29"/>
      <c r="QUT95" s="29"/>
      <c r="QUU95" s="29"/>
      <c r="QUV95" s="29"/>
      <c r="QUW95" s="29"/>
      <c r="QUX95" s="29"/>
      <c r="QUY95" s="29"/>
      <c r="QUZ95" s="29"/>
      <c r="QVA95" s="29"/>
      <c r="QVB95" s="29"/>
      <c r="QVC95" s="29"/>
      <c r="QVD95" s="29"/>
      <c r="QVE95" s="29"/>
      <c r="QVF95" s="29"/>
      <c r="QVG95" s="29"/>
      <c r="QVH95" s="29"/>
      <c r="QVI95" s="29"/>
      <c r="QVJ95" s="29"/>
      <c r="QVK95" s="29"/>
      <c r="QVL95" s="29"/>
      <c r="QVM95" s="29"/>
      <c r="QVN95" s="29"/>
      <c r="QVO95" s="29"/>
      <c r="QVP95" s="29"/>
      <c r="QVQ95" s="29"/>
      <c r="QVR95" s="29"/>
      <c r="QVS95" s="29"/>
      <c r="QVT95" s="29"/>
      <c r="QVU95" s="29"/>
      <c r="QVV95" s="29"/>
      <c r="QVW95" s="29"/>
      <c r="QVX95" s="29"/>
      <c r="QVY95" s="29"/>
      <c r="QVZ95" s="29"/>
      <c r="QWA95" s="29"/>
      <c r="QWB95" s="29"/>
      <c r="QWC95" s="29"/>
      <c r="QWD95" s="29"/>
      <c r="QWE95" s="29"/>
      <c r="QWF95" s="29"/>
      <c r="QWG95" s="29"/>
      <c r="QWH95" s="29"/>
      <c r="QWI95" s="29"/>
      <c r="QWJ95" s="29"/>
      <c r="QWK95" s="29"/>
      <c r="QWL95" s="29"/>
      <c r="QWM95" s="29"/>
      <c r="QWN95" s="29"/>
      <c r="QWO95" s="29"/>
      <c r="QWP95" s="29"/>
      <c r="QWQ95" s="29"/>
      <c r="QWR95" s="29"/>
      <c r="QWS95" s="29"/>
      <c r="QWT95" s="29"/>
      <c r="QWU95" s="29"/>
      <c r="QWV95" s="29"/>
      <c r="QWW95" s="29"/>
      <c r="QWX95" s="29"/>
      <c r="QWY95" s="29"/>
      <c r="QWZ95" s="29"/>
      <c r="QXA95" s="29"/>
      <c r="QXB95" s="29"/>
      <c r="QXC95" s="29"/>
      <c r="QXD95" s="29"/>
      <c r="QXE95" s="29"/>
      <c r="QXF95" s="29"/>
      <c r="QXG95" s="29"/>
      <c r="QXH95" s="29"/>
      <c r="QXI95" s="29"/>
      <c r="QXJ95" s="29"/>
      <c r="QXK95" s="29"/>
      <c r="QXL95" s="29"/>
      <c r="QXM95" s="29"/>
      <c r="QXN95" s="29"/>
      <c r="QXO95" s="29"/>
      <c r="QXP95" s="29"/>
      <c r="QXQ95" s="29"/>
      <c r="QXR95" s="29"/>
      <c r="QXS95" s="29"/>
      <c r="QXT95" s="29"/>
      <c r="QXU95" s="29"/>
      <c r="QXV95" s="29"/>
      <c r="QXW95" s="29"/>
      <c r="QXX95" s="29"/>
      <c r="QXY95" s="29"/>
      <c r="QXZ95" s="29"/>
      <c r="QYA95" s="29"/>
      <c r="QYB95" s="29"/>
      <c r="QYC95" s="29"/>
      <c r="QYD95" s="29"/>
      <c r="QYE95" s="29"/>
      <c r="QYF95" s="29"/>
      <c r="QYG95" s="29"/>
      <c r="QYH95" s="29"/>
      <c r="QYI95" s="29"/>
      <c r="QYJ95" s="29"/>
      <c r="QYK95" s="29"/>
      <c r="QYL95" s="29"/>
      <c r="QYM95" s="29"/>
      <c r="QYN95" s="29"/>
      <c r="QYO95" s="29"/>
      <c r="QYP95" s="29"/>
      <c r="QYQ95" s="29"/>
      <c r="QYR95" s="29"/>
      <c r="QYS95" s="29"/>
      <c r="QYT95" s="29"/>
      <c r="QYU95" s="29"/>
      <c r="QYV95" s="29"/>
      <c r="QYW95" s="29"/>
      <c r="QYX95" s="29"/>
      <c r="QYY95" s="29"/>
      <c r="QYZ95" s="29"/>
      <c r="QZA95" s="29"/>
      <c r="QZB95" s="29"/>
      <c r="QZC95" s="29"/>
      <c r="QZD95" s="29"/>
      <c r="QZE95" s="29"/>
      <c r="QZF95" s="29"/>
      <c r="QZG95" s="29"/>
      <c r="QZH95" s="29"/>
      <c r="QZI95" s="29"/>
      <c r="QZJ95" s="29"/>
      <c r="QZK95" s="29"/>
      <c r="QZL95" s="29"/>
      <c r="QZM95" s="29"/>
      <c r="QZN95" s="29"/>
      <c r="QZO95" s="29"/>
      <c r="QZP95" s="29"/>
      <c r="QZQ95" s="29"/>
      <c r="QZR95" s="29"/>
      <c r="QZS95" s="29"/>
      <c r="QZT95" s="29"/>
      <c r="QZU95" s="29"/>
      <c r="QZV95" s="29"/>
      <c r="QZW95" s="29"/>
      <c r="QZX95" s="29"/>
      <c r="QZY95" s="29"/>
      <c r="QZZ95" s="29"/>
      <c r="RAA95" s="29"/>
      <c r="RAB95" s="29"/>
      <c r="RAC95" s="29"/>
      <c r="RAD95" s="29"/>
      <c r="RAE95" s="29"/>
      <c r="RAF95" s="29"/>
      <c r="RAG95" s="29"/>
      <c r="RAH95" s="29"/>
      <c r="RAI95" s="29"/>
      <c r="RAJ95" s="29"/>
      <c r="RAK95" s="29"/>
      <c r="RAL95" s="29"/>
      <c r="RAM95" s="29"/>
      <c r="RAN95" s="29"/>
      <c r="RAO95" s="29"/>
      <c r="RAP95" s="29"/>
      <c r="RAQ95" s="29"/>
      <c r="RAR95" s="29"/>
      <c r="RAS95" s="29"/>
      <c r="RAT95" s="29"/>
      <c r="RAU95" s="29"/>
      <c r="RAV95" s="29"/>
      <c r="RAW95" s="29"/>
      <c r="RAX95" s="29"/>
      <c r="RAY95" s="29"/>
      <c r="RAZ95" s="29"/>
      <c r="RBA95" s="29"/>
      <c r="RBB95" s="29"/>
      <c r="RBC95" s="29"/>
      <c r="RBD95" s="29"/>
      <c r="RBE95" s="29"/>
      <c r="RBF95" s="29"/>
      <c r="RBG95" s="29"/>
      <c r="RBH95" s="29"/>
      <c r="RBI95" s="29"/>
      <c r="RBJ95" s="29"/>
      <c r="RBK95" s="29"/>
      <c r="RBL95" s="29"/>
      <c r="RBM95" s="29"/>
      <c r="RBN95" s="29"/>
      <c r="RBO95" s="29"/>
      <c r="RBP95" s="29"/>
      <c r="RBQ95" s="29"/>
      <c r="RBR95" s="29"/>
      <c r="RBS95" s="29"/>
      <c r="RBT95" s="29"/>
      <c r="RBU95" s="29"/>
      <c r="RBV95" s="29"/>
      <c r="RBW95" s="29"/>
      <c r="RBX95" s="29"/>
      <c r="RBY95" s="29"/>
      <c r="RBZ95" s="29"/>
      <c r="RCA95" s="29"/>
      <c r="RCB95" s="29"/>
      <c r="RCC95" s="29"/>
      <c r="RCD95" s="29"/>
      <c r="RCE95" s="29"/>
      <c r="RCF95" s="29"/>
      <c r="RCG95" s="29"/>
      <c r="RCH95" s="29"/>
      <c r="RCI95" s="29"/>
      <c r="RCJ95" s="29"/>
      <c r="RCK95" s="29"/>
      <c r="RCL95" s="29"/>
      <c r="RCM95" s="29"/>
      <c r="RCN95" s="29"/>
      <c r="RCO95" s="29"/>
      <c r="RCP95" s="29"/>
      <c r="RCQ95" s="29"/>
      <c r="RCR95" s="29"/>
      <c r="RCS95" s="29"/>
      <c r="RCT95" s="29"/>
      <c r="RCU95" s="29"/>
      <c r="RCV95" s="29"/>
      <c r="RCW95" s="29"/>
      <c r="RCX95" s="29"/>
      <c r="RCY95" s="29"/>
      <c r="RCZ95" s="29"/>
      <c r="RDA95" s="29"/>
      <c r="RDB95" s="29"/>
      <c r="RDC95" s="29"/>
      <c r="RDD95" s="29"/>
      <c r="RDE95" s="29"/>
      <c r="RDF95" s="29"/>
      <c r="RDG95" s="29"/>
      <c r="RDH95" s="29"/>
      <c r="RDI95" s="29"/>
      <c r="RDJ95" s="29"/>
      <c r="RDK95" s="29"/>
      <c r="RDL95" s="29"/>
      <c r="RDM95" s="29"/>
      <c r="RDN95" s="29"/>
      <c r="RDO95" s="29"/>
      <c r="RDP95" s="29"/>
      <c r="RDQ95" s="29"/>
      <c r="RDR95" s="29"/>
      <c r="RDS95" s="29"/>
      <c r="RDT95" s="29"/>
      <c r="RDU95" s="29"/>
      <c r="RDV95" s="29"/>
      <c r="RDW95" s="29"/>
      <c r="RDX95" s="29"/>
      <c r="RDY95" s="29"/>
      <c r="RDZ95" s="29"/>
      <c r="REA95" s="29"/>
      <c r="REB95" s="29"/>
      <c r="REC95" s="29"/>
      <c r="RED95" s="29"/>
      <c r="REE95" s="29"/>
      <c r="REF95" s="29"/>
      <c r="REG95" s="29"/>
      <c r="REH95" s="29"/>
      <c r="REI95" s="29"/>
      <c r="REJ95" s="29"/>
      <c r="REK95" s="29"/>
      <c r="REL95" s="29"/>
      <c r="REM95" s="29"/>
      <c r="REN95" s="29"/>
      <c r="REO95" s="29"/>
      <c r="REP95" s="29"/>
      <c r="REQ95" s="29"/>
      <c r="RER95" s="29"/>
      <c r="RES95" s="29"/>
      <c r="RET95" s="29"/>
      <c r="REU95" s="29"/>
      <c r="REV95" s="29"/>
      <c r="REW95" s="29"/>
      <c r="REX95" s="29"/>
      <c r="REY95" s="29"/>
      <c r="REZ95" s="29"/>
      <c r="RFA95" s="29"/>
      <c r="RFB95" s="29"/>
      <c r="RFC95" s="29"/>
      <c r="RFD95" s="29"/>
      <c r="RFE95" s="29"/>
      <c r="RFF95" s="29"/>
      <c r="RFG95" s="29"/>
      <c r="RFH95" s="29"/>
      <c r="RFI95" s="29"/>
      <c r="RFJ95" s="29"/>
      <c r="RFK95" s="29"/>
      <c r="RFL95" s="29"/>
      <c r="RFM95" s="29"/>
      <c r="RFN95" s="29"/>
      <c r="RFO95" s="29"/>
      <c r="RFP95" s="29"/>
      <c r="RFQ95" s="29"/>
      <c r="RFR95" s="29"/>
      <c r="RFS95" s="29"/>
      <c r="RFT95" s="29"/>
      <c r="RFU95" s="29"/>
      <c r="RFV95" s="29"/>
      <c r="RFW95" s="29"/>
      <c r="RFX95" s="29"/>
      <c r="RFY95" s="29"/>
      <c r="RFZ95" s="29"/>
      <c r="RGA95" s="29"/>
      <c r="RGB95" s="29"/>
      <c r="RGC95" s="29"/>
      <c r="RGD95" s="29"/>
      <c r="RGE95" s="29"/>
      <c r="RGF95" s="29"/>
      <c r="RGG95" s="29"/>
      <c r="RGH95" s="29"/>
      <c r="RGI95" s="29"/>
      <c r="RGJ95" s="29"/>
      <c r="RGK95" s="29"/>
      <c r="RGL95" s="29"/>
      <c r="RGM95" s="29"/>
      <c r="RGN95" s="29"/>
      <c r="RGO95" s="29"/>
      <c r="RGP95" s="29"/>
      <c r="RGQ95" s="29"/>
      <c r="RGR95" s="29"/>
      <c r="RGS95" s="29"/>
      <c r="RGT95" s="29"/>
      <c r="RGU95" s="29"/>
      <c r="RGV95" s="29"/>
      <c r="RGW95" s="29"/>
      <c r="RGX95" s="29"/>
      <c r="RGY95" s="29"/>
      <c r="RGZ95" s="29"/>
      <c r="RHA95" s="29"/>
      <c r="RHB95" s="29"/>
      <c r="RHC95" s="29"/>
      <c r="RHD95" s="29"/>
      <c r="RHE95" s="29"/>
      <c r="RHF95" s="29"/>
      <c r="RHG95" s="29"/>
      <c r="RHH95" s="29"/>
      <c r="RHI95" s="29"/>
      <c r="RHJ95" s="29"/>
      <c r="RHK95" s="29"/>
      <c r="RHL95" s="29"/>
      <c r="RHM95" s="29"/>
      <c r="RHN95" s="29"/>
      <c r="RHO95" s="29"/>
      <c r="RHP95" s="29"/>
      <c r="RHQ95" s="29"/>
      <c r="RHR95" s="29"/>
      <c r="RHS95" s="29"/>
      <c r="RHT95" s="29"/>
      <c r="RHU95" s="29"/>
      <c r="RHV95" s="29"/>
      <c r="RHW95" s="29"/>
      <c r="RHX95" s="29"/>
      <c r="RHY95" s="29"/>
      <c r="RHZ95" s="29"/>
      <c r="RIA95" s="29"/>
      <c r="RIB95" s="29"/>
      <c r="RIC95" s="29"/>
      <c r="RID95" s="29"/>
      <c r="RIE95" s="29"/>
      <c r="RIF95" s="29"/>
      <c r="RIG95" s="29"/>
      <c r="RIH95" s="29"/>
      <c r="RII95" s="29"/>
      <c r="RIJ95" s="29"/>
      <c r="RIK95" s="29"/>
      <c r="RIL95" s="29"/>
      <c r="RIM95" s="29"/>
      <c r="RIN95" s="29"/>
      <c r="RIO95" s="29"/>
      <c r="RIP95" s="29"/>
      <c r="RIQ95" s="29"/>
      <c r="RIR95" s="29"/>
      <c r="RIS95" s="29"/>
      <c r="RIT95" s="29"/>
      <c r="RIU95" s="29"/>
      <c r="RIV95" s="29"/>
      <c r="RIW95" s="29"/>
      <c r="RIX95" s="29"/>
      <c r="RIY95" s="29"/>
      <c r="RIZ95" s="29"/>
      <c r="RJA95" s="29"/>
      <c r="RJB95" s="29"/>
      <c r="RJC95" s="29"/>
      <c r="RJD95" s="29"/>
      <c r="RJE95" s="29"/>
      <c r="RJF95" s="29"/>
      <c r="RJG95" s="29"/>
      <c r="RJH95" s="29"/>
      <c r="RJI95" s="29"/>
      <c r="RJJ95" s="29"/>
      <c r="RJK95" s="29"/>
      <c r="RJL95" s="29"/>
      <c r="RJM95" s="29"/>
      <c r="RJN95" s="29"/>
      <c r="RJO95" s="29"/>
      <c r="RJP95" s="29"/>
      <c r="RJQ95" s="29"/>
      <c r="RJR95" s="29"/>
      <c r="RJS95" s="29"/>
      <c r="RJT95" s="29"/>
      <c r="RJU95" s="29"/>
      <c r="RJV95" s="29"/>
      <c r="RJW95" s="29"/>
      <c r="RJX95" s="29"/>
      <c r="RJY95" s="29"/>
      <c r="RJZ95" s="29"/>
      <c r="RKA95" s="29"/>
      <c r="RKB95" s="29"/>
      <c r="RKC95" s="29"/>
      <c r="RKD95" s="29"/>
      <c r="RKE95" s="29"/>
      <c r="RKF95" s="29"/>
      <c r="RKG95" s="29"/>
      <c r="RKH95" s="29"/>
      <c r="RKI95" s="29"/>
      <c r="RKJ95" s="29"/>
      <c r="RKK95" s="29"/>
      <c r="RKL95" s="29"/>
      <c r="RKM95" s="29"/>
      <c r="RKN95" s="29"/>
      <c r="RKO95" s="29"/>
      <c r="RKP95" s="29"/>
      <c r="RKQ95" s="29"/>
      <c r="RKR95" s="29"/>
      <c r="RKS95" s="29"/>
      <c r="RKT95" s="29"/>
      <c r="RKU95" s="29"/>
      <c r="RKV95" s="29"/>
      <c r="RKW95" s="29"/>
      <c r="RKX95" s="29"/>
      <c r="RKY95" s="29"/>
      <c r="RKZ95" s="29"/>
      <c r="RLA95" s="29"/>
      <c r="RLB95" s="29"/>
      <c r="RLC95" s="29"/>
      <c r="RLD95" s="29"/>
      <c r="RLE95" s="29"/>
      <c r="RLF95" s="29"/>
      <c r="RLG95" s="29"/>
      <c r="RLH95" s="29"/>
      <c r="RLI95" s="29"/>
      <c r="RLJ95" s="29"/>
      <c r="RLK95" s="29"/>
      <c r="RLL95" s="29"/>
      <c r="RLM95" s="29"/>
      <c r="RLN95" s="29"/>
      <c r="RLO95" s="29"/>
      <c r="RLP95" s="29"/>
      <c r="RLQ95" s="29"/>
      <c r="RLR95" s="29"/>
      <c r="RLS95" s="29"/>
      <c r="RLT95" s="29"/>
      <c r="RLU95" s="29"/>
      <c r="RLV95" s="29"/>
      <c r="RLW95" s="29"/>
      <c r="RLX95" s="29"/>
      <c r="RLY95" s="29"/>
      <c r="RLZ95" s="29"/>
      <c r="RMA95" s="29"/>
      <c r="RMB95" s="29"/>
      <c r="RMC95" s="29"/>
      <c r="RMD95" s="29"/>
      <c r="RME95" s="29"/>
      <c r="RMF95" s="29"/>
      <c r="RMG95" s="29"/>
      <c r="RMH95" s="29"/>
      <c r="RMI95" s="29"/>
      <c r="RMJ95" s="29"/>
      <c r="RMK95" s="29"/>
      <c r="RML95" s="29"/>
      <c r="RMM95" s="29"/>
      <c r="RMN95" s="29"/>
      <c r="RMO95" s="29"/>
      <c r="RMP95" s="29"/>
      <c r="RMQ95" s="29"/>
      <c r="RMR95" s="29"/>
      <c r="RMS95" s="29"/>
      <c r="RMT95" s="29"/>
      <c r="RMU95" s="29"/>
      <c r="RMV95" s="29"/>
      <c r="RMW95" s="29"/>
      <c r="RMX95" s="29"/>
      <c r="RMY95" s="29"/>
      <c r="RMZ95" s="29"/>
      <c r="RNA95" s="29"/>
      <c r="RNB95" s="29"/>
      <c r="RNC95" s="29"/>
      <c r="RND95" s="29"/>
      <c r="RNE95" s="29"/>
      <c r="RNF95" s="29"/>
      <c r="RNG95" s="29"/>
      <c r="RNH95" s="29"/>
      <c r="RNI95" s="29"/>
      <c r="RNJ95" s="29"/>
      <c r="RNK95" s="29"/>
      <c r="RNL95" s="29"/>
      <c r="RNM95" s="29"/>
      <c r="RNN95" s="29"/>
      <c r="RNO95" s="29"/>
      <c r="RNP95" s="29"/>
      <c r="RNQ95" s="29"/>
      <c r="RNR95" s="29"/>
      <c r="RNS95" s="29"/>
      <c r="RNT95" s="29"/>
      <c r="RNU95" s="29"/>
      <c r="RNV95" s="29"/>
      <c r="RNW95" s="29"/>
      <c r="RNX95" s="29"/>
      <c r="RNY95" s="29"/>
      <c r="RNZ95" s="29"/>
      <c r="ROA95" s="29"/>
      <c r="ROB95" s="29"/>
      <c r="ROC95" s="29"/>
      <c r="ROD95" s="29"/>
      <c r="ROE95" s="29"/>
      <c r="ROF95" s="29"/>
      <c r="ROG95" s="29"/>
      <c r="ROH95" s="29"/>
      <c r="ROI95" s="29"/>
      <c r="ROJ95" s="29"/>
      <c r="ROK95" s="29"/>
      <c r="ROL95" s="29"/>
      <c r="ROM95" s="29"/>
      <c r="RON95" s="29"/>
      <c r="ROO95" s="29"/>
      <c r="ROP95" s="29"/>
      <c r="ROQ95" s="29"/>
      <c r="ROR95" s="29"/>
      <c r="ROS95" s="29"/>
      <c r="ROT95" s="29"/>
      <c r="ROU95" s="29"/>
      <c r="ROV95" s="29"/>
      <c r="ROW95" s="29"/>
      <c r="ROX95" s="29"/>
      <c r="ROY95" s="29"/>
      <c r="ROZ95" s="29"/>
      <c r="RPA95" s="29"/>
      <c r="RPB95" s="29"/>
      <c r="RPC95" s="29"/>
      <c r="RPD95" s="29"/>
      <c r="RPE95" s="29"/>
      <c r="RPF95" s="29"/>
      <c r="RPG95" s="29"/>
      <c r="RPH95" s="29"/>
      <c r="RPI95" s="29"/>
      <c r="RPJ95" s="29"/>
      <c r="RPK95" s="29"/>
      <c r="RPL95" s="29"/>
      <c r="RPM95" s="29"/>
      <c r="RPN95" s="29"/>
      <c r="RPO95" s="29"/>
      <c r="RPP95" s="29"/>
      <c r="RPQ95" s="29"/>
      <c r="RPR95" s="29"/>
      <c r="RPS95" s="29"/>
      <c r="RPT95" s="29"/>
      <c r="RPU95" s="29"/>
      <c r="RPV95" s="29"/>
      <c r="RPW95" s="29"/>
      <c r="RPX95" s="29"/>
      <c r="RPY95" s="29"/>
      <c r="RPZ95" s="29"/>
      <c r="RQA95" s="29"/>
      <c r="RQB95" s="29"/>
      <c r="RQC95" s="29"/>
      <c r="RQD95" s="29"/>
      <c r="RQE95" s="29"/>
      <c r="RQF95" s="29"/>
      <c r="RQG95" s="29"/>
      <c r="RQH95" s="29"/>
      <c r="RQI95" s="29"/>
      <c r="RQJ95" s="29"/>
      <c r="RQK95" s="29"/>
      <c r="RQL95" s="29"/>
      <c r="RQM95" s="29"/>
      <c r="RQN95" s="29"/>
      <c r="RQO95" s="29"/>
      <c r="RQP95" s="29"/>
      <c r="RQQ95" s="29"/>
      <c r="RQR95" s="29"/>
      <c r="RQS95" s="29"/>
      <c r="RQT95" s="29"/>
      <c r="RQU95" s="29"/>
      <c r="RQV95" s="29"/>
      <c r="RQW95" s="29"/>
      <c r="RQX95" s="29"/>
      <c r="RQY95" s="29"/>
      <c r="RQZ95" s="29"/>
      <c r="RRA95" s="29"/>
      <c r="RRB95" s="29"/>
      <c r="RRC95" s="29"/>
      <c r="RRD95" s="29"/>
      <c r="RRE95" s="29"/>
      <c r="RRF95" s="29"/>
      <c r="RRG95" s="29"/>
      <c r="RRH95" s="29"/>
      <c r="RRI95" s="29"/>
      <c r="RRJ95" s="29"/>
      <c r="RRK95" s="29"/>
      <c r="RRL95" s="29"/>
      <c r="RRM95" s="29"/>
      <c r="RRN95" s="29"/>
      <c r="RRO95" s="29"/>
      <c r="RRP95" s="29"/>
      <c r="RRQ95" s="29"/>
      <c r="RRR95" s="29"/>
      <c r="RRS95" s="29"/>
      <c r="RRT95" s="29"/>
      <c r="RRU95" s="29"/>
      <c r="RRV95" s="29"/>
      <c r="RRW95" s="29"/>
      <c r="RRX95" s="29"/>
      <c r="RRY95" s="29"/>
      <c r="RRZ95" s="29"/>
      <c r="RSA95" s="29"/>
      <c r="RSB95" s="29"/>
      <c r="RSC95" s="29"/>
      <c r="RSD95" s="29"/>
      <c r="RSE95" s="29"/>
      <c r="RSF95" s="29"/>
      <c r="RSG95" s="29"/>
      <c r="RSH95" s="29"/>
      <c r="RSI95" s="29"/>
      <c r="RSJ95" s="29"/>
      <c r="RSK95" s="29"/>
      <c r="RSL95" s="29"/>
      <c r="RSM95" s="29"/>
      <c r="RSN95" s="29"/>
      <c r="RSO95" s="29"/>
      <c r="RSP95" s="29"/>
      <c r="RSQ95" s="29"/>
      <c r="RSR95" s="29"/>
      <c r="RSS95" s="29"/>
      <c r="RST95" s="29"/>
      <c r="RSU95" s="29"/>
      <c r="RSV95" s="29"/>
      <c r="RSW95" s="29"/>
      <c r="RSX95" s="29"/>
      <c r="RSY95" s="29"/>
      <c r="RSZ95" s="29"/>
      <c r="RTA95" s="29"/>
      <c r="RTB95" s="29"/>
      <c r="RTC95" s="29"/>
      <c r="RTD95" s="29"/>
      <c r="RTE95" s="29"/>
      <c r="RTF95" s="29"/>
      <c r="RTG95" s="29"/>
      <c r="RTH95" s="29"/>
      <c r="RTI95" s="29"/>
      <c r="RTJ95" s="29"/>
      <c r="RTK95" s="29"/>
      <c r="RTL95" s="29"/>
      <c r="RTM95" s="29"/>
      <c r="RTN95" s="29"/>
      <c r="RTO95" s="29"/>
      <c r="RTP95" s="29"/>
      <c r="RTQ95" s="29"/>
      <c r="RTR95" s="29"/>
      <c r="RTS95" s="29"/>
      <c r="RTT95" s="29"/>
      <c r="RTU95" s="29"/>
      <c r="RTV95" s="29"/>
      <c r="RTW95" s="29"/>
      <c r="RTX95" s="29"/>
      <c r="RTY95" s="29"/>
      <c r="RTZ95" s="29"/>
      <c r="RUA95" s="29"/>
      <c r="RUB95" s="29"/>
      <c r="RUC95" s="29"/>
      <c r="RUD95" s="29"/>
      <c r="RUE95" s="29"/>
      <c r="RUF95" s="29"/>
      <c r="RUG95" s="29"/>
      <c r="RUH95" s="29"/>
      <c r="RUI95" s="29"/>
      <c r="RUJ95" s="29"/>
      <c r="RUK95" s="29"/>
      <c r="RUL95" s="29"/>
      <c r="RUM95" s="29"/>
      <c r="RUN95" s="29"/>
      <c r="RUO95" s="29"/>
      <c r="RUP95" s="29"/>
      <c r="RUQ95" s="29"/>
      <c r="RUR95" s="29"/>
      <c r="RUS95" s="29"/>
      <c r="RUT95" s="29"/>
      <c r="RUU95" s="29"/>
      <c r="RUV95" s="29"/>
      <c r="RUW95" s="29"/>
      <c r="RUX95" s="29"/>
      <c r="RUY95" s="29"/>
      <c r="RUZ95" s="29"/>
      <c r="RVA95" s="29"/>
      <c r="RVB95" s="29"/>
      <c r="RVC95" s="29"/>
      <c r="RVD95" s="29"/>
      <c r="RVE95" s="29"/>
      <c r="RVF95" s="29"/>
      <c r="RVG95" s="29"/>
      <c r="RVH95" s="29"/>
      <c r="RVI95" s="29"/>
      <c r="RVJ95" s="29"/>
      <c r="RVK95" s="29"/>
      <c r="RVL95" s="29"/>
      <c r="RVM95" s="29"/>
      <c r="RVN95" s="29"/>
      <c r="RVO95" s="29"/>
      <c r="RVP95" s="29"/>
      <c r="RVQ95" s="29"/>
      <c r="RVR95" s="29"/>
      <c r="RVS95" s="29"/>
      <c r="RVT95" s="29"/>
      <c r="RVU95" s="29"/>
      <c r="RVV95" s="29"/>
      <c r="RVW95" s="29"/>
      <c r="RVX95" s="29"/>
      <c r="RVY95" s="29"/>
      <c r="RVZ95" s="29"/>
      <c r="RWA95" s="29"/>
      <c r="RWB95" s="29"/>
      <c r="RWC95" s="29"/>
      <c r="RWD95" s="29"/>
      <c r="RWE95" s="29"/>
      <c r="RWF95" s="29"/>
      <c r="RWG95" s="29"/>
      <c r="RWH95" s="29"/>
      <c r="RWI95" s="29"/>
      <c r="RWJ95" s="29"/>
      <c r="RWK95" s="29"/>
      <c r="RWL95" s="29"/>
      <c r="RWM95" s="29"/>
      <c r="RWN95" s="29"/>
      <c r="RWO95" s="29"/>
      <c r="RWP95" s="29"/>
      <c r="RWQ95" s="29"/>
      <c r="RWR95" s="29"/>
      <c r="RWS95" s="29"/>
      <c r="RWT95" s="29"/>
      <c r="RWU95" s="29"/>
      <c r="RWV95" s="29"/>
      <c r="RWW95" s="29"/>
      <c r="RWX95" s="29"/>
      <c r="RWY95" s="29"/>
      <c r="RWZ95" s="29"/>
      <c r="RXA95" s="29"/>
      <c r="RXB95" s="29"/>
      <c r="RXC95" s="29"/>
      <c r="RXD95" s="29"/>
      <c r="RXE95" s="29"/>
      <c r="RXF95" s="29"/>
      <c r="RXG95" s="29"/>
      <c r="RXH95" s="29"/>
      <c r="RXI95" s="29"/>
      <c r="RXJ95" s="29"/>
      <c r="RXK95" s="29"/>
      <c r="RXL95" s="29"/>
      <c r="RXM95" s="29"/>
      <c r="RXN95" s="29"/>
      <c r="RXO95" s="29"/>
      <c r="RXP95" s="29"/>
      <c r="RXQ95" s="29"/>
      <c r="RXR95" s="29"/>
      <c r="RXS95" s="29"/>
      <c r="RXT95" s="29"/>
      <c r="RXU95" s="29"/>
      <c r="RXV95" s="29"/>
      <c r="RXW95" s="29"/>
      <c r="RXX95" s="29"/>
      <c r="RXY95" s="29"/>
      <c r="RXZ95" s="29"/>
      <c r="RYA95" s="29"/>
      <c r="RYB95" s="29"/>
      <c r="RYC95" s="29"/>
      <c r="RYD95" s="29"/>
      <c r="RYE95" s="29"/>
      <c r="RYF95" s="29"/>
      <c r="RYG95" s="29"/>
      <c r="RYH95" s="29"/>
      <c r="RYI95" s="29"/>
      <c r="RYJ95" s="29"/>
      <c r="RYK95" s="29"/>
      <c r="RYL95" s="29"/>
      <c r="RYM95" s="29"/>
      <c r="RYN95" s="29"/>
      <c r="RYO95" s="29"/>
      <c r="RYP95" s="29"/>
      <c r="RYQ95" s="29"/>
      <c r="RYR95" s="29"/>
      <c r="RYS95" s="29"/>
      <c r="RYT95" s="29"/>
      <c r="RYU95" s="29"/>
      <c r="RYV95" s="29"/>
      <c r="RYW95" s="29"/>
      <c r="RYX95" s="29"/>
      <c r="RYY95" s="29"/>
      <c r="RYZ95" s="29"/>
      <c r="RZA95" s="29"/>
      <c r="RZB95" s="29"/>
      <c r="RZC95" s="29"/>
      <c r="RZD95" s="29"/>
      <c r="RZE95" s="29"/>
      <c r="RZF95" s="29"/>
      <c r="RZG95" s="29"/>
      <c r="RZH95" s="29"/>
      <c r="RZI95" s="29"/>
      <c r="RZJ95" s="29"/>
      <c r="RZK95" s="29"/>
      <c r="RZL95" s="29"/>
      <c r="RZM95" s="29"/>
      <c r="RZN95" s="29"/>
      <c r="RZO95" s="29"/>
      <c r="RZP95" s="29"/>
      <c r="RZQ95" s="29"/>
      <c r="RZR95" s="29"/>
      <c r="RZS95" s="29"/>
      <c r="RZT95" s="29"/>
      <c r="RZU95" s="29"/>
      <c r="RZV95" s="29"/>
      <c r="RZW95" s="29"/>
      <c r="RZX95" s="29"/>
      <c r="RZY95" s="29"/>
      <c r="RZZ95" s="29"/>
      <c r="SAA95" s="29"/>
      <c r="SAB95" s="29"/>
      <c r="SAC95" s="29"/>
      <c r="SAD95" s="29"/>
      <c r="SAE95" s="29"/>
      <c r="SAF95" s="29"/>
      <c r="SAG95" s="29"/>
      <c r="SAH95" s="29"/>
      <c r="SAI95" s="29"/>
      <c r="SAJ95" s="29"/>
      <c r="SAK95" s="29"/>
      <c r="SAL95" s="29"/>
      <c r="SAM95" s="29"/>
      <c r="SAN95" s="29"/>
      <c r="SAO95" s="29"/>
      <c r="SAP95" s="29"/>
      <c r="SAQ95" s="29"/>
      <c r="SAR95" s="29"/>
      <c r="SAS95" s="29"/>
      <c r="SAT95" s="29"/>
      <c r="SAU95" s="29"/>
      <c r="SAV95" s="29"/>
      <c r="SAW95" s="29"/>
      <c r="SAX95" s="29"/>
      <c r="SAY95" s="29"/>
      <c r="SAZ95" s="29"/>
      <c r="SBA95" s="29"/>
      <c r="SBB95" s="29"/>
      <c r="SBC95" s="29"/>
      <c r="SBD95" s="29"/>
      <c r="SBE95" s="29"/>
      <c r="SBF95" s="29"/>
      <c r="SBG95" s="29"/>
      <c r="SBH95" s="29"/>
      <c r="SBI95" s="29"/>
      <c r="SBJ95" s="29"/>
      <c r="SBK95" s="29"/>
      <c r="SBL95" s="29"/>
      <c r="SBM95" s="29"/>
      <c r="SBN95" s="29"/>
      <c r="SBO95" s="29"/>
      <c r="SBP95" s="29"/>
      <c r="SBQ95" s="29"/>
      <c r="SBR95" s="29"/>
      <c r="SBS95" s="29"/>
      <c r="SBT95" s="29"/>
      <c r="SBU95" s="29"/>
      <c r="SBV95" s="29"/>
      <c r="SBW95" s="29"/>
      <c r="SBX95" s="29"/>
      <c r="SBY95" s="29"/>
      <c r="SBZ95" s="29"/>
      <c r="SCA95" s="29"/>
      <c r="SCB95" s="29"/>
      <c r="SCC95" s="29"/>
      <c r="SCD95" s="29"/>
      <c r="SCE95" s="29"/>
      <c r="SCF95" s="29"/>
      <c r="SCG95" s="29"/>
      <c r="SCH95" s="29"/>
      <c r="SCI95" s="29"/>
      <c r="SCJ95" s="29"/>
      <c r="SCK95" s="29"/>
      <c r="SCL95" s="29"/>
      <c r="SCM95" s="29"/>
      <c r="SCN95" s="29"/>
      <c r="SCO95" s="29"/>
      <c r="SCP95" s="29"/>
      <c r="SCQ95" s="29"/>
      <c r="SCR95" s="29"/>
      <c r="SCS95" s="29"/>
      <c r="SCT95" s="29"/>
      <c r="SCU95" s="29"/>
      <c r="SCV95" s="29"/>
      <c r="SCW95" s="29"/>
      <c r="SCX95" s="29"/>
      <c r="SCY95" s="29"/>
      <c r="SCZ95" s="29"/>
      <c r="SDA95" s="29"/>
      <c r="SDB95" s="29"/>
      <c r="SDC95" s="29"/>
      <c r="SDD95" s="29"/>
      <c r="SDE95" s="29"/>
      <c r="SDF95" s="29"/>
      <c r="SDG95" s="29"/>
      <c r="SDH95" s="29"/>
      <c r="SDI95" s="29"/>
      <c r="SDJ95" s="29"/>
      <c r="SDK95" s="29"/>
      <c r="SDL95" s="29"/>
      <c r="SDM95" s="29"/>
      <c r="SDN95" s="29"/>
      <c r="SDO95" s="29"/>
      <c r="SDP95" s="29"/>
      <c r="SDQ95" s="29"/>
      <c r="SDR95" s="29"/>
      <c r="SDS95" s="29"/>
      <c r="SDT95" s="29"/>
      <c r="SDU95" s="29"/>
      <c r="SDV95" s="29"/>
      <c r="SDW95" s="29"/>
      <c r="SDX95" s="29"/>
      <c r="SDY95" s="29"/>
      <c r="SDZ95" s="29"/>
      <c r="SEA95" s="29"/>
      <c r="SEB95" s="29"/>
      <c r="SEC95" s="29"/>
      <c r="SED95" s="29"/>
      <c r="SEE95" s="29"/>
      <c r="SEF95" s="29"/>
      <c r="SEG95" s="29"/>
      <c r="SEH95" s="29"/>
      <c r="SEI95" s="29"/>
      <c r="SEJ95" s="29"/>
      <c r="SEK95" s="29"/>
      <c r="SEL95" s="29"/>
      <c r="SEM95" s="29"/>
      <c r="SEN95" s="29"/>
      <c r="SEO95" s="29"/>
      <c r="SEP95" s="29"/>
      <c r="SEQ95" s="29"/>
      <c r="SER95" s="29"/>
      <c r="SES95" s="29"/>
      <c r="SET95" s="29"/>
      <c r="SEU95" s="29"/>
      <c r="SEV95" s="29"/>
      <c r="SEW95" s="29"/>
      <c r="SEX95" s="29"/>
      <c r="SEY95" s="29"/>
      <c r="SEZ95" s="29"/>
      <c r="SFA95" s="29"/>
      <c r="SFB95" s="29"/>
      <c r="SFC95" s="29"/>
      <c r="SFD95" s="29"/>
      <c r="SFE95" s="29"/>
      <c r="SFF95" s="29"/>
      <c r="SFG95" s="29"/>
      <c r="SFH95" s="29"/>
      <c r="SFI95" s="29"/>
      <c r="SFJ95" s="29"/>
      <c r="SFK95" s="29"/>
      <c r="SFL95" s="29"/>
      <c r="SFM95" s="29"/>
      <c r="SFN95" s="29"/>
      <c r="SFO95" s="29"/>
      <c r="SFP95" s="29"/>
      <c r="SFQ95" s="29"/>
      <c r="SFR95" s="29"/>
      <c r="SFS95" s="29"/>
      <c r="SFT95" s="29"/>
      <c r="SFU95" s="29"/>
      <c r="SFV95" s="29"/>
      <c r="SFW95" s="29"/>
      <c r="SFX95" s="29"/>
      <c r="SFY95" s="29"/>
      <c r="SFZ95" s="29"/>
      <c r="SGA95" s="29"/>
      <c r="SGB95" s="29"/>
      <c r="SGC95" s="29"/>
      <c r="SGD95" s="29"/>
      <c r="SGE95" s="29"/>
      <c r="SGF95" s="29"/>
      <c r="SGG95" s="29"/>
      <c r="SGH95" s="29"/>
      <c r="SGI95" s="29"/>
      <c r="SGJ95" s="29"/>
      <c r="SGK95" s="29"/>
      <c r="SGL95" s="29"/>
      <c r="SGM95" s="29"/>
      <c r="SGN95" s="29"/>
      <c r="SGO95" s="29"/>
      <c r="SGP95" s="29"/>
      <c r="SGQ95" s="29"/>
      <c r="SGR95" s="29"/>
      <c r="SGS95" s="29"/>
      <c r="SGT95" s="29"/>
      <c r="SGU95" s="29"/>
      <c r="SGV95" s="29"/>
      <c r="SGW95" s="29"/>
      <c r="SGX95" s="29"/>
      <c r="SGY95" s="29"/>
      <c r="SGZ95" s="29"/>
      <c r="SHA95" s="29"/>
      <c r="SHB95" s="29"/>
      <c r="SHC95" s="29"/>
      <c r="SHD95" s="29"/>
      <c r="SHE95" s="29"/>
      <c r="SHF95" s="29"/>
      <c r="SHG95" s="29"/>
      <c r="SHH95" s="29"/>
      <c r="SHI95" s="29"/>
      <c r="SHJ95" s="29"/>
      <c r="SHK95" s="29"/>
      <c r="SHL95" s="29"/>
      <c r="SHM95" s="29"/>
      <c r="SHN95" s="29"/>
      <c r="SHO95" s="29"/>
      <c r="SHP95" s="29"/>
      <c r="SHQ95" s="29"/>
      <c r="SHR95" s="29"/>
      <c r="SHS95" s="29"/>
      <c r="SHT95" s="29"/>
      <c r="SHU95" s="29"/>
      <c r="SHV95" s="29"/>
      <c r="SHW95" s="29"/>
      <c r="SHX95" s="29"/>
      <c r="SHY95" s="29"/>
      <c r="SHZ95" s="29"/>
      <c r="SIA95" s="29"/>
      <c r="SIB95" s="29"/>
      <c r="SIC95" s="29"/>
      <c r="SID95" s="29"/>
      <c r="SIE95" s="29"/>
      <c r="SIF95" s="29"/>
      <c r="SIG95" s="29"/>
      <c r="SIH95" s="29"/>
      <c r="SII95" s="29"/>
      <c r="SIJ95" s="29"/>
      <c r="SIK95" s="29"/>
      <c r="SIL95" s="29"/>
      <c r="SIM95" s="29"/>
      <c r="SIN95" s="29"/>
      <c r="SIO95" s="29"/>
      <c r="SIP95" s="29"/>
      <c r="SIQ95" s="29"/>
      <c r="SIR95" s="29"/>
      <c r="SIS95" s="29"/>
      <c r="SIT95" s="29"/>
      <c r="SIU95" s="29"/>
      <c r="SIV95" s="29"/>
      <c r="SIW95" s="29"/>
      <c r="SIX95" s="29"/>
      <c r="SIY95" s="29"/>
      <c r="SIZ95" s="29"/>
      <c r="SJA95" s="29"/>
      <c r="SJB95" s="29"/>
      <c r="SJC95" s="29"/>
      <c r="SJD95" s="29"/>
      <c r="SJE95" s="29"/>
      <c r="SJF95" s="29"/>
      <c r="SJG95" s="29"/>
      <c r="SJH95" s="29"/>
      <c r="SJI95" s="29"/>
      <c r="SJJ95" s="29"/>
      <c r="SJK95" s="29"/>
      <c r="SJL95" s="29"/>
      <c r="SJM95" s="29"/>
      <c r="SJN95" s="29"/>
      <c r="SJO95" s="29"/>
      <c r="SJP95" s="29"/>
      <c r="SJQ95" s="29"/>
      <c r="SJR95" s="29"/>
      <c r="SJS95" s="29"/>
      <c r="SJT95" s="29"/>
      <c r="SJU95" s="29"/>
      <c r="SJV95" s="29"/>
      <c r="SJW95" s="29"/>
      <c r="SJX95" s="29"/>
      <c r="SJY95" s="29"/>
      <c r="SJZ95" s="29"/>
      <c r="SKA95" s="29"/>
      <c r="SKB95" s="29"/>
      <c r="SKC95" s="29"/>
      <c r="SKD95" s="29"/>
      <c r="SKE95" s="29"/>
      <c r="SKF95" s="29"/>
      <c r="SKG95" s="29"/>
      <c r="SKH95" s="29"/>
      <c r="SKI95" s="29"/>
      <c r="SKJ95" s="29"/>
      <c r="SKK95" s="29"/>
      <c r="SKL95" s="29"/>
      <c r="SKM95" s="29"/>
      <c r="SKN95" s="29"/>
      <c r="SKO95" s="29"/>
      <c r="SKP95" s="29"/>
      <c r="SKQ95" s="29"/>
      <c r="SKR95" s="29"/>
      <c r="SKS95" s="29"/>
      <c r="SKT95" s="29"/>
      <c r="SKU95" s="29"/>
      <c r="SKV95" s="29"/>
      <c r="SKW95" s="29"/>
      <c r="SKX95" s="29"/>
      <c r="SKY95" s="29"/>
      <c r="SKZ95" s="29"/>
      <c r="SLA95" s="29"/>
      <c r="SLB95" s="29"/>
      <c r="SLC95" s="29"/>
      <c r="SLD95" s="29"/>
      <c r="SLE95" s="29"/>
      <c r="SLF95" s="29"/>
      <c r="SLG95" s="29"/>
      <c r="SLH95" s="29"/>
      <c r="SLI95" s="29"/>
      <c r="SLJ95" s="29"/>
      <c r="SLK95" s="29"/>
      <c r="SLL95" s="29"/>
      <c r="SLM95" s="29"/>
      <c r="SLN95" s="29"/>
      <c r="SLO95" s="29"/>
      <c r="SLP95" s="29"/>
      <c r="SLQ95" s="29"/>
      <c r="SLR95" s="29"/>
      <c r="SLS95" s="29"/>
      <c r="SLT95" s="29"/>
      <c r="SLU95" s="29"/>
      <c r="SLV95" s="29"/>
      <c r="SLW95" s="29"/>
      <c r="SLX95" s="29"/>
      <c r="SLY95" s="29"/>
      <c r="SLZ95" s="29"/>
      <c r="SMA95" s="29"/>
      <c r="SMB95" s="29"/>
      <c r="SMC95" s="29"/>
      <c r="SMD95" s="29"/>
      <c r="SME95" s="29"/>
      <c r="SMF95" s="29"/>
      <c r="SMG95" s="29"/>
      <c r="SMH95" s="29"/>
      <c r="SMI95" s="29"/>
      <c r="SMJ95" s="29"/>
      <c r="SMK95" s="29"/>
      <c r="SML95" s="29"/>
      <c r="SMM95" s="29"/>
      <c r="SMN95" s="29"/>
      <c r="SMO95" s="29"/>
      <c r="SMP95" s="29"/>
      <c r="SMQ95" s="29"/>
      <c r="SMR95" s="29"/>
      <c r="SMS95" s="29"/>
      <c r="SMT95" s="29"/>
      <c r="SMU95" s="29"/>
      <c r="SMV95" s="29"/>
      <c r="SMW95" s="29"/>
      <c r="SMX95" s="29"/>
      <c r="SMY95" s="29"/>
      <c r="SMZ95" s="29"/>
      <c r="SNA95" s="29"/>
      <c r="SNB95" s="29"/>
      <c r="SNC95" s="29"/>
      <c r="SND95" s="29"/>
      <c r="SNE95" s="29"/>
      <c r="SNF95" s="29"/>
      <c r="SNG95" s="29"/>
      <c r="SNH95" s="29"/>
      <c r="SNI95" s="29"/>
      <c r="SNJ95" s="29"/>
      <c r="SNK95" s="29"/>
      <c r="SNL95" s="29"/>
      <c r="SNM95" s="29"/>
      <c r="SNN95" s="29"/>
      <c r="SNO95" s="29"/>
      <c r="SNP95" s="29"/>
      <c r="SNQ95" s="29"/>
      <c r="SNR95" s="29"/>
      <c r="SNS95" s="29"/>
      <c r="SNT95" s="29"/>
      <c r="SNU95" s="29"/>
      <c r="SNV95" s="29"/>
      <c r="SNW95" s="29"/>
      <c r="SNX95" s="29"/>
      <c r="SNY95" s="29"/>
      <c r="SNZ95" s="29"/>
      <c r="SOA95" s="29"/>
      <c r="SOB95" s="29"/>
      <c r="SOC95" s="29"/>
      <c r="SOD95" s="29"/>
      <c r="SOE95" s="29"/>
      <c r="SOF95" s="29"/>
      <c r="SOG95" s="29"/>
      <c r="SOH95" s="29"/>
      <c r="SOI95" s="29"/>
      <c r="SOJ95" s="29"/>
      <c r="SOK95" s="29"/>
      <c r="SOL95" s="29"/>
      <c r="SOM95" s="29"/>
      <c r="SON95" s="29"/>
      <c r="SOO95" s="29"/>
      <c r="SOP95" s="29"/>
      <c r="SOQ95" s="29"/>
      <c r="SOR95" s="29"/>
      <c r="SOS95" s="29"/>
      <c r="SOT95" s="29"/>
      <c r="SOU95" s="29"/>
      <c r="SOV95" s="29"/>
      <c r="SOW95" s="29"/>
      <c r="SOX95" s="29"/>
      <c r="SOY95" s="29"/>
      <c r="SOZ95" s="29"/>
      <c r="SPA95" s="29"/>
      <c r="SPB95" s="29"/>
      <c r="SPC95" s="29"/>
      <c r="SPD95" s="29"/>
      <c r="SPE95" s="29"/>
      <c r="SPF95" s="29"/>
      <c r="SPG95" s="29"/>
      <c r="SPH95" s="29"/>
      <c r="SPI95" s="29"/>
      <c r="SPJ95" s="29"/>
      <c r="SPK95" s="29"/>
      <c r="SPL95" s="29"/>
      <c r="SPM95" s="29"/>
      <c r="SPN95" s="29"/>
      <c r="SPO95" s="29"/>
      <c r="SPP95" s="29"/>
      <c r="SPQ95" s="29"/>
      <c r="SPR95" s="29"/>
      <c r="SPS95" s="29"/>
      <c r="SPT95" s="29"/>
      <c r="SPU95" s="29"/>
      <c r="SPV95" s="29"/>
      <c r="SPW95" s="29"/>
      <c r="SPX95" s="29"/>
      <c r="SPY95" s="29"/>
      <c r="SPZ95" s="29"/>
      <c r="SQA95" s="29"/>
      <c r="SQB95" s="29"/>
      <c r="SQC95" s="29"/>
      <c r="SQD95" s="29"/>
      <c r="SQE95" s="29"/>
      <c r="SQF95" s="29"/>
      <c r="SQG95" s="29"/>
      <c r="SQH95" s="29"/>
      <c r="SQI95" s="29"/>
      <c r="SQJ95" s="29"/>
      <c r="SQK95" s="29"/>
      <c r="SQL95" s="29"/>
      <c r="SQM95" s="29"/>
      <c r="SQN95" s="29"/>
      <c r="SQO95" s="29"/>
      <c r="SQP95" s="29"/>
      <c r="SQQ95" s="29"/>
      <c r="SQR95" s="29"/>
      <c r="SQS95" s="29"/>
      <c r="SQT95" s="29"/>
      <c r="SQU95" s="29"/>
      <c r="SQV95" s="29"/>
      <c r="SQW95" s="29"/>
      <c r="SQX95" s="29"/>
      <c r="SQY95" s="29"/>
      <c r="SQZ95" s="29"/>
      <c r="SRA95" s="29"/>
      <c r="SRB95" s="29"/>
      <c r="SRC95" s="29"/>
      <c r="SRD95" s="29"/>
      <c r="SRE95" s="29"/>
      <c r="SRF95" s="29"/>
      <c r="SRG95" s="29"/>
      <c r="SRH95" s="29"/>
      <c r="SRI95" s="29"/>
      <c r="SRJ95" s="29"/>
      <c r="SRK95" s="29"/>
      <c r="SRL95" s="29"/>
      <c r="SRM95" s="29"/>
      <c r="SRN95" s="29"/>
      <c r="SRO95" s="29"/>
      <c r="SRP95" s="29"/>
      <c r="SRQ95" s="29"/>
      <c r="SRR95" s="29"/>
      <c r="SRS95" s="29"/>
      <c r="SRT95" s="29"/>
      <c r="SRU95" s="29"/>
      <c r="SRV95" s="29"/>
      <c r="SRW95" s="29"/>
      <c r="SRX95" s="29"/>
      <c r="SRY95" s="29"/>
      <c r="SRZ95" s="29"/>
      <c r="SSA95" s="29"/>
      <c r="SSB95" s="29"/>
      <c r="SSC95" s="29"/>
      <c r="SSD95" s="29"/>
      <c r="SSE95" s="29"/>
      <c r="SSF95" s="29"/>
      <c r="SSG95" s="29"/>
      <c r="SSH95" s="29"/>
      <c r="SSI95" s="29"/>
      <c r="SSJ95" s="29"/>
      <c r="SSK95" s="29"/>
      <c r="SSL95" s="29"/>
      <c r="SSM95" s="29"/>
      <c r="SSN95" s="29"/>
      <c r="SSO95" s="29"/>
      <c r="SSP95" s="29"/>
      <c r="SSQ95" s="29"/>
      <c r="SSR95" s="29"/>
      <c r="SSS95" s="29"/>
      <c r="SST95" s="29"/>
      <c r="SSU95" s="29"/>
      <c r="SSV95" s="29"/>
      <c r="SSW95" s="29"/>
      <c r="SSX95" s="29"/>
      <c r="SSY95" s="29"/>
      <c r="SSZ95" s="29"/>
      <c r="STA95" s="29"/>
      <c r="STB95" s="29"/>
      <c r="STC95" s="29"/>
      <c r="STD95" s="29"/>
      <c r="STE95" s="29"/>
      <c r="STF95" s="29"/>
      <c r="STG95" s="29"/>
      <c r="STH95" s="29"/>
      <c r="STI95" s="29"/>
      <c r="STJ95" s="29"/>
      <c r="STK95" s="29"/>
      <c r="STL95" s="29"/>
      <c r="STM95" s="29"/>
      <c r="STN95" s="29"/>
      <c r="STO95" s="29"/>
      <c r="STP95" s="29"/>
      <c r="STQ95" s="29"/>
      <c r="STR95" s="29"/>
      <c r="STS95" s="29"/>
      <c r="STT95" s="29"/>
      <c r="STU95" s="29"/>
      <c r="STV95" s="29"/>
      <c r="STW95" s="29"/>
      <c r="STX95" s="29"/>
      <c r="STY95" s="29"/>
      <c r="STZ95" s="29"/>
      <c r="SUA95" s="29"/>
      <c r="SUB95" s="29"/>
      <c r="SUC95" s="29"/>
      <c r="SUD95" s="29"/>
      <c r="SUE95" s="29"/>
      <c r="SUF95" s="29"/>
      <c r="SUG95" s="29"/>
      <c r="SUH95" s="29"/>
      <c r="SUI95" s="29"/>
      <c r="SUJ95" s="29"/>
      <c r="SUK95" s="29"/>
      <c r="SUL95" s="29"/>
      <c r="SUM95" s="29"/>
      <c r="SUN95" s="29"/>
      <c r="SUO95" s="29"/>
      <c r="SUP95" s="29"/>
      <c r="SUQ95" s="29"/>
      <c r="SUR95" s="29"/>
      <c r="SUS95" s="29"/>
      <c r="SUT95" s="29"/>
      <c r="SUU95" s="29"/>
      <c r="SUV95" s="29"/>
      <c r="SUW95" s="29"/>
      <c r="SUX95" s="29"/>
      <c r="SUY95" s="29"/>
      <c r="SUZ95" s="29"/>
      <c r="SVA95" s="29"/>
      <c r="SVB95" s="29"/>
      <c r="SVC95" s="29"/>
      <c r="SVD95" s="29"/>
      <c r="SVE95" s="29"/>
      <c r="SVF95" s="29"/>
      <c r="SVG95" s="29"/>
      <c r="SVH95" s="29"/>
      <c r="SVI95" s="29"/>
      <c r="SVJ95" s="29"/>
      <c r="SVK95" s="29"/>
      <c r="SVL95" s="29"/>
      <c r="SVM95" s="29"/>
      <c r="SVN95" s="29"/>
      <c r="SVO95" s="29"/>
      <c r="SVP95" s="29"/>
      <c r="SVQ95" s="29"/>
      <c r="SVR95" s="29"/>
      <c r="SVS95" s="29"/>
      <c r="SVT95" s="29"/>
      <c r="SVU95" s="29"/>
      <c r="SVV95" s="29"/>
      <c r="SVW95" s="29"/>
      <c r="SVX95" s="29"/>
      <c r="SVY95" s="29"/>
      <c r="SVZ95" s="29"/>
      <c r="SWA95" s="29"/>
      <c r="SWB95" s="29"/>
      <c r="SWC95" s="29"/>
      <c r="SWD95" s="29"/>
      <c r="SWE95" s="29"/>
      <c r="SWF95" s="29"/>
      <c r="SWG95" s="29"/>
      <c r="SWH95" s="29"/>
      <c r="SWI95" s="29"/>
      <c r="SWJ95" s="29"/>
      <c r="SWK95" s="29"/>
      <c r="SWL95" s="29"/>
      <c r="SWM95" s="29"/>
      <c r="SWN95" s="29"/>
      <c r="SWO95" s="29"/>
      <c r="SWP95" s="29"/>
      <c r="SWQ95" s="29"/>
      <c r="SWR95" s="29"/>
      <c r="SWS95" s="29"/>
      <c r="SWT95" s="29"/>
      <c r="SWU95" s="29"/>
      <c r="SWV95" s="29"/>
      <c r="SWW95" s="29"/>
      <c r="SWX95" s="29"/>
      <c r="SWY95" s="29"/>
      <c r="SWZ95" s="29"/>
      <c r="SXA95" s="29"/>
      <c r="SXB95" s="29"/>
      <c r="SXC95" s="29"/>
      <c r="SXD95" s="29"/>
      <c r="SXE95" s="29"/>
      <c r="SXF95" s="29"/>
      <c r="SXG95" s="29"/>
      <c r="SXH95" s="29"/>
      <c r="SXI95" s="29"/>
      <c r="SXJ95" s="29"/>
      <c r="SXK95" s="29"/>
      <c r="SXL95" s="29"/>
      <c r="SXM95" s="29"/>
      <c r="SXN95" s="29"/>
      <c r="SXO95" s="29"/>
      <c r="SXP95" s="29"/>
      <c r="SXQ95" s="29"/>
      <c r="SXR95" s="29"/>
      <c r="SXS95" s="29"/>
      <c r="SXT95" s="29"/>
      <c r="SXU95" s="29"/>
      <c r="SXV95" s="29"/>
      <c r="SXW95" s="29"/>
      <c r="SXX95" s="29"/>
      <c r="SXY95" s="29"/>
      <c r="SXZ95" s="29"/>
      <c r="SYA95" s="29"/>
      <c r="SYB95" s="29"/>
      <c r="SYC95" s="29"/>
      <c r="SYD95" s="29"/>
      <c r="SYE95" s="29"/>
      <c r="SYF95" s="29"/>
      <c r="SYG95" s="29"/>
      <c r="SYH95" s="29"/>
      <c r="SYI95" s="29"/>
      <c r="SYJ95" s="29"/>
      <c r="SYK95" s="29"/>
      <c r="SYL95" s="29"/>
      <c r="SYM95" s="29"/>
      <c r="SYN95" s="29"/>
      <c r="SYO95" s="29"/>
      <c r="SYP95" s="29"/>
      <c r="SYQ95" s="29"/>
      <c r="SYR95" s="29"/>
      <c r="SYS95" s="29"/>
      <c r="SYT95" s="29"/>
      <c r="SYU95" s="29"/>
      <c r="SYV95" s="29"/>
      <c r="SYW95" s="29"/>
      <c r="SYX95" s="29"/>
      <c r="SYY95" s="29"/>
      <c r="SYZ95" s="29"/>
      <c r="SZA95" s="29"/>
      <c r="SZB95" s="29"/>
      <c r="SZC95" s="29"/>
      <c r="SZD95" s="29"/>
      <c r="SZE95" s="29"/>
      <c r="SZF95" s="29"/>
      <c r="SZG95" s="29"/>
      <c r="SZH95" s="29"/>
      <c r="SZI95" s="29"/>
      <c r="SZJ95" s="29"/>
      <c r="SZK95" s="29"/>
      <c r="SZL95" s="29"/>
      <c r="SZM95" s="29"/>
      <c r="SZN95" s="29"/>
      <c r="SZO95" s="29"/>
      <c r="SZP95" s="29"/>
      <c r="SZQ95" s="29"/>
      <c r="SZR95" s="29"/>
      <c r="SZS95" s="29"/>
      <c r="SZT95" s="29"/>
      <c r="SZU95" s="29"/>
      <c r="SZV95" s="29"/>
      <c r="SZW95" s="29"/>
      <c r="SZX95" s="29"/>
      <c r="SZY95" s="29"/>
      <c r="SZZ95" s="29"/>
      <c r="TAA95" s="29"/>
      <c r="TAB95" s="29"/>
      <c r="TAC95" s="29"/>
      <c r="TAD95" s="29"/>
      <c r="TAE95" s="29"/>
      <c r="TAF95" s="29"/>
      <c r="TAG95" s="29"/>
      <c r="TAH95" s="29"/>
      <c r="TAI95" s="29"/>
      <c r="TAJ95" s="29"/>
      <c r="TAK95" s="29"/>
      <c r="TAL95" s="29"/>
      <c r="TAM95" s="29"/>
      <c r="TAN95" s="29"/>
      <c r="TAO95" s="29"/>
      <c r="TAP95" s="29"/>
      <c r="TAQ95" s="29"/>
      <c r="TAR95" s="29"/>
      <c r="TAS95" s="29"/>
      <c r="TAT95" s="29"/>
      <c r="TAU95" s="29"/>
      <c r="TAV95" s="29"/>
      <c r="TAW95" s="29"/>
      <c r="TAX95" s="29"/>
      <c r="TAY95" s="29"/>
      <c r="TAZ95" s="29"/>
      <c r="TBA95" s="29"/>
      <c r="TBB95" s="29"/>
      <c r="TBC95" s="29"/>
      <c r="TBD95" s="29"/>
      <c r="TBE95" s="29"/>
      <c r="TBF95" s="29"/>
      <c r="TBG95" s="29"/>
      <c r="TBH95" s="29"/>
      <c r="TBI95" s="29"/>
      <c r="TBJ95" s="29"/>
      <c r="TBK95" s="29"/>
      <c r="TBL95" s="29"/>
      <c r="TBM95" s="29"/>
      <c r="TBN95" s="29"/>
      <c r="TBO95" s="29"/>
      <c r="TBP95" s="29"/>
      <c r="TBQ95" s="29"/>
      <c r="TBR95" s="29"/>
      <c r="TBS95" s="29"/>
      <c r="TBT95" s="29"/>
      <c r="TBU95" s="29"/>
      <c r="TBV95" s="29"/>
      <c r="TBW95" s="29"/>
      <c r="TBX95" s="29"/>
      <c r="TBY95" s="29"/>
      <c r="TBZ95" s="29"/>
      <c r="TCA95" s="29"/>
      <c r="TCB95" s="29"/>
      <c r="TCC95" s="29"/>
      <c r="TCD95" s="29"/>
      <c r="TCE95" s="29"/>
      <c r="TCF95" s="29"/>
      <c r="TCG95" s="29"/>
      <c r="TCH95" s="29"/>
      <c r="TCI95" s="29"/>
      <c r="TCJ95" s="29"/>
      <c r="TCK95" s="29"/>
      <c r="TCL95" s="29"/>
      <c r="TCM95" s="29"/>
      <c r="TCN95" s="29"/>
      <c r="TCO95" s="29"/>
      <c r="TCP95" s="29"/>
      <c r="TCQ95" s="29"/>
      <c r="TCR95" s="29"/>
      <c r="TCS95" s="29"/>
      <c r="TCT95" s="29"/>
      <c r="TCU95" s="29"/>
      <c r="TCV95" s="29"/>
      <c r="TCW95" s="29"/>
      <c r="TCX95" s="29"/>
      <c r="TCY95" s="29"/>
      <c r="TCZ95" s="29"/>
      <c r="TDA95" s="29"/>
      <c r="TDB95" s="29"/>
      <c r="TDC95" s="29"/>
      <c r="TDD95" s="29"/>
      <c r="TDE95" s="29"/>
      <c r="TDF95" s="29"/>
      <c r="TDG95" s="29"/>
      <c r="TDH95" s="29"/>
      <c r="TDI95" s="29"/>
      <c r="TDJ95" s="29"/>
      <c r="TDK95" s="29"/>
      <c r="TDL95" s="29"/>
      <c r="TDM95" s="29"/>
      <c r="TDN95" s="29"/>
      <c r="TDO95" s="29"/>
      <c r="TDP95" s="29"/>
      <c r="TDQ95" s="29"/>
      <c r="TDR95" s="29"/>
      <c r="TDS95" s="29"/>
      <c r="TDT95" s="29"/>
      <c r="TDU95" s="29"/>
      <c r="TDV95" s="29"/>
      <c r="TDW95" s="29"/>
      <c r="TDX95" s="29"/>
      <c r="TDY95" s="29"/>
      <c r="TDZ95" s="29"/>
      <c r="TEA95" s="29"/>
      <c r="TEB95" s="29"/>
      <c r="TEC95" s="29"/>
      <c r="TED95" s="29"/>
      <c r="TEE95" s="29"/>
      <c r="TEF95" s="29"/>
      <c r="TEG95" s="29"/>
      <c r="TEH95" s="29"/>
      <c r="TEI95" s="29"/>
      <c r="TEJ95" s="29"/>
      <c r="TEK95" s="29"/>
      <c r="TEL95" s="29"/>
      <c r="TEM95" s="29"/>
      <c r="TEN95" s="29"/>
      <c r="TEO95" s="29"/>
      <c r="TEP95" s="29"/>
      <c r="TEQ95" s="29"/>
      <c r="TER95" s="29"/>
      <c r="TES95" s="29"/>
      <c r="TET95" s="29"/>
      <c r="TEU95" s="29"/>
      <c r="TEV95" s="29"/>
      <c r="TEW95" s="29"/>
      <c r="TEX95" s="29"/>
      <c r="TEY95" s="29"/>
      <c r="TEZ95" s="29"/>
      <c r="TFA95" s="29"/>
      <c r="TFB95" s="29"/>
      <c r="TFC95" s="29"/>
      <c r="TFD95" s="29"/>
      <c r="TFE95" s="29"/>
      <c r="TFF95" s="29"/>
      <c r="TFG95" s="29"/>
      <c r="TFH95" s="29"/>
      <c r="TFI95" s="29"/>
      <c r="TFJ95" s="29"/>
      <c r="TFK95" s="29"/>
      <c r="TFL95" s="29"/>
      <c r="TFM95" s="29"/>
      <c r="TFN95" s="29"/>
      <c r="TFO95" s="29"/>
      <c r="TFP95" s="29"/>
      <c r="TFQ95" s="29"/>
      <c r="TFR95" s="29"/>
      <c r="TFS95" s="29"/>
      <c r="TFT95" s="29"/>
      <c r="TFU95" s="29"/>
      <c r="TFV95" s="29"/>
      <c r="TFW95" s="29"/>
      <c r="TFX95" s="29"/>
      <c r="TFY95" s="29"/>
      <c r="TFZ95" s="29"/>
      <c r="TGA95" s="29"/>
      <c r="TGB95" s="29"/>
      <c r="TGC95" s="29"/>
      <c r="TGD95" s="29"/>
      <c r="TGE95" s="29"/>
      <c r="TGF95" s="29"/>
      <c r="TGG95" s="29"/>
      <c r="TGH95" s="29"/>
      <c r="TGI95" s="29"/>
      <c r="TGJ95" s="29"/>
      <c r="TGK95" s="29"/>
      <c r="TGL95" s="29"/>
      <c r="TGM95" s="29"/>
      <c r="TGN95" s="29"/>
      <c r="TGO95" s="29"/>
      <c r="TGP95" s="29"/>
      <c r="TGQ95" s="29"/>
      <c r="TGR95" s="29"/>
      <c r="TGS95" s="29"/>
      <c r="TGT95" s="29"/>
      <c r="TGU95" s="29"/>
      <c r="TGV95" s="29"/>
      <c r="TGW95" s="29"/>
      <c r="TGX95" s="29"/>
      <c r="TGY95" s="29"/>
      <c r="TGZ95" s="29"/>
      <c r="THA95" s="29"/>
      <c r="THB95" s="29"/>
      <c r="THC95" s="29"/>
      <c r="THD95" s="29"/>
      <c r="THE95" s="29"/>
      <c r="THF95" s="29"/>
      <c r="THG95" s="29"/>
      <c r="THH95" s="29"/>
      <c r="THI95" s="29"/>
      <c r="THJ95" s="29"/>
      <c r="THK95" s="29"/>
      <c r="THL95" s="29"/>
      <c r="THM95" s="29"/>
      <c r="THN95" s="29"/>
      <c r="THO95" s="29"/>
      <c r="THP95" s="29"/>
      <c r="THQ95" s="29"/>
      <c r="THR95" s="29"/>
      <c r="THS95" s="29"/>
      <c r="THT95" s="29"/>
      <c r="THU95" s="29"/>
      <c r="THV95" s="29"/>
      <c r="THW95" s="29"/>
      <c r="THX95" s="29"/>
      <c r="THY95" s="29"/>
      <c r="THZ95" s="29"/>
      <c r="TIA95" s="29"/>
      <c r="TIB95" s="29"/>
      <c r="TIC95" s="29"/>
      <c r="TID95" s="29"/>
      <c r="TIE95" s="29"/>
      <c r="TIF95" s="29"/>
      <c r="TIG95" s="29"/>
      <c r="TIH95" s="29"/>
      <c r="TII95" s="29"/>
      <c r="TIJ95" s="29"/>
      <c r="TIK95" s="29"/>
      <c r="TIL95" s="29"/>
      <c r="TIM95" s="29"/>
      <c r="TIN95" s="29"/>
      <c r="TIO95" s="29"/>
      <c r="TIP95" s="29"/>
      <c r="TIQ95" s="29"/>
      <c r="TIR95" s="29"/>
      <c r="TIS95" s="29"/>
      <c r="TIT95" s="29"/>
      <c r="TIU95" s="29"/>
      <c r="TIV95" s="29"/>
      <c r="TIW95" s="29"/>
      <c r="TIX95" s="29"/>
      <c r="TIY95" s="29"/>
      <c r="TIZ95" s="29"/>
      <c r="TJA95" s="29"/>
      <c r="TJB95" s="29"/>
      <c r="TJC95" s="29"/>
      <c r="TJD95" s="29"/>
      <c r="TJE95" s="29"/>
      <c r="TJF95" s="29"/>
      <c r="TJG95" s="29"/>
      <c r="TJH95" s="29"/>
      <c r="TJI95" s="29"/>
      <c r="TJJ95" s="29"/>
      <c r="TJK95" s="29"/>
      <c r="TJL95" s="29"/>
      <c r="TJM95" s="29"/>
      <c r="TJN95" s="29"/>
      <c r="TJO95" s="29"/>
      <c r="TJP95" s="29"/>
      <c r="TJQ95" s="29"/>
      <c r="TJR95" s="29"/>
      <c r="TJS95" s="29"/>
      <c r="TJT95" s="29"/>
      <c r="TJU95" s="29"/>
      <c r="TJV95" s="29"/>
      <c r="TJW95" s="29"/>
      <c r="TJX95" s="29"/>
      <c r="TJY95" s="29"/>
      <c r="TJZ95" s="29"/>
      <c r="TKA95" s="29"/>
      <c r="TKB95" s="29"/>
      <c r="TKC95" s="29"/>
      <c r="TKD95" s="29"/>
      <c r="TKE95" s="29"/>
      <c r="TKF95" s="29"/>
      <c r="TKG95" s="29"/>
      <c r="TKH95" s="29"/>
      <c r="TKI95" s="29"/>
      <c r="TKJ95" s="29"/>
      <c r="TKK95" s="29"/>
      <c r="TKL95" s="29"/>
      <c r="TKM95" s="29"/>
      <c r="TKN95" s="29"/>
      <c r="TKO95" s="29"/>
      <c r="TKP95" s="29"/>
      <c r="TKQ95" s="29"/>
      <c r="TKR95" s="29"/>
      <c r="TKS95" s="29"/>
      <c r="TKT95" s="29"/>
      <c r="TKU95" s="29"/>
      <c r="TKV95" s="29"/>
      <c r="TKW95" s="29"/>
      <c r="TKX95" s="29"/>
      <c r="TKY95" s="29"/>
      <c r="TKZ95" s="29"/>
      <c r="TLA95" s="29"/>
      <c r="TLB95" s="29"/>
      <c r="TLC95" s="29"/>
      <c r="TLD95" s="29"/>
      <c r="TLE95" s="29"/>
      <c r="TLF95" s="29"/>
      <c r="TLG95" s="29"/>
      <c r="TLH95" s="29"/>
      <c r="TLI95" s="29"/>
      <c r="TLJ95" s="29"/>
      <c r="TLK95" s="29"/>
      <c r="TLL95" s="29"/>
      <c r="TLM95" s="29"/>
      <c r="TLN95" s="29"/>
      <c r="TLO95" s="29"/>
      <c r="TLP95" s="29"/>
      <c r="TLQ95" s="29"/>
      <c r="TLR95" s="29"/>
      <c r="TLS95" s="29"/>
      <c r="TLT95" s="29"/>
      <c r="TLU95" s="29"/>
      <c r="TLV95" s="29"/>
      <c r="TLW95" s="29"/>
      <c r="TLX95" s="29"/>
      <c r="TLY95" s="29"/>
      <c r="TLZ95" s="29"/>
      <c r="TMA95" s="29"/>
      <c r="TMB95" s="29"/>
      <c r="TMC95" s="29"/>
      <c r="TMD95" s="29"/>
      <c r="TME95" s="29"/>
      <c r="TMF95" s="29"/>
      <c r="TMG95" s="29"/>
      <c r="TMH95" s="29"/>
      <c r="TMI95" s="29"/>
      <c r="TMJ95" s="29"/>
      <c r="TMK95" s="29"/>
      <c r="TML95" s="29"/>
      <c r="TMM95" s="29"/>
      <c r="TMN95" s="29"/>
      <c r="TMO95" s="29"/>
      <c r="TMP95" s="29"/>
      <c r="TMQ95" s="29"/>
      <c r="TMR95" s="29"/>
      <c r="TMS95" s="29"/>
      <c r="TMT95" s="29"/>
      <c r="TMU95" s="29"/>
      <c r="TMV95" s="29"/>
      <c r="TMW95" s="29"/>
      <c r="TMX95" s="29"/>
      <c r="TMY95" s="29"/>
      <c r="TMZ95" s="29"/>
      <c r="TNA95" s="29"/>
      <c r="TNB95" s="29"/>
      <c r="TNC95" s="29"/>
      <c r="TND95" s="29"/>
      <c r="TNE95" s="29"/>
      <c r="TNF95" s="29"/>
      <c r="TNG95" s="29"/>
      <c r="TNH95" s="29"/>
      <c r="TNI95" s="29"/>
      <c r="TNJ95" s="29"/>
      <c r="TNK95" s="29"/>
      <c r="TNL95" s="29"/>
      <c r="TNM95" s="29"/>
      <c r="TNN95" s="29"/>
      <c r="TNO95" s="29"/>
      <c r="TNP95" s="29"/>
      <c r="TNQ95" s="29"/>
      <c r="TNR95" s="29"/>
      <c r="TNS95" s="29"/>
      <c r="TNT95" s="29"/>
      <c r="TNU95" s="29"/>
      <c r="TNV95" s="29"/>
      <c r="TNW95" s="29"/>
      <c r="TNX95" s="29"/>
      <c r="TNY95" s="29"/>
      <c r="TNZ95" s="29"/>
      <c r="TOA95" s="29"/>
      <c r="TOB95" s="29"/>
      <c r="TOC95" s="29"/>
      <c r="TOD95" s="29"/>
      <c r="TOE95" s="29"/>
      <c r="TOF95" s="29"/>
      <c r="TOG95" s="29"/>
      <c r="TOH95" s="29"/>
      <c r="TOI95" s="29"/>
      <c r="TOJ95" s="29"/>
      <c r="TOK95" s="29"/>
      <c r="TOL95" s="29"/>
      <c r="TOM95" s="29"/>
      <c r="TON95" s="29"/>
      <c r="TOO95" s="29"/>
      <c r="TOP95" s="29"/>
      <c r="TOQ95" s="29"/>
      <c r="TOR95" s="29"/>
      <c r="TOS95" s="29"/>
      <c r="TOT95" s="29"/>
      <c r="TOU95" s="29"/>
      <c r="TOV95" s="29"/>
      <c r="TOW95" s="29"/>
      <c r="TOX95" s="29"/>
      <c r="TOY95" s="29"/>
      <c r="TOZ95" s="29"/>
      <c r="TPA95" s="29"/>
      <c r="TPB95" s="29"/>
      <c r="TPC95" s="29"/>
      <c r="TPD95" s="29"/>
      <c r="TPE95" s="29"/>
      <c r="TPF95" s="29"/>
      <c r="TPG95" s="29"/>
      <c r="TPH95" s="29"/>
      <c r="TPI95" s="29"/>
      <c r="TPJ95" s="29"/>
      <c r="TPK95" s="29"/>
      <c r="TPL95" s="29"/>
      <c r="TPM95" s="29"/>
      <c r="TPN95" s="29"/>
      <c r="TPO95" s="29"/>
      <c r="TPP95" s="29"/>
      <c r="TPQ95" s="29"/>
      <c r="TPR95" s="29"/>
      <c r="TPS95" s="29"/>
      <c r="TPT95" s="29"/>
      <c r="TPU95" s="29"/>
      <c r="TPV95" s="29"/>
      <c r="TPW95" s="29"/>
      <c r="TPX95" s="29"/>
      <c r="TPY95" s="29"/>
      <c r="TPZ95" s="29"/>
      <c r="TQA95" s="29"/>
      <c r="TQB95" s="29"/>
      <c r="TQC95" s="29"/>
      <c r="TQD95" s="29"/>
      <c r="TQE95" s="29"/>
      <c r="TQF95" s="29"/>
      <c r="TQG95" s="29"/>
      <c r="TQH95" s="29"/>
      <c r="TQI95" s="29"/>
      <c r="TQJ95" s="29"/>
      <c r="TQK95" s="29"/>
      <c r="TQL95" s="29"/>
      <c r="TQM95" s="29"/>
      <c r="TQN95" s="29"/>
      <c r="TQO95" s="29"/>
      <c r="TQP95" s="29"/>
      <c r="TQQ95" s="29"/>
      <c r="TQR95" s="29"/>
      <c r="TQS95" s="29"/>
      <c r="TQT95" s="29"/>
      <c r="TQU95" s="29"/>
      <c r="TQV95" s="29"/>
      <c r="TQW95" s="29"/>
      <c r="TQX95" s="29"/>
      <c r="TQY95" s="29"/>
      <c r="TQZ95" s="29"/>
      <c r="TRA95" s="29"/>
      <c r="TRB95" s="29"/>
      <c r="TRC95" s="29"/>
      <c r="TRD95" s="29"/>
      <c r="TRE95" s="29"/>
      <c r="TRF95" s="29"/>
      <c r="TRG95" s="29"/>
      <c r="TRH95" s="29"/>
      <c r="TRI95" s="29"/>
      <c r="TRJ95" s="29"/>
      <c r="TRK95" s="29"/>
      <c r="TRL95" s="29"/>
      <c r="TRM95" s="29"/>
      <c r="TRN95" s="29"/>
      <c r="TRO95" s="29"/>
      <c r="TRP95" s="29"/>
      <c r="TRQ95" s="29"/>
      <c r="TRR95" s="29"/>
      <c r="TRS95" s="29"/>
      <c r="TRT95" s="29"/>
      <c r="TRU95" s="29"/>
      <c r="TRV95" s="29"/>
      <c r="TRW95" s="29"/>
      <c r="TRX95" s="29"/>
      <c r="TRY95" s="29"/>
      <c r="TRZ95" s="29"/>
      <c r="TSA95" s="29"/>
      <c r="TSB95" s="29"/>
      <c r="TSC95" s="29"/>
      <c r="TSD95" s="29"/>
      <c r="TSE95" s="29"/>
      <c r="TSF95" s="29"/>
      <c r="TSG95" s="29"/>
      <c r="TSH95" s="29"/>
      <c r="TSI95" s="29"/>
      <c r="TSJ95" s="29"/>
      <c r="TSK95" s="29"/>
      <c r="TSL95" s="29"/>
      <c r="TSM95" s="29"/>
      <c r="TSN95" s="29"/>
      <c r="TSO95" s="29"/>
      <c r="TSP95" s="29"/>
      <c r="TSQ95" s="29"/>
      <c r="TSR95" s="29"/>
      <c r="TSS95" s="29"/>
      <c r="TST95" s="29"/>
      <c r="TSU95" s="29"/>
      <c r="TSV95" s="29"/>
      <c r="TSW95" s="29"/>
      <c r="TSX95" s="29"/>
      <c r="TSY95" s="29"/>
      <c r="TSZ95" s="29"/>
      <c r="TTA95" s="29"/>
      <c r="TTB95" s="29"/>
      <c r="TTC95" s="29"/>
      <c r="TTD95" s="29"/>
      <c r="TTE95" s="29"/>
      <c r="TTF95" s="29"/>
      <c r="TTG95" s="29"/>
      <c r="TTH95" s="29"/>
      <c r="TTI95" s="29"/>
      <c r="TTJ95" s="29"/>
      <c r="TTK95" s="29"/>
      <c r="TTL95" s="29"/>
      <c r="TTM95" s="29"/>
      <c r="TTN95" s="29"/>
      <c r="TTO95" s="29"/>
      <c r="TTP95" s="29"/>
      <c r="TTQ95" s="29"/>
      <c r="TTR95" s="29"/>
      <c r="TTS95" s="29"/>
      <c r="TTT95" s="29"/>
      <c r="TTU95" s="29"/>
      <c r="TTV95" s="29"/>
      <c r="TTW95" s="29"/>
      <c r="TTX95" s="29"/>
      <c r="TTY95" s="29"/>
      <c r="TTZ95" s="29"/>
      <c r="TUA95" s="29"/>
      <c r="TUB95" s="29"/>
      <c r="TUC95" s="29"/>
      <c r="TUD95" s="29"/>
      <c r="TUE95" s="29"/>
      <c r="TUF95" s="29"/>
      <c r="TUG95" s="29"/>
      <c r="TUH95" s="29"/>
      <c r="TUI95" s="29"/>
      <c r="TUJ95" s="29"/>
      <c r="TUK95" s="29"/>
      <c r="TUL95" s="29"/>
      <c r="TUM95" s="29"/>
      <c r="TUN95" s="29"/>
      <c r="TUO95" s="29"/>
      <c r="TUP95" s="29"/>
      <c r="TUQ95" s="29"/>
      <c r="TUR95" s="29"/>
      <c r="TUS95" s="29"/>
      <c r="TUT95" s="29"/>
      <c r="TUU95" s="29"/>
      <c r="TUV95" s="29"/>
      <c r="TUW95" s="29"/>
      <c r="TUX95" s="29"/>
      <c r="TUY95" s="29"/>
      <c r="TUZ95" s="29"/>
      <c r="TVA95" s="29"/>
      <c r="TVB95" s="29"/>
      <c r="TVC95" s="29"/>
      <c r="TVD95" s="29"/>
      <c r="TVE95" s="29"/>
      <c r="TVF95" s="29"/>
      <c r="TVG95" s="29"/>
      <c r="TVH95" s="29"/>
      <c r="TVI95" s="29"/>
      <c r="TVJ95" s="29"/>
      <c r="TVK95" s="29"/>
      <c r="TVL95" s="29"/>
      <c r="TVM95" s="29"/>
      <c r="TVN95" s="29"/>
      <c r="TVO95" s="29"/>
      <c r="TVP95" s="29"/>
      <c r="TVQ95" s="29"/>
      <c r="TVR95" s="29"/>
      <c r="TVS95" s="29"/>
      <c r="TVT95" s="29"/>
      <c r="TVU95" s="29"/>
      <c r="TVV95" s="29"/>
      <c r="TVW95" s="29"/>
      <c r="TVX95" s="29"/>
      <c r="TVY95" s="29"/>
      <c r="TVZ95" s="29"/>
      <c r="TWA95" s="29"/>
      <c r="TWB95" s="29"/>
      <c r="TWC95" s="29"/>
      <c r="TWD95" s="29"/>
      <c r="TWE95" s="29"/>
      <c r="TWF95" s="29"/>
      <c r="TWG95" s="29"/>
      <c r="TWH95" s="29"/>
      <c r="TWI95" s="29"/>
      <c r="TWJ95" s="29"/>
      <c r="TWK95" s="29"/>
      <c r="TWL95" s="29"/>
      <c r="TWM95" s="29"/>
      <c r="TWN95" s="29"/>
      <c r="TWO95" s="29"/>
      <c r="TWP95" s="29"/>
      <c r="TWQ95" s="29"/>
      <c r="TWR95" s="29"/>
      <c r="TWS95" s="29"/>
      <c r="TWT95" s="29"/>
      <c r="TWU95" s="29"/>
      <c r="TWV95" s="29"/>
      <c r="TWW95" s="29"/>
      <c r="TWX95" s="29"/>
      <c r="TWY95" s="29"/>
      <c r="TWZ95" s="29"/>
      <c r="TXA95" s="29"/>
      <c r="TXB95" s="29"/>
      <c r="TXC95" s="29"/>
      <c r="TXD95" s="29"/>
      <c r="TXE95" s="29"/>
      <c r="TXF95" s="29"/>
      <c r="TXG95" s="29"/>
      <c r="TXH95" s="29"/>
      <c r="TXI95" s="29"/>
      <c r="TXJ95" s="29"/>
      <c r="TXK95" s="29"/>
      <c r="TXL95" s="29"/>
      <c r="TXM95" s="29"/>
      <c r="TXN95" s="29"/>
      <c r="TXO95" s="29"/>
      <c r="TXP95" s="29"/>
      <c r="TXQ95" s="29"/>
      <c r="TXR95" s="29"/>
      <c r="TXS95" s="29"/>
      <c r="TXT95" s="29"/>
      <c r="TXU95" s="29"/>
      <c r="TXV95" s="29"/>
      <c r="TXW95" s="29"/>
      <c r="TXX95" s="29"/>
      <c r="TXY95" s="29"/>
      <c r="TXZ95" s="29"/>
      <c r="TYA95" s="29"/>
      <c r="TYB95" s="29"/>
      <c r="TYC95" s="29"/>
      <c r="TYD95" s="29"/>
      <c r="TYE95" s="29"/>
      <c r="TYF95" s="29"/>
      <c r="TYG95" s="29"/>
      <c r="TYH95" s="29"/>
      <c r="TYI95" s="29"/>
      <c r="TYJ95" s="29"/>
      <c r="TYK95" s="29"/>
      <c r="TYL95" s="29"/>
      <c r="TYM95" s="29"/>
      <c r="TYN95" s="29"/>
      <c r="TYO95" s="29"/>
      <c r="TYP95" s="29"/>
      <c r="TYQ95" s="29"/>
      <c r="TYR95" s="29"/>
      <c r="TYS95" s="29"/>
      <c r="TYT95" s="29"/>
      <c r="TYU95" s="29"/>
      <c r="TYV95" s="29"/>
      <c r="TYW95" s="29"/>
      <c r="TYX95" s="29"/>
      <c r="TYY95" s="29"/>
      <c r="TYZ95" s="29"/>
      <c r="TZA95" s="29"/>
      <c r="TZB95" s="29"/>
      <c r="TZC95" s="29"/>
      <c r="TZD95" s="29"/>
      <c r="TZE95" s="29"/>
      <c r="TZF95" s="29"/>
      <c r="TZG95" s="29"/>
      <c r="TZH95" s="29"/>
      <c r="TZI95" s="29"/>
      <c r="TZJ95" s="29"/>
      <c r="TZK95" s="29"/>
      <c r="TZL95" s="29"/>
      <c r="TZM95" s="29"/>
      <c r="TZN95" s="29"/>
      <c r="TZO95" s="29"/>
      <c r="TZP95" s="29"/>
      <c r="TZQ95" s="29"/>
      <c r="TZR95" s="29"/>
      <c r="TZS95" s="29"/>
      <c r="TZT95" s="29"/>
      <c r="TZU95" s="29"/>
      <c r="TZV95" s="29"/>
      <c r="TZW95" s="29"/>
      <c r="TZX95" s="29"/>
      <c r="TZY95" s="29"/>
      <c r="TZZ95" s="29"/>
      <c r="UAA95" s="29"/>
      <c r="UAB95" s="29"/>
      <c r="UAC95" s="29"/>
      <c r="UAD95" s="29"/>
      <c r="UAE95" s="29"/>
      <c r="UAF95" s="29"/>
      <c r="UAG95" s="29"/>
      <c r="UAH95" s="29"/>
      <c r="UAI95" s="29"/>
      <c r="UAJ95" s="29"/>
      <c r="UAK95" s="29"/>
      <c r="UAL95" s="29"/>
      <c r="UAM95" s="29"/>
      <c r="UAN95" s="29"/>
      <c r="UAO95" s="29"/>
      <c r="UAP95" s="29"/>
      <c r="UAQ95" s="29"/>
      <c r="UAR95" s="29"/>
      <c r="UAS95" s="29"/>
      <c r="UAT95" s="29"/>
      <c r="UAU95" s="29"/>
      <c r="UAV95" s="29"/>
      <c r="UAW95" s="29"/>
      <c r="UAX95" s="29"/>
      <c r="UAY95" s="29"/>
      <c r="UAZ95" s="29"/>
      <c r="UBA95" s="29"/>
      <c r="UBB95" s="29"/>
      <c r="UBC95" s="29"/>
      <c r="UBD95" s="29"/>
      <c r="UBE95" s="29"/>
      <c r="UBF95" s="29"/>
      <c r="UBG95" s="29"/>
      <c r="UBH95" s="29"/>
      <c r="UBI95" s="29"/>
      <c r="UBJ95" s="29"/>
      <c r="UBK95" s="29"/>
      <c r="UBL95" s="29"/>
      <c r="UBM95" s="29"/>
      <c r="UBN95" s="29"/>
      <c r="UBO95" s="29"/>
      <c r="UBP95" s="29"/>
      <c r="UBQ95" s="29"/>
      <c r="UBR95" s="29"/>
      <c r="UBS95" s="29"/>
      <c r="UBT95" s="29"/>
      <c r="UBU95" s="29"/>
      <c r="UBV95" s="29"/>
      <c r="UBW95" s="29"/>
      <c r="UBX95" s="29"/>
      <c r="UBY95" s="29"/>
      <c r="UBZ95" s="29"/>
      <c r="UCA95" s="29"/>
      <c r="UCB95" s="29"/>
      <c r="UCC95" s="29"/>
      <c r="UCD95" s="29"/>
      <c r="UCE95" s="29"/>
      <c r="UCF95" s="29"/>
      <c r="UCG95" s="29"/>
      <c r="UCH95" s="29"/>
      <c r="UCI95" s="29"/>
      <c r="UCJ95" s="29"/>
      <c r="UCK95" s="29"/>
      <c r="UCL95" s="29"/>
      <c r="UCM95" s="29"/>
      <c r="UCN95" s="29"/>
      <c r="UCO95" s="29"/>
      <c r="UCP95" s="29"/>
      <c r="UCQ95" s="29"/>
      <c r="UCR95" s="29"/>
      <c r="UCS95" s="29"/>
      <c r="UCT95" s="29"/>
      <c r="UCU95" s="29"/>
      <c r="UCV95" s="29"/>
      <c r="UCW95" s="29"/>
      <c r="UCX95" s="29"/>
      <c r="UCY95" s="29"/>
      <c r="UCZ95" s="29"/>
      <c r="UDA95" s="29"/>
      <c r="UDB95" s="29"/>
      <c r="UDC95" s="29"/>
      <c r="UDD95" s="29"/>
      <c r="UDE95" s="29"/>
      <c r="UDF95" s="29"/>
      <c r="UDG95" s="29"/>
      <c r="UDH95" s="29"/>
      <c r="UDI95" s="29"/>
      <c r="UDJ95" s="29"/>
      <c r="UDK95" s="29"/>
      <c r="UDL95" s="29"/>
      <c r="UDM95" s="29"/>
      <c r="UDN95" s="29"/>
      <c r="UDO95" s="29"/>
      <c r="UDP95" s="29"/>
      <c r="UDQ95" s="29"/>
      <c r="UDR95" s="29"/>
      <c r="UDS95" s="29"/>
      <c r="UDT95" s="29"/>
      <c r="UDU95" s="29"/>
      <c r="UDV95" s="29"/>
      <c r="UDW95" s="29"/>
      <c r="UDX95" s="29"/>
      <c r="UDY95" s="29"/>
      <c r="UDZ95" s="29"/>
      <c r="UEA95" s="29"/>
      <c r="UEB95" s="29"/>
      <c r="UEC95" s="29"/>
      <c r="UED95" s="29"/>
      <c r="UEE95" s="29"/>
      <c r="UEF95" s="29"/>
      <c r="UEG95" s="29"/>
      <c r="UEH95" s="29"/>
      <c r="UEI95" s="29"/>
      <c r="UEJ95" s="29"/>
      <c r="UEK95" s="29"/>
      <c r="UEL95" s="29"/>
      <c r="UEM95" s="29"/>
      <c r="UEN95" s="29"/>
      <c r="UEO95" s="29"/>
      <c r="UEP95" s="29"/>
      <c r="UEQ95" s="29"/>
      <c r="UER95" s="29"/>
      <c r="UES95" s="29"/>
      <c r="UET95" s="29"/>
      <c r="UEU95" s="29"/>
      <c r="UEV95" s="29"/>
      <c r="UEW95" s="29"/>
      <c r="UEX95" s="29"/>
      <c r="UEY95" s="29"/>
      <c r="UEZ95" s="29"/>
      <c r="UFA95" s="29"/>
      <c r="UFB95" s="29"/>
      <c r="UFC95" s="29"/>
      <c r="UFD95" s="29"/>
      <c r="UFE95" s="29"/>
      <c r="UFF95" s="29"/>
      <c r="UFG95" s="29"/>
      <c r="UFH95" s="29"/>
      <c r="UFI95" s="29"/>
      <c r="UFJ95" s="29"/>
      <c r="UFK95" s="29"/>
      <c r="UFL95" s="29"/>
      <c r="UFM95" s="29"/>
      <c r="UFN95" s="29"/>
      <c r="UFO95" s="29"/>
      <c r="UFP95" s="29"/>
      <c r="UFQ95" s="29"/>
      <c r="UFR95" s="29"/>
      <c r="UFS95" s="29"/>
      <c r="UFT95" s="29"/>
      <c r="UFU95" s="29"/>
      <c r="UFV95" s="29"/>
      <c r="UFW95" s="29"/>
      <c r="UFX95" s="29"/>
      <c r="UFY95" s="29"/>
      <c r="UFZ95" s="29"/>
      <c r="UGA95" s="29"/>
      <c r="UGB95" s="29"/>
      <c r="UGC95" s="29"/>
      <c r="UGD95" s="29"/>
      <c r="UGE95" s="29"/>
      <c r="UGF95" s="29"/>
      <c r="UGG95" s="29"/>
      <c r="UGH95" s="29"/>
      <c r="UGI95" s="29"/>
      <c r="UGJ95" s="29"/>
      <c r="UGK95" s="29"/>
      <c r="UGL95" s="29"/>
      <c r="UGM95" s="29"/>
      <c r="UGN95" s="29"/>
      <c r="UGO95" s="29"/>
      <c r="UGP95" s="29"/>
      <c r="UGQ95" s="29"/>
      <c r="UGR95" s="29"/>
      <c r="UGS95" s="29"/>
      <c r="UGT95" s="29"/>
      <c r="UGU95" s="29"/>
      <c r="UGV95" s="29"/>
      <c r="UGW95" s="29"/>
      <c r="UGX95" s="29"/>
      <c r="UGY95" s="29"/>
      <c r="UGZ95" s="29"/>
      <c r="UHA95" s="29"/>
      <c r="UHB95" s="29"/>
      <c r="UHC95" s="29"/>
      <c r="UHD95" s="29"/>
      <c r="UHE95" s="29"/>
      <c r="UHF95" s="29"/>
      <c r="UHG95" s="29"/>
      <c r="UHH95" s="29"/>
      <c r="UHI95" s="29"/>
      <c r="UHJ95" s="29"/>
      <c r="UHK95" s="29"/>
      <c r="UHL95" s="29"/>
      <c r="UHM95" s="29"/>
      <c r="UHN95" s="29"/>
      <c r="UHO95" s="29"/>
      <c r="UHP95" s="29"/>
      <c r="UHQ95" s="29"/>
      <c r="UHR95" s="29"/>
      <c r="UHS95" s="29"/>
      <c r="UHT95" s="29"/>
      <c r="UHU95" s="29"/>
      <c r="UHV95" s="29"/>
      <c r="UHW95" s="29"/>
      <c r="UHX95" s="29"/>
      <c r="UHY95" s="29"/>
      <c r="UHZ95" s="29"/>
      <c r="UIA95" s="29"/>
      <c r="UIB95" s="29"/>
      <c r="UIC95" s="29"/>
      <c r="UID95" s="29"/>
      <c r="UIE95" s="29"/>
      <c r="UIF95" s="29"/>
      <c r="UIG95" s="29"/>
      <c r="UIH95" s="29"/>
      <c r="UII95" s="29"/>
      <c r="UIJ95" s="29"/>
      <c r="UIK95" s="29"/>
      <c r="UIL95" s="29"/>
      <c r="UIM95" s="29"/>
      <c r="UIN95" s="29"/>
      <c r="UIO95" s="29"/>
      <c r="UIP95" s="29"/>
      <c r="UIQ95" s="29"/>
      <c r="UIR95" s="29"/>
      <c r="UIS95" s="29"/>
      <c r="UIT95" s="29"/>
      <c r="UIU95" s="29"/>
      <c r="UIV95" s="29"/>
      <c r="UIW95" s="29"/>
      <c r="UIX95" s="29"/>
      <c r="UIY95" s="29"/>
      <c r="UIZ95" s="29"/>
      <c r="UJA95" s="29"/>
      <c r="UJB95" s="29"/>
      <c r="UJC95" s="29"/>
      <c r="UJD95" s="29"/>
      <c r="UJE95" s="29"/>
      <c r="UJF95" s="29"/>
      <c r="UJG95" s="29"/>
      <c r="UJH95" s="29"/>
      <c r="UJI95" s="29"/>
      <c r="UJJ95" s="29"/>
      <c r="UJK95" s="29"/>
      <c r="UJL95" s="29"/>
      <c r="UJM95" s="29"/>
      <c r="UJN95" s="29"/>
      <c r="UJO95" s="29"/>
      <c r="UJP95" s="29"/>
      <c r="UJQ95" s="29"/>
      <c r="UJR95" s="29"/>
      <c r="UJS95" s="29"/>
      <c r="UJT95" s="29"/>
      <c r="UJU95" s="29"/>
      <c r="UJV95" s="29"/>
      <c r="UJW95" s="29"/>
      <c r="UJX95" s="29"/>
      <c r="UJY95" s="29"/>
      <c r="UJZ95" s="29"/>
      <c r="UKA95" s="29"/>
      <c r="UKB95" s="29"/>
      <c r="UKC95" s="29"/>
      <c r="UKD95" s="29"/>
      <c r="UKE95" s="29"/>
      <c r="UKF95" s="29"/>
      <c r="UKG95" s="29"/>
      <c r="UKH95" s="29"/>
      <c r="UKI95" s="29"/>
      <c r="UKJ95" s="29"/>
      <c r="UKK95" s="29"/>
      <c r="UKL95" s="29"/>
      <c r="UKM95" s="29"/>
      <c r="UKN95" s="29"/>
      <c r="UKO95" s="29"/>
      <c r="UKP95" s="29"/>
      <c r="UKQ95" s="29"/>
      <c r="UKR95" s="29"/>
      <c r="UKS95" s="29"/>
      <c r="UKT95" s="29"/>
      <c r="UKU95" s="29"/>
      <c r="UKV95" s="29"/>
      <c r="UKW95" s="29"/>
      <c r="UKX95" s="29"/>
      <c r="UKY95" s="29"/>
      <c r="UKZ95" s="29"/>
      <c r="ULA95" s="29"/>
      <c r="ULB95" s="29"/>
      <c r="ULC95" s="29"/>
      <c r="ULD95" s="29"/>
      <c r="ULE95" s="29"/>
      <c r="ULF95" s="29"/>
      <c r="ULG95" s="29"/>
      <c r="ULH95" s="29"/>
      <c r="ULI95" s="29"/>
      <c r="ULJ95" s="29"/>
      <c r="ULK95" s="29"/>
      <c r="ULL95" s="29"/>
      <c r="ULM95" s="29"/>
      <c r="ULN95" s="29"/>
      <c r="ULO95" s="29"/>
      <c r="ULP95" s="29"/>
      <c r="ULQ95" s="29"/>
      <c r="ULR95" s="29"/>
      <c r="ULS95" s="29"/>
      <c r="ULT95" s="29"/>
      <c r="ULU95" s="29"/>
      <c r="ULV95" s="29"/>
      <c r="ULW95" s="29"/>
      <c r="ULX95" s="29"/>
      <c r="ULY95" s="29"/>
      <c r="ULZ95" s="29"/>
      <c r="UMA95" s="29"/>
      <c r="UMB95" s="29"/>
      <c r="UMC95" s="29"/>
      <c r="UMD95" s="29"/>
      <c r="UME95" s="29"/>
      <c r="UMF95" s="29"/>
      <c r="UMG95" s="29"/>
      <c r="UMH95" s="29"/>
      <c r="UMI95" s="29"/>
      <c r="UMJ95" s="29"/>
      <c r="UMK95" s="29"/>
      <c r="UML95" s="29"/>
      <c r="UMM95" s="29"/>
      <c r="UMN95" s="29"/>
      <c r="UMO95" s="29"/>
      <c r="UMP95" s="29"/>
      <c r="UMQ95" s="29"/>
      <c r="UMR95" s="29"/>
      <c r="UMS95" s="29"/>
      <c r="UMT95" s="29"/>
      <c r="UMU95" s="29"/>
      <c r="UMV95" s="29"/>
      <c r="UMW95" s="29"/>
      <c r="UMX95" s="29"/>
      <c r="UMY95" s="29"/>
      <c r="UMZ95" s="29"/>
      <c r="UNA95" s="29"/>
      <c r="UNB95" s="29"/>
      <c r="UNC95" s="29"/>
      <c r="UND95" s="29"/>
      <c r="UNE95" s="29"/>
      <c r="UNF95" s="29"/>
      <c r="UNG95" s="29"/>
      <c r="UNH95" s="29"/>
      <c r="UNI95" s="29"/>
      <c r="UNJ95" s="29"/>
      <c r="UNK95" s="29"/>
      <c r="UNL95" s="29"/>
      <c r="UNM95" s="29"/>
      <c r="UNN95" s="29"/>
      <c r="UNO95" s="29"/>
      <c r="UNP95" s="29"/>
      <c r="UNQ95" s="29"/>
      <c r="UNR95" s="29"/>
      <c r="UNS95" s="29"/>
      <c r="UNT95" s="29"/>
      <c r="UNU95" s="29"/>
      <c r="UNV95" s="29"/>
      <c r="UNW95" s="29"/>
      <c r="UNX95" s="29"/>
      <c r="UNY95" s="29"/>
      <c r="UNZ95" s="29"/>
      <c r="UOA95" s="29"/>
      <c r="UOB95" s="29"/>
      <c r="UOC95" s="29"/>
      <c r="UOD95" s="29"/>
      <c r="UOE95" s="29"/>
      <c r="UOF95" s="29"/>
      <c r="UOG95" s="29"/>
      <c r="UOH95" s="29"/>
      <c r="UOI95" s="29"/>
      <c r="UOJ95" s="29"/>
      <c r="UOK95" s="29"/>
      <c r="UOL95" s="29"/>
      <c r="UOM95" s="29"/>
      <c r="UON95" s="29"/>
      <c r="UOO95" s="29"/>
      <c r="UOP95" s="29"/>
      <c r="UOQ95" s="29"/>
      <c r="UOR95" s="29"/>
      <c r="UOS95" s="29"/>
      <c r="UOT95" s="29"/>
      <c r="UOU95" s="29"/>
      <c r="UOV95" s="29"/>
      <c r="UOW95" s="29"/>
      <c r="UOX95" s="29"/>
      <c r="UOY95" s="29"/>
      <c r="UOZ95" s="29"/>
      <c r="UPA95" s="29"/>
      <c r="UPB95" s="29"/>
      <c r="UPC95" s="29"/>
      <c r="UPD95" s="29"/>
      <c r="UPE95" s="29"/>
      <c r="UPF95" s="29"/>
      <c r="UPG95" s="29"/>
      <c r="UPH95" s="29"/>
      <c r="UPI95" s="29"/>
      <c r="UPJ95" s="29"/>
      <c r="UPK95" s="29"/>
      <c r="UPL95" s="29"/>
      <c r="UPM95" s="29"/>
      <c r="UPN95" s="29"/>
      <c r="UPO95" s="29"/>
      <c r="UPP95" s="29"/>
      <c r="UPQ95" s="29"/>
      <c r="UPR95" s="29"/>
      <c r="UPS95" s="29"/>
      <c r="UPT95" s="29"/>
      <c r="UPU95" s="29"/>
      <c r="UPV95" s="29"/>
      <c r="UPW95" s="29"/>
      <c r="UPX95" s="29"/>
      <c r="UPY95" s="29"/>
      <c r="UPZ95" s="29"/>
      <c r="UQA95" s="29"/>
      <c r="UQB95" s="29"/>
      <c r="UQC95" s="29"/>
      <c r="UQD95" s="29"/>
      <c r="UQE95" s="29"/>
      <c r="UQF95" s="29"/>
      <c r="UQG95" s="29"/>
      <c r="UQH95" s="29"/>
      <c r="UQI95" s="29"/>
      <c r="UQJ95" s="29"/>
      <c r="UQK95" s="29"/>
      <c r="UQL95" s="29"/>
      <c r="UQM95" s="29"/>
      <c r="UQN95" s="29"/>
      <c r="UQO95" s="29"/>
      <c r="UQP95" s="29"/>
      <c r="UQQ95" s="29"/>
      <c r="UQR95" s="29"/>
      <c r="UQS95" s="29"/>
      <c r="UQT95" s="29"/>
      <c r="UQU95" s="29"/>
      <c r="UQV95" s="29"/>
      <c r="UQW95" s="29"/>
      <c r="UQX95" s="29"/>
      <c r="UQY95" s="29"/>
      <c r="UQZ95" s="29"/>
      <c r="URA95" s="29"/>
      <c r="URB95" s="29"/>
      <c r="URC95" s="29"/>
      <c r="URD95" s="29"/>
      <c r="URE95" s="29"/>
      <c r="URF95" s="29"/>
      <c r="URG95" s="29"/>
      <c r="URH95" s="29"/>
      <c r="URI95" s="29"/>
      <c r="URJ95" s="29"/>
      <c r="URK95" s="29"/>
      <c r="URL95" s="29"/>
      <c r="URM95" s="29"/>
      <c r="URN95" s="29"/>
      <c r="URO95" s="29"/>
      <c r="URP95" s="29"/>
      <c r="URQ95" s="29"/>
      <c r="URR95" s="29"/>
      <c r="URS95" s="29"/>
      <c r="URT95" s="29"/>
      <c r="URU95" s="29"/>
      <c r="URV95" s="29"/>
      <c r="URW95" s="29"/>
      <c r="URX95" s="29"/>
      <c r="URY95" s="29"/>
      <c r="URZ95" s="29"/>
      <c r="USA95" s="29"/>
      <c r="USB95" s="29"/>
      <c r="USC95" s="29"/>
      <c r="USD95" s="29"/>
      <c r="USE95" s="29"/>
      <c r="USF95" s="29"/>
      <c r="USG95" s="29"/>
      <c r="USH95" s="29"/>
      <c r="USI95" s="29"/>
      <c r="USJ95" s="29"/>
      <c r="USK95" s="29"/>
      <c r="USL95" s="29"/>
      <c r="USM95" s="29"/>
      <c r="USN95" s="29"/>
      <c r="USO95" s="29"/>
      <c r="USP95" s="29"/>
      <c r="USQ95" s="29"/>
      <c r="USR95" s="29"/>
      <c r="USS95" s="29"/>
      <c r="UST95" s="29"/>
      <c r="USU95" s="29"/>
      <c r="USV95" s="29"/>
      <c r="USW95" s="29"/>
      <c r="USX95" s="29"/>
      <c r="USY95" s="29"/>
      <c r="USZ95" s="29"/>
      <c r="UTA95" s="29"/>
      <c r="UTB95" s="29"/>
      <c r="UTC95" s="29"/>
      <c r="UTD95" s="29"/>
      <c r="UTE95" s="29"/>
      <c r="UTF95" s="29"/>
      <c r="UTG95" s="29"/>
      <c r="UTH95" s="29"/>
      <c r="UTI95" s="29"/>
      <c r="UTJ95" s="29"/>
      <c r="UTK95" s="29"/>
      <c r="UTL95" s="29"/>
      <c r="UTM95" s="29"/>
      <c r="UTN95" s="29"/>
      <c r="UTO95" s="29"/>
      <c r="UTP95" s="29"/>
      <c r="UTQ95" s="29"/>
      <c r="UTR95" s="29"/>
      <c r="UTS95" s="29"/>
      <c r="UTT95" s="29"/>
      <c r="UTU95" s="29"/>
      <c r="UTV95" s="29"/>
      <c r="UTW95" s="29"/>
      <c r="UTX95" s="29"/>
      <c r="UTY95" s="29"/>
      <c r="UTZ95" s="29"/>
      <c r="UUA95" s="29"/>
      <c r="UUB95" s="29"/>
      <c r="UUC95" s="29"/>
      <c r="UUD95" s="29"/>
      <c r="UUE95" s="29"/>
      <c r="UUF95" s="29"/>
      <c r="UUG95" s="29"/>
      <c r="UUH95" s="29"/>
      <c r="UUI95" s="29"/>
      <c r="UUJ95" s="29"/>
      <c r="UUK95" s="29"/>
      <c r="UUL95" s="29"/>
      <c r="UUM95" s="29"/>
      <c r="UUN95" s="29"/>
      <c r="UUO95" s="29"/>
      <c r="UUP95" s="29"/>
      <c r="UUQ95" s="29"/>
      <c r="UUR95" s="29"/>
      <c r="UUS95" s="29"/>
      <c r="UUT95" s="29"/>
      <c r="UUU95" s="29"/>
      <c r="UUV95" s="29"/>
      <c r="UUW95" s="29"/>
      <c r="UUX95" s="29"/>
      <c r="UUY95" s="29"/>
      <c r="UUZ95" s="29"/>
      <c r="UVA95" s="29"/>
      <c r="UVB95" s="29"/>
      <c r="UVC95" s="29"/>
      <c r="UVD95" s="29"/>
      <c r="UVE95" s="29"/>
      <c r="UVF95" s="29"/>
      <c r="UVG95" s="29"/>
      <c r="UVH95" s="29"/>
      <c r="UVI95" s="29"/>
      <c r="UVJ95" s="29"/>
      <c r="UVK95" s="29"/>
      <c r="UVL95" s="29"/>
      <c r="UVM95" s="29"/>
      <c r="UVN95" s="29"/>
      <c r="UVO95" s="29"/>
      <c r="UVP95" s="29"/>
      <c r="UVQ95" s="29"/>
      <c r="UVR95" s="29"/>
      <c r="UVS95" s="29"/>
      <c r="UVT95" s="29"/>
      <c r="UVU95" s="29"/>
      <c r="UVV95" s="29"/>
      <c r="UVW95" s="29"/>
      <c r="UVX95" s="29"/>
      <c r="UVY95" s="29"/>
      <c r="UVZ95" s="29"/>
      <c r="UWA95" s="29"/>
      <c r="UWB95" s="29"/>
      <c r="UWC95" s="29"/>
      <c r="UWD95" s="29"/>
      <c r="UWE95" s="29"/>
      <c r="UWF95" s="29"/>
      <c r="UWG95" s="29"/>
      <c r="UWH95" s="29"/>
      <c r="UWI95" s="29"/>
      <c r="UWJ95" s="29"/>
      <c r="UWK95" s="29"/>
      <c r="UWL95" s="29"/>
      <c r="UWM95" s="29"/>
      <c r="UWN95" s="29"/>
      <c r="UWO95" s="29"/>
      <c r="UWP95" s="29"/>
      <c r="UWQ95" s="29"/>
      <c r="UWR95" s="29"/>
      <c r="UWS95" s="29"/>
      <c r="UWT95" s="29"/>
      <c r="UWU95" s="29"/>
      <c r="UWV95" s="29"/>
      <c r="UWW95" s="29"/>
      <c r="UWX95" s="29"/>
      <c r="UWY95" s="29"/>
      <c r="UWZ95" s="29"/>
      <c r="UXA95" s="29"/>
      <c r="UXB95" s="29"/>
      <c r="UXC95" s="29"/>
      <c r="UXD95" s="29"/>
      <c r="UXE95" s="29"/>
      <c r="UXF95" s="29"/>
      <c r="UXG95" s="29"/>
      <c r="UXH95" s="29"/>
      <c r="UXI95" s="29"/>
      <c r="UXJ95" s="29"/>
      <c r="UXK95" s="29"/>
      <c r="UXL95" s="29"/>
      <c r="UXM95" s="29"/>
      <c r="UXN95" s="29"/>
      <c r="UXO95" s="29"/>
      <c r="UXP95" s="29"/>
      <c r="UXQ95" s="29"/>
      <c r="UXR95" s="29"/>
      <c r="UXS95" s="29"/>
      <c r="UXT95" s="29"/>
      <c r="UXU95" s="29"/>
      <c r="UXV95" s="29"/>
      <c r="UXW95" s="29"/>
      <c r="UXX95" s="29"/>
      <c r="UXY95" s="29"/>
      <c r="UXZ95" s="29"/>
      <c r="UYA95" s="29"/>
      <c r="UYB95" s="29"/>
      <c r="UYC95" s="29"/>
      <c r="UYD95" s="29"/>
      <c r="UYE95" s="29"/>
      <c r="UYF95" s="29"/>
      <c r="UYG95" s="29"/>
      <c r="UYH95" s="29"/>
      <c r="UYI95" s="29"/>
      <c r="UYJ95" s="29"/>
      <c r="UYK95" s="29"/>
      <c r="UYL95" s="29"/>
      <c r="UYM95" s="29"/>
      <c r="UYN95" s="29"/>
      <c r="UYO95" s="29"/>
      <c r="UYP95" s="29"/>
      <c r="UYQ95" s="29"/>
      <c r="UYR95" s="29"/>
      <c r="UYS95" s="29"/>
      <c r="UYT95" s="29"/>
      <c r="UYU95" s="29"/>
      <c r="UYV95" s="29"/>
      <c r="UYW95" s="29"/>
      <c r="UYX95" s="29"/>
      <c r="UYY95" s="29"/>
      <c r="UYZ95" s="29"/>
      <c r="UZA95" s="29"/>
      <c r="UZB95" s="29"/>
      <c r="UZC95" s="29"/>
      <c r="UZD95" s="29"/>
      <c r="UZE95" s="29"/>
      <c r="UZF95" s="29"/>
      <c r="UZG95" s="29"/>
      <c r="UZH95" s="29"/>
      <c r="UZI95" s="29"/>
      <c r="UZJ95" s="29"/>
      <c r="UZK95" s="29"/>
      <c r="UZL95" s="29"/>
      <c r="UZM95" s="29"/>
      <c r="UZN95" s="29"/>
      <c r="UZO95" s="29"/>
      <c r="UZP95" s="29"/>
      <c r="UZQ95" s="29"/>
      <c r="UZR95" s="29"/>
      <c r="UZS95" s="29"/>
      <c r="UZT95" s="29"/>
      <c r="UZU95" s="29"/>
      <c r="UZV95" s="29"/>
      <c r="UZW95" s="29"/>
      <c r="UZX95" s="29"/>
      <c r="UZY95" s="29"/>
      <c r="UZZ95" s="29"/>
      <c r="VAA95" s="29"/>
      <c r="VAB95" s="29"/>
      <c r="VAC95" s="29"/>
      <c r="VAD95" s="29"/>
      <c r="VAE95" s="29"/>
      <c r="VAF95" s="29"/>
      <c r="VAG95" s="29"/>
      <c r="VAH95" s="29"/>
      <c r="VAI95" s="29"/>
      <c r="VAJ95" s="29"/>
      <c r="VAK95" s="29"/>
      <c r="VAL95" s="29"/>
      <c r="VAM95" s="29"/>
      <c r="VAN95" s="29"/>
      <c r="VAO95" s="29"/>
      <c r="VAP95" s="29"/>
      <c r="VAQ95" s="29"/>
      <c r="VAR95" s="29"/>
      <c r="VAS95" s="29"/>
      <c r="VAT95" s="29"/>
      <c r="VAU95" s="29"/>
      <c r="VAV95" s="29"/>
      <c r="VAW95" s="29"/>
      <c r="VAX95" s="29"/>
      <c r="VAY95" s="29"/>
      <c r="VAZ95" s="29"/>
      <c r="VBA95" s="29"/>
      <c r="VBB95" s="29"/>
      <c r="VBC95" s="29"/>
      <c r="VBD95" s="29"/>
      <c r="VBE95" s="29"/>
      <c r="VBF95" s="29"/>
      <c r="VBG95" s="29"/>
      <c r="VBH95" s="29"/>
      <c r="VBI95" s="29"/>
      <c r="VBJ95" s="29"/>
      <c r="VBK95" s="29"/>
      <c r="VBL95" s="29"/>
      <c r="VBM95" s="29"/>
      <c r="VBN95" s="29"/>
      <c r="VBO95" s="29"/>
      <c r="VBP95" s="29"/>
      <c r="VBQ95" s="29"/>
      <c r="VBR95" s="29"/>
      <c r="VBS95" s="29"/>
      <c r="VBT95" s="29"/>
      <c r="VBU95" s="29"/>
      <c r="VBV95" s="29"/>
      <c r="VBW95" s="29"/>
      <c r="VBX95" s="29"/>
      <c r="VBY95" s="29"/>
      <c r="VBZ95" s="29"/>
      <c r="VCA95" s="29"/>
      <c r="VCB95" s="29"/>
      <c r="VCC95" s="29"/>
      <c r="VCD95" s="29"/>
      <c r="VCE95" s="29"/>
      <c r="VCF95" s="29"/>
      <c r="VCG95" s="29"/>
      <c r="VCH95" s="29"/>
      <c r="VCI95" s="29"/>
      <c r="VCJ95" s="29"/>
      <c r="VCK95" s="29"/>
      <c r="VCL95" s="29"/>
      <c r="VCM95" s="29"/>
      <c r="VCN95" s="29"/>
      <c r="VCO95" s="29"/>
      <c r="VCP95" s="29"/>
      <c r="VCQ95" s="29"/>
      <c r="VCR95" s="29"/>
      <c r="VCS95" s="29"/>
      <c r="VCT95" s="29"/>
      <c r="VCU95" s="29"/>
      <c r="VCV95" s="29"/>
      <c r="VCW95" s="29"/>
      <c r="VCX95" s="29"/>
      <c r="VCY95" s="29"/>
      <c r="VCZ95" s="29"/>
      <c r="VDA95" s="29"/>
      <c r="VDB95" s="29"/>
      <c r="VDC95" s="29"/>
      <c r="VDD95" s="29"/>
      <c r="VDE95" s="29"/>
      <c r="VDF95" s="29"/>
      <c r="VDG95" s="29"/>
      <c r="VDH95" s="29"/>
      <c r="VDI95" s="29"/>
      <c r="VDJ95" s="29"/>
      <c r="VDK95" s="29"/>
      <c r="VDL95" s="29"/>
      <c r="VDM95" s="29"/>
      <c r="VDN95" s="29"/>
      <c r="VDO95" s="29"/>
      <c r="VDP95" s="29"/>
      <c r="VDQ95" s="29"/>
      <c r="VDR95" s="29"/>
      <c r="VDS95" s="29"/>
      <c r="VDT95" s="29"/>
      <c r="VDU95" s="29"/>
      <c r="VDV95" s="29"/>
      <c r="VDW95" s="29"/>
      <c r="VDX95" s="29"/>
      <c r="VDY95" s="29"/>
      <c r="VDZ95" s="29"/>
      <c r="VEA95" s="29"/>
      <c r="VEB95" s="29"/>
      <c r="VEC95" s="29"/>
      <c r="VED95" s="29"/>
      <c r="VEE95" s="29"/>
      <c r="VEF95" s="29"/>
      <c r="VEG95" s="29"/>
      <c r="VEH95" s="29"/>
      <c r="VEI95" s="29"/>
      <c r="VEJ95" s="29"/>
      <c r="VEK95" s="29"/>
      <c r="VEL95" s="29"/>
      <c r="VEM95" s="29"/>
      <c r="VEN95" s="29"/>
      <c r="VEO95" s="29"/>
      <c r="VEP95" s="29"/>
      <c r="VEQ95" s="29"/>
      <c r="VER95" s="29"/>
      <c r="VES95" s="29"/>
      <c r="VET95" s="29"/>
      <c r="VEU95" s="29"/>
      <c r="VEV95" s="29"/>
      <c r="VEW95" s="29"/>
      <c r="VEX95" s="29"/>
      <c r="VEY95" s="29"/>
      <c r="VEZ95" s="29"/>
      <c r="VFA95" s="29"/>
      <c r="VFB95" s="29"/>
      <c r="VFC95" s="29"/>
      <c r="VFD95" s="29"/>
      <c r="VFE95" s="29"/>
      <c r="VFF95" s="29"/>
      <c r="VFG95" s="29"/>
      <c r="VFH95" s="29"/>
      <c r="VFI95" s="29"/>
      <c r="VFJ95" s="29"/>
      <c r="VFK95" s="29"/>
      <c r="VFL95" s="29"/>
      <c r="VFM95" s="29"/>
      <c r="VFN95" s="29"/>
      <c r="VFO95" s="29"/>
      <c r="VFP95" s="29"/>
      <c r="VFQ95" s="29"/>
      <c r="VFR95" s="29"/>
      <c r="VFS95" s="29"/>
      <c r="VFT95" s="29"/>
      <c r="VFU95" s="29"/>
      <c r="VFV95" s="29"/>
      <c r="VFW95" s="29"/>
      <c r="VFX95" s="29"/>
      <c r="VFY95" s="29"/>
      <c r="VFZ95" s="29"/>
      <c r="VGA95" s="29"/>
      <c r="VGB95" s="29"/>
      <c r="VGC95" s="29"/>
      <c r="VGD95" s="29"/>
      <c r="VGE95" s="29"/>
      <c r="VGF95" s="29"/>
      <c r="VGG95" s="29"/>
      <c r="VGH95" s="29"/>
      <c r="VGI95" s="29"/>
      <c r="VGJ95" s="29"/>
      <c r="VGK95" s="29"/>
      <c r="VGL95" s="29"/>
      <c r="VGM95" s="29"/>
      <c r="VGN95" s="29"/>
      <c r="VGO95" s="29"/>
      <c r="VGP95" s="29"/>
      <c r="VGQ95" s="29"/>
      <c r="VGR95" s="29"/>
      <c r="VGS95" s="29"/>
      <c r="VGT95" s="29"/>
      <c r="VGU95" s="29"/>
      <c r="VGV95" s="29"/>
      <c r="VGW95" s="29"/>
      <c r="VGX95" s="29"/>
      <c r="VGY95" s="29"/>
      <c r="VGZ95" s="29"/>
      <c r="VHA95" s="29"/>
      <c r="VHB95" s="29"/>
      <c r="VHC95" s="29"/>
      <c r="VHD95" s="29"/>
      <c r="VHE95" s="29"/>
      <c r="VHF95" s="29"/>
      <c r="VHG95" s="29"/>
      <c r="VHH95" s="29"/>
      <c r="VHI95" s="29"/>
      <c r="VHJ95" s="29"/>
      <c r="VHK95" s="29"/>
      <c r="VHL95" s="29"/>
      <c r="VHM95" s="29"/>
      <c r="VHN95" s="29"/>
      <c r="VHO95" s="29"/>
      <c r="VHP95" s="29"/>
      <c r="VHQ95" s="29"/>
      <c r="VHR95" s="29"/>
      <c r="VHS95" s="29"/>
      <c r="VHT95" s="29"/>
      <c r="VHU95" s="29"/>
      <c r="VHV95" s="29"/>
      <c r="VHW95" s="29"/>
      <c r="VHX95" s="29"/>
      <c r="VHY95" s="29"/>
      <c r="VHZ95" s="29"/>
      <c r="VIA95" s="29"/>
      <c r="VIB95" s="29"/>
      <c r="VIC95" s="29"/>
      <c r="VID95" s="29"/>
      <c r="VIE95" s="29"/>
      <c r="VIF95" s="29"/>
      <c r="VIG95" s="29"/>
      <c r="VIH95" s="29"/>
      <c r="VII95" s="29"/>
      <c r="VIJ95" s="29"/>
      <c r="VIK95" s="29"/>
      <c r="VIL95" s="29"/>
      <c r="VIM95" s="29"/>
      <c r="VIN95" s="29"/>
      <c r="VIO95" s="29"/>
      <c r="VIP95" s="29"/>
      <c r="VIQ95" s="29"/>
      <c r="VIR95" s="29"/>
      <c r="VIS95" s="29"/>
      <c r="VIT95" s="29"/>
      <c r="VIU95" s="29"/>
      <c r="VIV95" s="29"/>
      <c r="VIW95" s="29"/>
      <c r="VIX95" s="29"/>
      <c r="VIY95" s="29"/>
      <c r="VIZ95" s="29"/>
      <c r="VJA95" s="29"/>
      <c r="VJB95" s="29"/>
      <c r="VJC95" s="29"/>
      <c r="VJD95" s="29"/>
      <c r="VJE95" s="29"/>
      <c r="VJF95" s="29"/>
      <c r="VJG95" s="29"/>
      <c r="VJH95" s="29"/>
      <c r="VJI95" s="29"/>
      <c r="VJJ95" s="29"/>
      <c r="VJK95" s="29"/>
      <c r="VJL95" s="29"/>
      <c r="VJM95" s="29"/>
      <c r="VJN95" s="29"/>
      <c r="VJO95" s="29"/>
      <c r="VJP95" s="29"/>
      <c r="VJQ95" s="29"/>
      <c r="VJR95" s="29"/>
      <c r="VJS95" s="29"/>
      <c r="VJT95" s="29"/>
      <c r="VJU95" s="29"/>
      <c r="VJV95" s="29"/>
      <c r="VJW95" s="29"/>
      <c r="VJX95" s="29"/>
      <c r="VJY95" s="29"/>
      <c r="VJZ95" s="29"/>
      <c r="VKA95" s="29"/>
      <c r="VKB95" s="29"/>
      <c r="VKC95" s="29"/>
      <c r="VKD95" s="29"/>
      <c r="VKE95" s="29"/>
      <c r="VKF95" s="29"/>
      <c r="VKG95" s="29"/>
      <c r="VKH95" s="29"/>
      <c r="VKI95" s="29"/>
      <c r="VKJ95" s="29"/>
      <c r="VKK95" s="29"/>
      <c r="VKL95" s="29"/>
      <c r="VKM95" s="29"/>
      <c r="VKN95" s="29"/>
      <c r="VKO95" s="29"/>
      <c r="VKP95" s="29"/>
      <c r="VKQ95" s="29"/>
      <c r="VKR95" s="29"/>
      <c r="VKS95" s="29"/>
      <c r="VKT95" s="29"/>
      <c r="VKU95" s="29"/>
      <c r="VKV95" s="29"/>
      <c r="VKW95" s="29"/>
      <c r="VKX95" s="29"/>
      <c r="VKY95" s="29"/>
      <c r="VKZ95" s="29"/>
      <c r="VLA95" s="29"/>
      <c r="VLB95" s="29"/>
      <c r="VLC95" s="29"/>
      <c r="VLD95" s="29"/>
      <c r="VLE95" s="29"/>
      <c r="VLF95" s="29"/>
      <c r="VLG95" s="29"/>
      <c r="VLH95" s="29"/>
      <c r="VLI95" s="29"/>
      <c r="VLJ95" s="29"/>
      <c r="VLK95" s="29"/>
      <c r="VLL95" s="29"/>
      <c r="VLM95" s="29"/>
      <c r="VLN95" s="29"/>
      <c r="VLO95" s="29"/>
      <c r="VLP95" s="29"/>
      <c r="VLQ95" s="29"/>
      <c r="VLR95" s="29"/>
      <c r="VLS95" s="29"/>
      <c r="VLT95" s="29"/>
      <c r="VLU95" s="29"/>
      <c r="VLV95" s="29"/>
      <c r="VLW95" s="29"/>
      <c r="VLX95" s="29"/>
      <c r="VLY95" s="29"/>
      <c r="VLZ95" s="29"/>
      <c r="VMA95" s="29"/>
      <c r="VMB95" s="29"/>
      <c r="VMC95" s="29"/>
      <c r="VMD95" s="29"/>
      <c r="VME95" s="29"/>
      <c r="VMF95" s="29"/>
      <c r="VMG95" s="29"/>
      <c r="VMH95" s="29"/>
      <c r="VMI95" s="29"/>
      <c r="VMJ95" s="29"/>
      <c r="VMK95" s="29"/>
      <c r="VML95" s="29"/>
      <c r="VMM95" s="29"/>
      <c r="VMN95" s="29"/>
      <c r="VMO95" s="29"/>
      <c r="VMP95" s="29"/>
      <c r="VMQ95" s="29"/>
      <c r="VMR95" s="29"/>
      <c r="VMS95" s="29"/>
      <c r="VMT95" s="29"/>
      <c r="VMU95" s="29"/>
      <c r="VMV95" s="29"/>
      <c r="VMW95" s="29"/>
      <c r="VMX95" s="29"/>
      <c r="VMY95" s="29"/>
      <c r="VMZ95" s="29"/>
      <c r="VNA95" s="29"/>
      <c r="VNB95" s="29"/>
      <c r="VNC95" s="29"/>
      <c r="VND95" s="29"/>
      <c r="VNE95" s="29"/>
      <c r="VNF95" s="29"/>
      <c r="VNG95" s="29"/>
      <c r="VNH95" s="29"/>
      <c r="VNI95" s="29"/>
      <c r="VNJ95" s="29"/>
      <c r="VNK95" s="29"/>
      <c r="VNL95" s="29"/>
      <c r="VNM95" s="29"/>
      <c r="VNN95" s="29"/>
      <c r="VNO95" s="29"/>
      <c r="VNP95" s="29"/>
      <c r="VNQ95" s="29"/>
      <c r="VNR95" s="29"/>
      <c r="VNS95" s="29"/>
      <c r="VNT95" s="29"/>
      <c r="VNU95" s="29"/>
      <c r="VNV95" s="29"/>
      <c r="VNW95" s="29"/>
      <c r="VNX95" s="29"/>
      <c r="VNY95" s="29"/>
      <c r="VNZ95" s="29"/>
      <c r="VOA95" s="29"/>
      <c r="VOB95" s="29"/>
      <c r="VOC95" s="29"/>
      <c r="VOD95" s="29"/>
      <c r="VOE95" s="29"/>
      <c r="VOF95" s="29"/>
      <c r="VOG95" s="29"/>
      <c r="VOH95" s="29"/>
      <c r="VOI95" s="29"/>
      <c r="VOJ95" s="29"/>
      <c r="VOK95" s="29"/>
      <c r="VOL95" s="29"/>
      <c r="VOM95" s="29"/>
      <c r="VON95" s="29"/>
      <c r="VOO95" s="29"/>
      <c r="VOP95" s="29"/>
      <c r="VOQ95" s="29"/>
      <c r="VOR95" s="29"/>
      <c r="VOS95" s="29"/>
      <c r="VOT95" s="29"/>
      <c r="VOU95" s="29"/>
      <c r="VOV95" s="29"/>
      <c r="VOW95" s="29"/>
      <c r="VOX95" s="29"/>
      <c r="VOY95" s="29"/>
      <c r="VOZ95" s="29"/>
      <c r="VPA95" s="29"/>
      <c r="VPB95" s="29"/>
      <c r="VPC95" s="29"/>
      <c r="VPD95" s="29"/>
      <c r="VPE95" s="29"/>
      <c r="VPF95" s="29"/>
      <c r="VPG95" s="29"/>
      <c r="VPH95" s="29"/>
      <c r="VPI95" s="29"/>
      <c r="VPJ95" s="29"/>
      <c r="VPK95" s="29"/>
      <c r="VPL95" s="29"/>
      <c r="VPM95" s="29"/>
      <c r="VPN95" s="29"/>
      <c r="VPO95" s="29"/>
      <c r="VPP95" s="29"/>
      <c r="VPQ95" s="29"/>
      <c r="VPR95" s="29"/>
      <c r="VPS95" s="29"/>
      <c r="VPT95" s="29"/>
      <c r="VPU95" s="29"/>
      <c r="VPV95" s="29"/>
      <c r="VPW95" s="29"/>
      <c r="VPX95" s="29"/>
      <c r="VPY95" s="29"/>
      <c r="VPZ95" s="29"/>
      <c r="VQA95" s="29"/>
      <c r="VQB95" s="29"/>
      <c r="VQC95" s="29"/>
      <c r="VQD95" s="29"/>
      <c r="VQE95" s="29"/>
      <c r="VQF95" s="29"/>
      <c r="VQG95" s="29"/>
      <c r="VQH95" s="29"/>
      <c r="VQI95" s="29"/>
      <c r="VQJ95" s="29"/>
      <c r="VQK95" s="29"/>
      <c r="VQL95" s="29"/>
      <c r="VQM95" s="29"/>
      <c r="VQN95" s="29"/>
      <c r="VQO95" s="29"/>
      <c r="VQP95" s="29"/>
      <c r="VQQ95" s="29"/>
      <c r="VQR95" s="29"/>
      <c r="VQS95" s="29"/>
      <c r="VQT95" s="29"/>
      <c r="VQU95" s="29"/>
      <c r="VQV95" s="29"/>
      <c r="VQW95" s="29"/>
      <c r="VQX95" s="29"/>
      <c r="VQY95" s="29"/>
      <c r="VQZ95" s="29"/>
      <c r="VRA95" s="29"/>
      <c r="VRB95" s="29"/>
      <c r="VRC95" s="29"/>
      <c r="VRD95" s="29"/>
      <c r="VRE95" s="29"/>
      <c r="VRF95" s="29"/>
      <c r="VRG95" s="29"/>
      <c r="VRH95" s="29"/>
      <c r="VRI95" s="29"/>
      <c r="VRJ95" s="29"/>
      <c r="VRK95" s="29"/>
      <c r="VRL95" s="29"/>
      <c r="VRM95" s="29"/>
      <c r="VRN95" s="29"/>
      <c r="VRO95" s="29"/>
      <c r="VRP95" s="29"/>
      <c r="VRQ95" s="29"/>
      <c r="VRR95" s="29"/>
      <c r="VRS95" s="29"/>
      <c r="VRT95" s="29"/>
      <c r="VRU95" s="29"/>
      <c r="VRV95" s="29"/>
      <c r="VRW95" s="29"/>
      <c r="VRX95" s="29"/>
      <c r="VRY95" s="29"/>
      <c r="VRZ95" s="29"/>
      <c r="VSA95" s="29"/>
      <c r="VSB95" s="29"/>
      <c r="VSC95" s="29"/>
      <c r="VSD95" s="29"/>
      <c r="VSE95" s="29"/>
      <c r="VSF95" s="29"/>
      <c r="VSG95" s="29"/>
      <c r="VSH95" s="29"/>
      <c r="VSI95" s="29"/>
      <c r="VSJ95" s="29"/>
      <c r="VSK95" s="29"/>
      <c r="VSL95" s="29"/>
      <c r="VSM95" s="29"/>
      <c r="VSN95" s="29"/>
      <c r="VSO95" s="29"/>
      <c r="VSP95" s="29"/>
      <c r="VSQ95" s="29"/>
      <c r="VSR95" s="29"/>
      <c r="VSS95" s="29"/>
      <c r="VST95" s="29"/>
      <c r="VSU95" s="29"/>
      <c r="VSV95" s="29"/>
      <c r="VSW95" s="29"/>
      <c r="VSX95" s="29"/>
      <c r="VSY95" s="29"/>
      <c r="VSZ95" s="29"/>
      <c r="VTA95" s="29"/>
      <c r="VTB95" s="29"/>
      <c r="VTC95" s="29"/>
      <c r="VTD95" s="29"/>
      <c r="VTE95" s="29"/>
      <c r="VTF95" s="29"/>
      <c r="VTG95" s="29"/>
      <c r="VTH95" s="29"/>
      <c r="VTI95" s="29"/>
      <c r="VTJ95" s="29"/>
      <c r="VTK95" s="29"/>
      <c r="VTL95" s="29"/>
      <c r="VTM95" s="29"/>
      <c r="VTN95" s="29"/>
      <c r="VTO95" s="29"/>
      <c r="VTP95" s="29"/>
      <c r="VTQ95" s="29"/>
      <c r="VTR95" s="29"/>
      <c r="VTS95" s="29"/>
      <c r="VTT95" s="29"/>
      <c r="VTU95" s="29"/>
      <c r="VTV95" s="29"/>
      <c r="VTW95" s="29"/>
      <c r="VTX95" s="29"/>
      <c r="VTY95" s="29"/>
      <c r="VTZ95" s="29"/>
      <c r="VUA95" s="29"/>
      <c r="VUB95" s="29"/>
      <c r="VUC95" s="29"/>
      <c r="VUD95" s="29"/>
      <c r="VUE95" s="29"/>
      <c r="VUF95" s="29"/>
      <c r="VUG95" s="29"/>
      <c r="VUH95" s="29"/>
      <c r="VUI95" s="29"/>
      <c r="VUJ95" s="29"/>
      <c r="VUK95" s="29"/>
      <c r="VUL95" s="29"/>
      <c r="VUM95" s="29"/>
      <c r="VUN95" s="29"/>
      <c r="VUO95" s="29"/>
      <c r="VUP95" s="29"/>
      <c r="VUQ95" s="29"/>
      <c r="VUR95" s="29"/>
      <c r="VUS95" s="29"/>
      <c r="VUT95" s="29"/>
      <c r="VUU95" s="29"/>
      <c r="VUV95" s="29"/>
      <c r="VUW95" s="29"/>
      <c r="VUX95" s="29"/>
      <c r="VUY95" s="29"/>
      <c r="VUZ95" s="29"/>
      <c r="VVA95" s="29"/>
      <c r="VVB95" s="29"/>
      <c r="VVC95" s="29"/>
      <c r="VVD95" s="29"/>
      <c r="VVE95" s="29"/>
      <c r="VVF95" s="29"/>
      <c r="VVG95" s="29"/>
      <c r="VVH95" s="29"/>
      <c r="VVI95" s="29"/>
      <c r="VVJ95" s="29"/>
      <c r="VVK95" s="29"/>
      <c r="VVL95" s="29"/>
      <c r="VVM95" s="29"/>
      <c r="VVN95" s="29"/>
      <c r="VVO95" s="29"/>
      <c r="VVP95" s="29"/>
      <c r="VVQ95" s="29"/>
      <c r="VVR95" s="29"/>
      <c r="VVS95" s="29"/>
      <c r="VVT95" s="29"/>
      <c r="VVU95" s="29"/>
      <c r="VVV95" s="29"/>
      <c r="VVW95" s="29"/>
      <c r="VVX95" s="29"/>
      <c r="VVY95" s="29"/>
      <c r="VVZ95" s="29"/>
      <c r="VWA95" s="29"/>
      <c r="VWB95" s="29"/>
      <c r="VWC95" s="29"/>
      <c r="VWD95" s="29"/>
      <c r="VWE95" s="29"/>
      <c r="VWF95" s="29"/>
      <c r="VWG95" s="29"/>
      <c r="VWH95" s="29"/>
      <c r="VWI95" s="29"/>
      <c r="VWJ95" s="29"/>
      <c r="VWK95" s="29"/>
      <c r="VWL95" s="29"/>
      <c r="VWM95" s="29"/>
      <c r="VWN95" s="29"/>
      <c r="VWO95" s="29"/>
      <c r="VWP95" s="29"/>
      <c r="VWQ95" s="29"/>
      <c r="VWR95" s="29"/>
      <c r="VWS95" s="29"/>
      <c r="VWT95" s="29"/>
      <c r="VWU95" s="29"/>
      <c r="VWV95" s="29"/>
      <c r="VWW95" s="29"/>
      <c r="VWX95" s="29"/>
      <c r="VWY95" s="29"/>
      <c r="VWZ95" s="29"/>
      <c r="VXA95" s="29"/>
      <c r="VXB95" s="29"/>
      <c r="VXC95" s="29"/>
      <c r="VXD95" s="29"/>
      <c r="VXE95" s="29"/>
      <c r="VXF95" s="29"/>
      <c r="VXG95" s="29"/>
      <c r="VXH95" s="29"/>
      <c r="VXI95" s="29"/>
      <c r="VXJ95" s="29"/>
      <c r="VXK95" s="29"/>
      <c r="VXL95" s="29"/>
      <c r="VXM95" s="29"/>
      <c r="VXN95" s="29"/>
      <c r="VXO95" s="29"/>
      <c r="VXP95" s="29"/>
      <c r="VXQ95" s="29"/>
      <c r="VXR95" s="29"/>
      <c r="VXS95" s="29"/>
      <c r="VXT95" s="29"/>
      <c r="VXU95" s="29"/>
      <c r="VXV95" s="29"/>
      <c r="VXW95" s="29"/>
      <c r="VXX95" s="29"/>
      <c r="VXY95" s="29"/>
      <c r="VXZ95" s="29"/>
      <c r="VYA95" s="29"/>
      <c r="VYB95" s="29"/>
      <c r="VYC95" s="29"/>
      <c r="VYD95" s="29"/>
      <c r="VYE95" s="29"/>
      <c r="VYF95" s="29"/>
      <c r="VYG95" s="29"/>
      <c r="VYH95" s="29"/>
      <c r="VYI95" s="29"/>
      <c r="VYJ95" s="29"/>
      <c r="VYK95" s="29"/>
      <c r="VYL95" s="29"/>
      <c r="VYM95" s="29"/>
      <c r="VYN95" s="29"/>
      <c r="VYO95" s="29"/>
      <c r="VYP95" s="29"/>
      <c r="VYQ95" s="29"/>
      <c r="VYR95" s="29"/>
      <c r="VYS95" s="29"/>
      <c r="VYT95" s="29"/>
      <c r="VYU95" s="29"/>
      <c r="VYV95" s="29"/>
      <c r="VYW95" s="29"/>
      <c r="VYX95" s="29"/>
      <c r="VYY95" s="29"/>
      <c r="VYZ95" s="29"/>
      <c r="VZA95" s="29"/>
      <c r="VZB95" s="29"/>
      <c r="VZC95" s="29"/>
      <c r="VZD95" s="29"/>
      <c r="VZE95" s="29"/>
      <c r="VZF95" s="29"/>
      <c r="VZG95" s="29"/>
      <c r="VZH95" s="29"/>
      <c r="VZI95" s="29"/>
      <c r="VZJ95" s="29"/>
      <c r="VZK95" s="29"/>
      <c r="VZL95" s="29"/>
      <c r="VZM95" s="29"/>
      <c r="VZN95" s="29"/>
      <c r="VZO95" s="29"/>
      <c r="VZP95" s="29"/>
      <c r="VZQ95" s="29"/>
      <c r="VZR95" s="29"/>
      <c r="VZS95" s="29"/>
      <c r="VZT95" s="29"/>
      <c r="VZU95" s="29"/>
      <c r="VZV95" s="29"/>
      <c r="VZW95" s="29"/>
      <c r="VZX95" s="29"/>
      <c r="VZY95" s="29"/>
      <c r="VZZ95" s="29"/>
      <c r="WAA95" s="29"/>
      <c r="WAB95" s="29"/>
      <c r="WAC95" s="29"/>
      <c r="WAD95" s="29"/>
      <c r="WAE95" s="29"/>
      <c r="WAF95" s="29"/>
      <c r="WAG95" s="29"/>
      <c r="WAH95" s="29"/>
      <c r="WAI95" s="29"/>
      <c r="WAJ95" s="29"/>
      <c r="WAK95" s="29"/>
      <c r="WAL95" s="29"/>
      <c r="WAM95" s="29"/>
      <c r="WAN95" s="29"/>
      <c r="WAO95" s="29"/>
      <c r="WAP95" s="29"/>
      <c r="WAQ95" s="29"/>
      <c r="WAR95" s="29"/>
      <c r="WAS95" s="29"/>
      <c r="WAT95" s="29"/>
      <c r="WAU95" s="29"/>
      <c r="WAV95" s="29"/>
      <c r="WAW95" s="29"/>
      <c r="WAX95" s="29"/>
      <c r="WAY95" s="29"/>
      <c r="WAZ95" s="29"/>
      <c r="WBA95" s="29"/>
      <c r="WBB95" s="29"/>
      <c r="WBC95" s="29"/>
      <c r="WBD95" s="29"/>
      <c r="WBE95" s="29"/>
      <c r="WBF95" s="29"/>
      <c r="WBG95" s="29"/>
      <c r="WBH95" s="29"/>
      <c r="WBI95" s="29"/>
      <c r="WBJ95" s="29"/>
      <c r="WBK95" s="29"/>
      <c r="WBL95" s="29"/>
      <c r="WBM95" s="29"/>
      <c r="WBN95" s="29"/>
      <c r="WBO95" s="29"/>
      <c r="WBP95" s="29"/>
      <c r="WBQ95" s="29"/>
      <c r="WBR95" s="29"/>
      <c r="WBS95" s="29"/>
      <c r="WBT95" s="29"/>
      <c r="WBU95" s="29"/>
      <c r="WBV95" s="29"/>
      <c r="WBW95" s="29"/>
      <c r="WBX95" s="29"/>
      <c r="WBY95" s="29"/>
      <c r="WBZ95" s="29"/>
      <c r="WCA95" s="29"/>
      <c r="WCB95" s="29"/>
      <c r="WCC95" s="29"/>
      <c r="WCD95" s="29"/>
      <c r="WCE95" s="29"/>
      <c r="WCF95" s="29"/>
      <c r="WCG95" s="29"/>
      <c r="WCH95" s="29"/>
      <c r="WCI95" s="29"/>
      <c r="WCJ95" s="29"/>
      <c r="WCK95" s="29"/>
      <c r="WCL95" s="29"/>
      <c r="WCM95" s="29"/>
      <c r="WCN95" s="29"/>
      <c r="WCO95" s="29"/>
      <c r="WCP95" s="29"/>
      <c r="WCQ95" s="29"/>
      <c r="WCR95" s="29"/>
      <c r="WCS95" s="29"/>
      <c r="WCT95" s="29"/>
      <c r="WCU95" s="29"/>
      <c r="WCV95" s="29"/>
      <c r="WCW95" s="29"/>
      <c r="WCX95" s="29"/>
      <c r="WCY95" s="29"/>
      <c r="WCZ95" s="29"/>
      <c r="WDA95" s="29"/>
      <c r="WDB95" s="29"/>
      <c r="WDC95" s="29"/>
      <c r="WDD95" s="29"/>
      <c r="WDE95" s="29"/>
      <c r="WDF95" s="29"/>
      <c r="WDG95" s="29"/>
      <c r="WDH95" s="29"/>
      <c r="WDI95" s="29"/>
      <c r="WDJ95" s="29"/>
      <c r="WDK95" s="29"/>
      <c r="WDL95" s="29"/>
      <c r="WDM95" s="29"/>
      <c r="WDN95" s="29"/>
      <c r="WDO95" s="29"/>
      <c r="WDP95" s="29"/>
      <c r="WDQ95" s="29"/>
      <c r="WDR95" s="29"/>
      <c r="WDS95" s="29"/>
      <c r="WDT95" s="29"/>
      <c r="WDU95" s="29"/>
      <c r="WDV95" s="29"/>
      <c r="WDW95" s="29"/>
      <c r="WDX95" s="29"/>
      <c r="WDY95" s="29"/>
      <c r="WDZ95" s="29"/>
      <c r="WEA95" s="29"/>
      <c r="WEB95" s="29"/>
      <c r="WEC95" s="29"/>
      <c r="WED95" s="29"/>
      <c r="WEE95" s="29"/>
      <c r="WEF95" s="29"/>
      <c r="WEG95" s="29"/>
      <c r="WEH95" s="29"/>
      <c r="WEI95" s="29"/>
      <c r="WEJ95" s="29"/>
      <c r="WEK95" s="29"/>
      <c r="WEL95" s="29"/>
      <c r="WEM95" s="29"/>
      <c r="WEN95" s="29"/>
      <c r="WEO95" s="29"/>
      <c r="WEP95" s="29"/>
      <c r="WEQ95" s="29"/>
      <c r="WER95" s="29"/>
      <c r="WES95" s="29"/>
      <c r="WET95" s="29"/>
      <c r="WEU95" s="29"/>
      <c r="WEV95" s="29"/>
      <c r="WEW95" s="29"/>
      <c r="WEX95" s="29"/>
      <c r="WEY95" s="29"/>
      <c r="WEZ95" s="29"/>
      <c r="WFA95" s="29"/>
      <c r="WFB95" s="29"/>
      <c r="WFC95" s="29"/>
      <c r="WFD95" s="29"/>
      <c r="WFE95" s="29"/>
      <c r="WFF95" s="29"/>
      <c r="WFG95" s="29"/>
      <c r="WFH95" s="29"/>
      <c r="WFI95" s="29"/>
      <c r="WFJ95" s="29"/>
      <c r="WFK95" s="29"/>
      <c r="WFL95" s="29"/>
      <c r="WFM95" s="29"/>
      <c r="WFN95" s="29"/>
      <c r="WFO95" s="29"/>
      <c r="WFP95" s="29"/>
      <c r="WFQ95" s="29"/>
      <c r="WFR95" s="29"/>
      <c r="WFS95" s="29"/>
      <c r="WFT95" s="29"/>
      <c r="WFU95" s="29"/>
      <c r="WFV95" s="29"/>
      <c r="WFW95" s="29"/>
      <c r="WFX95" s="29"/>
      <c r="WFY95" s="29"/>
      <c r="WFZ95" s="29"/>
      <c r="WGA95" s="29"/>
      <c r="WGB95" s="29"/>
      <c r="WGC95" s="29"/>
      <c r="WGD95" s="29"/>
      <c r="WGE95" s="29"/>
      <c r="WGF95" s="29"/>
      <c r="WGG95" s="29"/>
      <c r="WGH95" s="29"/>
      <c r="WGI95" s="29"/>
      <c r="WGJ95" s="29"/>
      <c r="WGK95" s="29"/>
      <c r="WGL95" s="29"/>
      <c r="WGM95" s="29"/>
      <c r="WGN95" s="29"/>
      <c r="WGO95" s="29"/>
      <c r="WGP95" s="29"/>
      <c r="WGQ95" s="29"/>
      <c r="WGR95" s="29"/>
      <c r="WGS95" s="29"/>
      <c r="WGT95" s="29"/>
      <c r="WGU95" s="29"/>
      <c r="WGV95" s="29"/>
      <c r="WGW95" s="29"/>
      <c r="WGX95" s="29"/>
      <c r="WGY95" s="29"/>
      <c r="WGZ95" s="29"/>
      <c r="WHA95" s="29"/>
      <c r="WHB95" s="29"/>
      <c r="WHC95" s="29"/>
      <c r="WHD95" s="29"/>
      <c r="WHE95" s="29"/>
      <c r="WHF95" s="29"/>
      <c r="WHG95" s="29"/>
      <c r="WHH95" s="29"/>
      <c r="WHI95" s="29"/>
      <c r="WHJ95" s="29"/>
      <c r="WHK95" s="29"/>
      <c r="WHL95" s="29"/>
      <c r="WHM95" s="29"/>
      <c r="WHN95" s="29"/>
      <c r="WHO95" s="29"/>
      <c r="WHP95" s="29"/>
      <c r="WHQ95" s="29"/>
      <c r="WHR95" s="29"/>
      <c r="WHS95" s="29"/>
      <c r="WHT95" s="29"/>
      <c r="WHU95" s="29"/>
      <c r="WHV95" s="29"/>
      <c r="WHW95" s="29"/>
      <c r="WHX95" s="29"/>
      <c r="WHY95" s="29"/>
      <c r="WHZ95" s="29"/>
      <c r="WIA95" s="29"/>
      <c r="WIB95" s="29"/>
      <c r="WIC95" s="29"/>
      <c r="WID95" s="29"/>
      <c r="WIE95" s="29"/>
      <c r="WIF95" s="29"/>
      <c r="WIG95" s="29"/>
      <c r="WIH95" s="29"/>
      <c r="WII95" s="29"/>
      <c r="WIJ95" s="29"/>
      <c r="WIK95" s="29"/>
      <c r="WIL95" s="29"/>
      <c r="WIM95" s="29"/>
      <c r="WIN95" s="29"/>
      <c r="WIO95" s="29"/>
      <c r="WIP95" s="29"/>
      <c r="WIQ95" s="29"/>
      <c r="WIR95" s="29"/>
      <c r="WIS95" s="29"/>
      <c r="WIT95" s="29"/>
      <c r="WIU95" s="29"/>
      <c r="WIV95" s="29"/>
      <c r="WIW95" s="29"/>
      <c r="WIX95" s="29"/>
      <c r="WIY95" s="29"/>
      <c r="WIZ95" s="29"/>
      <c r="WJA95" s="29"/>
      <c r="WJB95" s="29"/>
      <c r="WJC95" s="29"/>
      <c r="WJD95" s="29"/>
      <c r="WJE95" s="29"/>
      <c r="WJF95" s="29"/>
      <c r="WJG95" s="29"/>
      <c r="WJH95" s="29"/>
      <c r="WJI95" s="29"/>
      <c r="WJJ95" s="29"/>
      <c r="WJK95" s="29"/>
      <c r="WJL95" s="29"/>
      <c r="WJM95" s="29"/>
      <c r="WJN95" s="29"/>
      <c r="WJO95" s="29"/>
      <c r="WJP95" s="29"/>
      <c r="WJQ95" s="29"/>
      <c r="WJR95" s="29"/>
      <c r="WJS95" s="29"/>
      <c r="WJT95" s="29"/>
      <c r="WJU95" s="29"/>
      <c r="WJV95" s="29"/>
      <c r="WJW95" s="29"/>
      <c r="WJX95" s="29"/>
      <c r="WJY95" s="29"/>
      <c r="WJZ95" s="29"/>
      <c r="WKA95" s="29"/>
      <c r="WKB95" s="29"/>
      <c r="WKC95" s="29"/>
      <c r="WKD95" s="29"/>
      <c r="WKE95" s="29"/>
      <c r="WKF95" s="29"/>
      <c r="WKG95" s="29"/>
      <c r="WKH95" s="29"/>
      <c r="WKI95" s="29"/>
      <c r="WKJ95" s="29"/>
      <c r="WKK95" s="29"/>
      <c r="WKL95" s="29"/>
      <c r="WKM95" s="29"/>
      <c r="WKN95" s="29"/>
      <c r="WKO95" s="29"/>
      <c r="WKP95" s="29"/>
      <c r="WKQ95" s="29"/>
      <c r="WKR95" s="29"/>
      <c r="WKS95" s="29"/>
      <c r="WKT95" s="29"/>
      <c r="WKU95" s="29"/>
      <c r="WKV95" s="29"/>
      <c r="WKW95" s="29"/>
      <c r="WKX95" s="29"/>
      <c r="WKY95" s="29"/>
      <c r="WKZ95" s="29"/>
      <c r="WLA95" s="29"/>
      <c r="WLB95" s="29"/>
      <c r="WLC95" s="29"/>
      <c r="WLD95" s="29"/>
      <c r="WLE95" s="29"/>
      <c r="WLF95" s="29"/>
      <c r="WLG95" s="29"/>
      <c r="WLH95" s="29"/>
      <c r="WLI95" s="29"/>
      <c r="WLJ95" s="29"/>
      <c r="WLK95" s="29"/>
      <c r="WLL95" s="29"/>
      <c r="WLM95" s="29"/>
      <c r="WLN95" s="29"/>
      <c r="WLO95" s="29"/>
      <c r="WLP95" s="29"/>
      <c r="WLQ95" s="29"/>
      <c r="WLR95" s="29"/>
      <c r="WLS95" s="29"/>
      <c r="WLT95" s="29"/>
      <c r="WLU95" s="29"/>
      <c r="WLV95" s="29"/>
      <c r="WLW95" s="29"/>
      <c r="WLX95" s="29"/>
      <c r="WLY95" s="29"/>
      <c r="WLZ95" s="29"/>
      <c r="WMA95" s="29"/>
      <c r="WMB95" s="29"/>
      <c r="WMC95" s="29"/>
      <c r="WMD95" s="29"/>
      <c r="WME95" s="29"/>
      <c r="WMF95" s="29"/>
      <c r="WMG95" s="29"/>
      <c r="WMH95" s="29"/>
      <c r="WMI95" s="29"/>
      <c r="WMJ95" s="29"/>
      <c r="WMK95" s="29"/>
      <c r="WML95" s="29"/>
      <c r="WMM95" s="29"/>
      <c r="WMN95" s="29"/>
      <c r="WMO95" s="29"/>
      <c r="WMP95" s="29"/>
      <c r="WMQ95" s="29"/>
      <c r="WMR95" s="29"/>
      <c r="WMS95" s="29"/>
      <c r="WMT95" s="29"/>
      <c r="WMU95" s="29"/>
      <c r="WMV95" s="29"/>
      <c r="WMW95" s="29"/>
      <c r="WMX95" s="29"/>
      <c r="WMY95" s="29"/>
      <c r="WMZ95" s="29"/>
      <c r="WNA95" s="29"/>
      <c r="WNB95" s="29"/>
      <c r="WNC95" s="29"/>
      <c r="WND95" s="29"/>
      <c r="WNE95" s="29"/>
      <c r="WNF95" s="29"/>
      <c r="WNG95" s="29"/>
      <c r="WNH95" s="29"/>
      <c r="WNI95" s="29"/>
      <c r="WNJ95" s="29"/>
      <c r="WNK95" s="29"/>
      <c r="WNL95" s="29"/>
      <c r="WNM95" s="29"/>
      <c r="WNN95" s="29"/>
      <c r="WNO95" s="29"/>
      <c r="WNP95" s="29"/>
      <c r="WNQ95" s="29"/>
      <c r="WNR95" s="29"/>
      <c r="WNS95" s="29"/>
      <c r="WNT95" s="29"/>
      <c r="WNU95" s="29"/>
      <c r="WNV95" s="29"/>
      <c r="WNW95" s="29"/>
      <c r="WNX95" s="29"/>
      <c r="WNY95" s="29"/>
      <c r="WNZ95" s="29"/>
      <c r="WOA95" s="29"/>
      <c r="WOB95" s="29"/>
      <c r="WOC95" s="29"/>
      <c r="WOD95" s="29"/>
      <c r="WOE95" s="29"/>
      <c r="WOF95" s="29"/>
      <c r="WOG95" s="29"/>
      <c r="WOH95" s="29"/>
      <c r="WOI95" s="29"/>
      <c r="WOJ95" s="29"/>
      <c r="WOK95" s="29"/>
      <c r="WOL95" s="29"/>
      <c r="WOM95" s="29"/>
      <c r="WON95" s="29"/>
      <c r="WOO95" s="29"/>
      <c r="WOP95" s="29"/>
      <c r="WOQ95" s="29"/>
      <c r="WOR95" s="29"/>
      <c r="WOS95" s="29"/>
      <c r="WOT95" s="29"/>
      <c r="WOU95" s="29"/>
      <c r="WOV95" s="29"/>
      <c r="WOW95" s="29"/>
      <c r="WOX95" s="29"/>
      <c r="WOY95" s="29"/>
      <c r="WOZ95" s="29"/>
      <c r="WPA95" s="29"/>
      <c r="WPB95" s="29"/>
      <c r="WPC95" s="29"/>
      <c r="WPD95" s="29"/>
      <c r="WPE95" s="29"/>
      <c r="WPF95" s="29"/>
      <c r="WPG95" s="29"/>
      <c r="WPH95" s="29"/>
      <c r="WPI95" s="29"/>
      <c r="WPJ95" s="29"/>
      <c r="WPK95" s="29"/>
      <c r="WPL95" s="29"/>
      <c r="WPM95" s="29"/>
      <c r="WPN95" s="29"/>
      <c r="WPO95" s="29"/>
      <c r="WPP95" s="29"/>
      <c r="WPQ95" s="29"/>
      <c r="WPR95" s="29"/>
      <c r="WPS95" s="29"/>
      <c r="WPT95" s="29"/>
      <c r="WPU95" s="29"/>
      <c r="WPV95" s="29"/>
      <c r="WPW95" s="29"/>
      <c r="WPX95" s="29"/>
      <c r="WPY95" s="29"/>
      <c r="WPZ95" s="29"/>
      <c r="WQA95" s="29"/>
      <c r="WQB95" s="29"/>
      <c r="WQC95" s="29"/>
      <c r="WQD95" s="29"/>
      <c r="WQE95" s="29"/>
      <c r="WQF95" s="29"/>
      <c r="WQG95" s="29"/>
      <c r="WQH95" s="29"/>
      <c r="WQI95" s="29"/>
      <c r="WQJ95" s="29"/>
      <c r="WQK95" s="29"/>
      <c r="WQL95" s="29"/>
      <c r="WQM95" s="29"/>
      <c r="WQN95" s="29"/>
      <c r="WQO95" s="29"/>
      <c r="WQP95" s="29"/>
      <c r="WQQ95" s="29"/>
      <c r="WQR95" s="29"/>
      <c r="WQS95" s="29"/>
      <c r="WQT95" s="29"/>
      <c r="WQU95" s="29"/>
      <c r="WQV95" s="29"/>
      <c r="WQW95" s="29"/>
      <c r="WQX95" s="29"/>
      <c r="WQY95" s="29"/>
      <c r="WQZ95" s="29"/>
      <c r="WRA95" s="29"/>
      <c r="WRB95" s="29"/>
      <c r="WRC95" s="29"/>
      <c r="WRD95" s="29"/>
      <c r="WRE95" s="29"/>
      <c r="WRF95" s="29"/>
      <c r="WRG95" s="29"/>
      <c r="WRH95" s="29"/>
      <c r="WRI95" s="29"/>
      <c r="WRJ95" s="29"/>
      <c r="WRK95" s="29"/>
      <c r="WRL95" s="29"/>
      <c r="WRM95" s="29"/>
      <c r="WRN95" s="29"/>
      <c r="WRO95" s="29"/>
      <c r="WRP95" s="29"/>
      <c r="WRQ95" s="29"/>
      <c r="WRR95" s="29"/>
      <c r="WRS95" s="29"/>
      <c r="WRT95" s="29"/>
      <c r="WRU95" s="29"/>
      <c r="WRV95" s="29"/>
      <c r="WRW95" s="29"/>
      <c r="WRX95" s="29"/>
      <c r="WRY95" s="29"/>
      <c r="WRZ95" s="29"/>
      <c r="WSA95" s="29"/>
      <c r="WSB95" s="29"/>
      <c r="WSC95" s="29"/>
      <c r="WSD95" s="29"/>
      <c r="WSE95" s="29"/>
      <c r="WSF95" s="29"/>
      <c r="WSG95" s="29"/>
      <c r="WSH95" s="29"/>
      <c r="WSI95" s="29"/>
      <c r="WSJ95" s="29"/>
      <c r="WSK95" s="29"/>
      <c r="WSL95" s="29"/>
      <c r="WSM95" s="29"/>
      <c r="WSN95" s="29"/>
      <c r="WSO95" s="29"/>
      <c r="WSP95" s="29"/>
      <c r="WSQ95" s="29"/>
      <c r="WSR95" s="29"/>
      <c r="WSS95" s="29"/>
      <c r="WST95" s="29"/>
      <c r="WSU95" s="29"/>
      <c r="WSV95" s="29"/>
      <c r="WSW95" s="29"/>
      <c r="WSX95" s="29"/>
      <c r="WSY95" s="29"/>
      <c r="WSZ95" s="29"/>
      <c r="WTA95" s="29"/>
      <c r="WTB95" s="29"/>
      <c r="WTC95" s="29"/>
      <c r="WTD95" s="29"/>
      <c r="WTE95" s="29"/>
      <c r="WTF95" s="29"/>
      <c r="WTG95" s="29"/>
      <c r="WTH95" s="29"/>
      <c r="WTI95" s="29"/>
      <c r="WTJ95" s="29"/>
      <c r="WTK95" s="29"/>
      <c r="WTL95" s="29"/>
      <c r="WTM95" s="29"/>
      <c r="WTN95" s="29"/>
      <c r="WTO95" s="29"/>
      <c r="WTP95" s="29"/>
      <c r="WTQ95" s="29"/>
      <c r="WTR95" s="29"/>
      <c r="WTS95" s="29"/>
      <c r="WTT95" s="29"/>
      <c r="WTU95" s="29"/>
      <c r="WTV95" s="29"/>
      <c r="WTW95" s="29"/>
      <c r="WTX95" s="29"/>
      <c r="WTY95" s="29"/>
      <c r="WTZ95" s="29"/>
      <c r="WUA95" s="29"/>
      <c r="WUB95" s="29"/>
      <c r="WUC95" s="29"/>
      <c r="WUD95" s="29"/>
      <c r="WUE95" s="29"/>
      <c r="WUF95" s="29"/>
      <c r="WUG95" s="29"/>
      <c r="WUH95" s="29"/>
      <c r="WUI95" s="29"/>
      <c r="WUJ95" s="29"/>
      <c r="WUK95" s="29"/>
      <c r="WUL95" s="29"/>
      <c r="WUM95" s="29"/>
      <c r="WUN95" s="29"/>
      <c r="WUO95" s="29"/>
      <c r="WUP95" s="29"/>
      <c r="WUQ95" s="29"/>
      <c r="WUR95" s="29"/>
      <c r="WUS95" s="29"/>
      <c r="WUT95" s="29"/>
      <c r="WUU95" s="29"/>
      <c r="WUV95" s="29"/>
      <c r="WUW95" s="29"/>
      <c r="WUX95" s="29"/>
      <c r="WUY95" s="29"/>
      <c r="WUZ95" s="29"/>
      <c r="WVA95" s="29"/>
      <c r="WVB95" s="29"/>
      <c r="WVC95" s="29"/>
      <c r="WVD95" s="29"/>
      <c r="WVE95" s="29"/>
      <c r="WVF95" s="29"/>
      <c r="WVG95" s="29"/>
      <c r="WVH95" s="29"/>
      <c r="WVI95" s="29"/>
      <c r="WVJ95" s="29"/>
      <c r="WVK95" s="29"/>
      <c r="WVL95" s="29"/>
      <c r="WVM95" s="29"/>
      <c r="WVN95" s="29"/>
      <c r="WVO95" s="29"/>
      <c r="WVP95" s="29"/>
      <c r="WVQ95" s="29"/>
      <c r="WVR95" s="29"/>
      <c r="WVS95" s="29"/>
      <c r="WVT95" s="29"/>
      <c r="WVU95" s="29"/>
      <c r="WVV95" s="29"/>
      <c r="WVW95" s="29"/>
      <c r="WVX95" s="29"/>
      <c r="WVY95" s="29"/>
      <c r="WVZ95" s="29"/>
      <c r="WWA95" s="29"/>
      <c r="WWB95" s="29"/>
      <c r="WWC95" s="29"/>
      <c r="WWD95" s="29"/>
      <c r="WWE95" s="29"/>
      <c r="WWF95" s="29"/>
      <c r="WWG95" s="29"/>
      <c r="WWH95" s="29"/>
      <c r="WWI95" s="29"/>
      <c r="WWJ95" s="29"/>
      <c r="WWK95" s="29"/>
      <c r="WWL95" s="29"/>
      <c r="WWM95" s="29"/>
      <c r="WWN95" s="29"/>
      <c r="WWO95" s="29"/>
      <c r="WWP95" s="29"/>
      <c r="WWQ95" s="29"/>
      <c r="WWR95" s="29"/>
      <c r="WWS95" s="29"/>
      <c r="WWT95" s="29"/>
      <c r="WWU95" s="29"/>
      <c r="WWV95" s="29"/>
      <c r="WWW95" s="29"/>
      <c r="WWX95" s="29"/>
      <c r="WWY95" s="29"/>
      <c r="WWZ95" s="29"/>
      <c r="WXA95" s="29"/>
      <c r="WXB95" s="29"/>
      <c r="WXC95" s="29"/>
      <c r="WXD95" s="29"/>
      <c r="WXE95" s="29"/>
      <c r="WXF95" s="29"/>
      <c r="WXG95" s="29"/>
      <c r="WXH95" s="29"/>
      <c r="WXI95" s="29"/>
      <c r="WXJ95" s="29"/>
      <c r="WXK95" s="29"/>
      <c r="WXL95" s="29"/>
      <c r="WXM95" s="29"/>
      <c r="WXN95" s="29"/>
      <c r="WXO95" s="29"/>
      <c r="WXP95" s="29"/>
      <c r="WXQ95" s="29"/>
      <c r="WXR95" s="29"/>
      <c r="WXS95" s="29"/>
      <c r="WXT95" s="29"/>
      <c r="WXU95" s="29"/>
      <c r="WXV95" s="29"/>
      <c r="WXW95" s="29"/>
      <c r="WXX95" s="29"/>
      <c r="WXY95" s="29"/>
      <c r="WXZ95" s="29"/>
      <c r="WYA95" s="29"/>
      <c r="WYB95" s="29"/>
      <c r="WYC95" s="29"/>
      <c r="WYD95" s="29"/>
      <c r="WYE95" s="29"/>
      <c r="WYF95" s="29"/>
      <c r="WYG95" s="29"/>
      <c r="WYH95" s="29"/>
      <c r="WYI95" s="29"/>
      <c r="WYJ95" s="29"/>
      <c r="WYK95" s="29"/>
      <c r="WYL95" s="29"/>
      <c r="WYM95" s="29"/>
      <c r="WYN95" s="29"/>
      <c r="WYO95" s="29"/>
      <c r="WYP95" s="29"/>
      <c r="WYQ95" s="29"/>
      <c r="WYR95" s="29"/>
      <c r="WYS95" s="29"/>
      <c r="WYT95" s="29"/>
      <c r="WYU95" s="29"/>
      <c r="WYV95" s="29"/>
      <c r="WYW95" s="29"/>
      <c r="WYX95" s="29"/>
      <c r="WYY95" s="29"/>
      <c r="WYZ95" s="29"/>
      <c r="WZA95" s="29"/>
      <c r="WZB95" s="29"/>
      <c r="WZC95" s="29"/>
      <c r="WZD95" s="29"/>
      <c r="WZE95" s="29"/>
      <c r="WZF95" s="29"/>
      <c r="WZG95" s="29"/>
      <c r="WZH95" s="29"/>
      <c r="WZI95" s="29"/>
      <c r="WZJ95" s="29"/>
      <c r="WZK95" s="29"/>
      <c r="WZL95" s="29"/>
      <c r="WZM95" s="29"/>
      <c r="WZN95" s="29"/>
      <c r="WZO95" s="29"/>
      <c r="WZP95" s="29"/>
      <c r="WZQ95" s="29"/>
      <c r="WZR95" s="29"/>
      <c r="WZS95" s="29"/>
      <c r="WZT95" s="29"/>
      <c r="WZU95" s="29"/>
      <c r="WZV95" s="29"/>
      <c r="WZW95" s="29"/>
      <c r="WZX95" s="29"/>
      <c r="WZY95" s="29"/>
      <c r="WZZ95" s="29"/>
      <c r="XAA95" s="29"/>
      <c r="XAB95" s="29"/>
      <c r="XAC95" s="29"/>
      <c r="XAD95" s="29"/>
      <c r="XAE95" s="29"/>
      <c r="XAF95" s="29"/>
      <c r="XAG95" s="29"/>
      <c r="XAH95" s="29"/>
      <c r="XAI95" s="29"/>
      <c r="XAJ95" s="29"/>
      <c r="XAK95" s="29"/>
      <c r="XAL95" s="29"/>
      <c r="XAM95" s="29"/>
      <c r="XAN95" s="29"/>
      <c r="XAO95" s="29"/>
      <c r="XAP95" s="29"/>
      <c r="XAQ95" s="29"/>
      <c r="XAR95" s="29"/>
      <c r="XAS95" s="29"/>
      <c r="XAT95" s="29"/>
      <c r="XAU95" s="29"/>
      <c r="XAV95" s="29"/>
      <c r="XAW95" s="29"/>
      <c r="XAX95" s="29"/>
      <c r="XAY95" s="29"/>
      <c r="XAZ95" s="29"/>
      <c r="XBA95" s="29"/>
      <c r="XBB95" s="29"/>
      <c r="XBC95" s="29"/>
      <c r="XBD95" s="29"/>
      <c r="XBE95" s="29"/>
      <c r="XBF95" s="29"/>
      <c r="XBG95" s="29"/>
      <c r="XBH95" s="29"/>
      <c r="XBI95" s="29"/>
      <c r="XBJ95" s="29"/>
      <c r="XBK95" s="29"/>
      <c r="XBL95" s="29"/>
      <c r="XBM95" s="29"/>
      <c r="XBN95" s="29"/>
      <c r="XBO95" s="29"/>
      <c r="XBP95" s="29"/>
      <c r="XBQ95" s="29"/>
      <c r="XBR95" s="29"/>
      <c r="XBS95" s="29"/>
      <c r="XBT95" s="29"/>
      <c r="XBU95" s="29"/>
      <c r="XBV95" s="29"/>
      <c r="XBW95" s="29"/>
      <c r="XBX95" s="29"/>
      <c r="XBY95" s="29"/>
      <c r="XBZ95" s="29"/>
      <c r="XCA95" s="29"/>
      <c r="XCB95" s="29"/>
      <c r="XCC95" s="29"/>
      <c r="XCD95" s="29"/>
      <c r="XCE95" s="29"/>
      <c r="XCF95" s="29"/>
      <c r="XCG95" s="29"/>
      <c r="XCH95" s="29"/>
      <c r="XCI95" s="29"/>
      <c r="XCJ95" s="29"/>
      <c r="XCK95" s="29"/>
      <c r="XCL95" s="29"/>
      <c r="XCM95" s="29"/>
      <c r="XCN95" s="29"/>
      <c r="XCO95" s="29"/>
      <c r="XCP95" s="29"/>
      <c r="XCQ95" s="29"/>
      <c r="XCR95" s="29"/>
      <c r="XCS95" s="29"/>
      <c r="XCT95" s="29"/>
      <c r="XCU95" s="29"/>
      <c r="XCV95" s="29"/>
      <c r="XCW95" s="29"/>
      <c r="XCX95" s="29"/>
      <c r="XCY95" s="29"/>
      <c r="XCZ95" s="29"/>
      <c r="XDA95" s="29"/>
      <c r="XDB95" s="29"/>
      <c r="XDC95" s="29"/>
      <c r="XDD95" s="29"/>
      <c r="XDE95" s="29"/>
      <c r="XDF95" s="29"/>
      <c r="XDG95" s="29"/>
      <c r="XDH95" s="29"/>
      <c r="XDI95" s="29"/>
      <c r="XDJ95" s="29"/>
      <c r="XDK95" s="29"/>
      <c r="XDL95" s="29"/>
      <c r="XDM95" s="29"/>
      <c r="XDN95" s="29"/>
      <c r="XDO95" s="29"/>
      <c r="XDP95" s="29"/>
      <c r="XDQ95" s="29"/>
      <c r="XDR95" s="29"/>
      <c r="XDS95" s="29"/>
      <c r="XDT95" s="29"/>
      <c r="XDU95" s="29"/>
      <c r="XDV95" s="29"/>
      <c r="XDW95" s="29"/>
      <c r="XDX95" s="29"/>
      <c r="XDY95" s="29"/>
      <c r="XDZ95" s="29"/>
      <c r="XEA95" s="29"/>
      <c r="XEB95" s="29"/>
      <c r="XEC95" s="29"/>
      <c r="XED95" s="29"/>
      <c r="XEE95" s="29"/>
      <c r="XEF95" s="29"/>
      <c r="XEG95" s="29"/>
      <c r="XEH95" s="29"/>
      <c r="XEI95" s="29"/>
      <c r="XEJ95" s="29"/>
      <c r="XEK95" s="29"/>
      <c r="XEL95" s="29"/>
      <c r="XEM95" s="29"/>
      <c r="XEN95" s="29"/>
      <c r="XEO95" s="29"/>
      <c r="XEP95" s="29"/>
      <c r="XEQ95" s="29"/>
      <c r="XER95" s="29"/>
      <c r="XES95" s="29"/>
      <c r="XET95" s="29"/>
      <c r="XEU95" s="29"/>
      <c r="XEV95" s="29"/>
      <c r="XEW95" s="29"/>
      <c r="XEX95" s="29"/>
      <c r="XEY95" s="29"/>
      <c r="XEZ95" s="29"/>
      <c r="XFA95" s="29"/>
      <c r="XFB95" s="29"/>
      <c r="XFC95" s="29"/>
      <c r="XFD95" s="29"/>
    </row>
    <row r="96" spans="1:16384" x14ac:dyDescent="0.2">
      <c r="A96" s="29"/>
      <c r="B96" s="31"/>
      <c r="C96" s="191"/>
      <c r="D96" s="14"/>
      <c r="E96" s="14"/>
      <c r="F96" s="14"/>
      <c r="G96" s="14"/>
      <c r="H96" s="14"/>
      <c r="I96" s="14"/>
      <c r="J96" s="14"/>
      <c r="K96" s="14"/>
      <c r="L96" s="14"/>
      <c r="M96" s="14"/>
      <c r="N96" s="14"/>
      <c r="O96" s="14"/>
      <c r="P96" s="14"/>
      <c r="Q96" s="14"/>
      <c r="R96" s="14"/>
      <c r="S96" s="192"/>
      <c r="T96" s="249"/>
      <c r="U96" s="31"/>
      <c r="V96" s="31"/>
      <c r="W96" s="31"/>
      <c r="X96" s="31"/>
      <c r="Y96" s="31"/>
      <c r="Z96" s="31"/>
      <c r="AA96" s="31"/>
      <c r="AB96" s="31"/>
      <c r="AC96" s="31"/>
      <c r="AD96" s="31"/>
      <c r="AE96" s="31"/>
      <c r="AF96" s="31"/>
      <c r="AG96" s="31"/>
      <c r="AH96" s="31"/>
      <c r="AI96" s="31"/>
      <c r="AJ96" s="31"/>
      <c r="AK96" s="31"/>
      <c r="AL96" s="31"/>
      <c r="AM96" s="31"/>
      <c r="AN96" s="31"/>
      <c r="AO96" s="31"/>
      <c r="AP96" s="29"/>
      <c r="AQ96" s="29"/>
    </row>
    <row r="97" spans="1:43" x14ac:dyDescent="0.2">
      <c r="A97" s="29"/>
      <c r="B97" s="31"/>
      <c r="C97" s="191"/>
      <c r="D97" s="14"/>
      <c r="E97" s="14"/>
      <c r="F97" s="14"/>
      <c r="G97" s="14"/>
      <c r="H97" s="14"/>
      <c r="I97" s="14"/>
      <c r="J97" s="14"/>
      <c r="K97" s="14"/>
      <c r="L97" s="14"/>
      <c r="M97" s="14"/>
      <c r="N97" s="14"/>
      <c r="O97" s="14"/>
      <c r="P97" s="14"/>
      <c r="Q97" s="14"/>
      <c r="R97" s="14"/>
      <c r="S97" s="192"/>
      <c r="T97" s="11"/>
      <c r="U97" s="31"/>
      <c r="V97" s="31"/>
      <c r="W97" s="31"/>
      <c r="X97" s="31"/>
      <c r="Y97" s="31"/>
      <c r="Z97" s="31"/>
      <c r="AA97" s="31"/>
      <c r="AB97" s="31"/>
      <c r="AC97" s="31"/>
      <c r="AD97" s="31"/>
      <c r="AE97" s="31"/>
      <c r="AF97" s="31"/>
      <c r="AG97" s="31"/>
      <c r="AH97" s="31"/>
      <c r="AI97" s="31"/>
      <c r="AJ97" s="31"/>
      <c r="AK97" s="31"/>
      <c r="AL97" s="31"/>
      <c r="AM97" s="31"/>
      <c r="AN97" s="31"/>
      <c r="AO97" s="31"/>
      <c r="AP97" s="29"/>
      <c r="AQ97" s="29"/>
    </row>
    <row r="98" spans="1:43" x14ac:dyDescent="0.2">
      <c r="A98" s="29"/>
      <c r="B98" s="76" t="s">
        <v>62</v>
      </c>
      <c r="C98" s="7"/>
      <c r="D98" s="7"/>
      <c r="E98" s="7"/>
      <c r="F98" s="7"/>
      <c r="G98" s="7"/>
      <c r="H98" s="7"/>
      <c r="I98" s="7"/>
      <c r="J98" s="31"/>
      <c r="K98" s="31"/>
      <c r="L98" s="31"/>
      <c r="M98" s="31"/>
      <c r="N98" s="31"/>
      <c r="O98" s="31"/>
      <c r="P98" s="31"/>
      <c r="Q98" s="31"/>
      <c r="R98" s="31"/>
      <c r="S98" s="31"/>
      <c r="T98" s="11"/>
      <c r="U98" s="31"/>
      <c r="V98" s="31"/>
      <c r="W98" s="29"/>
      <c r="X98" s="29"/>
      <c r="Y98" s="29"/>
      <c r="Z98" s="29"/>
      <c r="AA98" s="29"/>
      <c r="AB98" s="29"/>
      <c r="AC98" s="29"/>
      <c r="AD98" s="29"/>
      <c r="AE98" s="29"/>
      <c r="AF98" s="29"/>
      <c r="AG98" s="29"/>
      <c r="AH98" s="29"/>
      <c r="AI98" s="29"/>
      <c r="AJ98" s="29"/>
      <c r="AK98" s="29"/>
      <c r="AL98" s="29"/>
      <c r="AM98" s="29"/>
      <c r="AN98" s="29"/>
      <c r="AO98" s="7"/>
      <c r="AP98" s="29"/>
      <c r="AQ98" s="29"/>
    </row>
    <row r="99" spans="1:43" x14ac:dyDescent="0.2">
      <c r="A99" s="29"/>
      <c r="B99" s="31"/>
      <c r="C99" s="31"/>
      <c r="D99" s="31"/>
      <c r="E99" s="31"/>
      <c r="F99" s="31"/>
      <c r="G99" s="31"/>
      <c r="H99" s="31"/>
      <c r="I99" s="31"/>
      <c r="J99" s="31"/>
      <c r="K99" s="31"/>
      <c r="L99" s="31"/>
      <c r="M99" s="31"/>
      <c r="N99" s="31"/>
      <c r="O99" s="74"/>
      <c r="P99" s="31"/>
      <c r="Q99" s="31"/>
      <c r="R99" s="31"/>
      <c r="S99" s="31"/>
      <c r="T99" s="31"/>
      <c r="U99" s="31"/>
      <c r="V99" s="31"/>
      <c r="W99" s="29"/>
      <c r="X99" s="29"/>
      <c r="Y99" s="29"/>
      <c r="Z99" s="29"/>
      <c r="AA99" s="29"/>
      <c r="AB99" s="29"/>
      <c r="AC99" s="29"/>
      <c r="AD99" s="29"/>
      <c r="AE99" s="29"/>
      <c r="AF99" s="29"/>
      <c r="AG99" s="29"/>
      <c r="AH99" s="29"/>
      <c r="AI99" s="29"/>
      <c r="AJ99" s="29"/>
      <c r="AK99" s="29"/>
      <c r="AL99" s="29"/>
      <c r="AM99" s="29"/>
      <c r="AN99" s="29"/>
      <c r="AO99" s="29"/>
      <c r="AP99" s="29"/>
      <c r="AQ99" s="29"/>
    </row>
    <row r="100" spans="1:43" x14ac:dyDescent="0.2">
      <c r="A100" s="29"/>
      <c r="B100" s="31"/>
      <c r="C100" s="31"/>
      <c r="D100" s="31"/>
      <c r="E100" s="31"/>
      <c r="F100" s="31"/>
      <c r="G100" s="31"/>
      <c r="H100" s="31"/>
      <c r="I100" s="31"/>
      <c r="J100" s="31"/>
      <c r="K100" s="31"/>
      <c r="L100" s="31"/>
      <c r="M100" s="31"/>
      <c r="N100" s="31"/>
      <c r="O100" s="74"/>
      <c r="P100" s="31"/>
      <c r="Q100" s="31"/>
      <c r="R100" s="31"/>
      <c r="S100" s="31"/>
      <c r="T100" s="31"/>
      <c r="U100" s="31"/>
      <c r="V100" s="31"/>
      <c r="W100" s="29"/>
      <c r="X100" s="29"/>
      <c r="Y100" s="29"/>
      <c r="Z100" s="29"/>
      <c r="AA100" s="29"/>
      <c r="AB100" s="29"/>
      <c r="AC100" s="29"/>
      <c r="AD100" s="29"/>
      <c r="AE100" s="29"/>
      <c r="AF100" s="29"/>
      <c r="AG100" s="29"/>
      <c r="AH100" s="29"/>
      <c r="AI100" s="29"/>
      <c r="AJ100" s="29"/>
      <c r="AK100" s="29"/>
      <c r="AL100" s="29"/>
      <c r="AM100" s="29"/>
      <c r="AN100" s="29"/>
      <c r="AO100" s="29"/>
      <c r="AP100" s="29"/>
      <c r="AQ100" s="29"/>
    </row>
    <row r="101" spans="1:43" x14ac:dyDescent="0.2">
      <c r="A101" s="29"/>
      <c r="B101" s="31"/>
      <c r="C101" s="31"/>
      <c r="D101" s="31"/>
      <c r="E101" s="31"/>
      <c r="F101" s="31"/>
      <c r="G101" s="31"/>
      <c r="H101" s="31"/>
      <c r="I101" s="31"/>
      <c r="J101" s="31"/>
      <c r="K101" s="31"/>
      <c r="L101" s="31"/>
      <c r="M101" s="31"/>
      <c r="N101" s="31"/>
      <c r="O101" s="74"/>
      <c r="P101" s="31"/>
      <c r="Q101" s="31"/>
      <c r="R101" s="31"/>
      <c r="S101" s="31"/>
      <c r="T101" s="31"/>
      <c r="U101" s="31"/>
      <c r="V101" s="31"/>
      <c r="W101" s="29"/>
      <c r="X101" s="29"/>
      <c r="Y101" s="29"/>
      <c r="Z101" s="29"/>
      <c r="AA101" s="29"/>
      <c r="AB101" s="29"/>
      <c r="AC101" s="29"/>
      <c r="AD101" s="29"/>
      <c r="AE101" s="29"/>
      <c r="AF101" s="29"/>
      <c r="AG101" s="29"/>
      <c r="AH101" s="29"/>
      <c r="AI101" s="29"/>
      <c r="AJ101" s="29"/>
      <c r="AK101" s="29"/>
      <c r="AL101" s="29"/>
      <c r="AM101" s="29"/>
      <c r="AN101" s="29"/>
      <c r="AO101" s="29"/>
      <c r="AP101" s="29"/>
      <c r="AQ101" s="29"/>
    </row>
    <row r="102" spans="1:43" x14ac:dyDescent="0.2">
      <c r="A102" s="29"/>
      <c r="B102" s="31"/>
      <c r="C102" s="31"/>
      <c r="D102" s="31"/>
      <c r="E102" s="31"/>
      <c r="F102" s="31"/>
      <c r="G102" s="31"/>
      <c r="H102" s="31"/>
      <c r="I102" s="31"/>
      <c r="J102" s="31"/>
      <c r="K102" s="31"/>
      <c r="L102" s="31"/>
      <c r="M102" s="31"/>
      <c r="N102" s="31"/>
      <c r="O102" s="74"/>
      <c r="P102" s="31"/>
      <c r="Q102" s="31"/>
      <c r="R102" s="31"/>
      <c r="S102" s="31"/>
      <c r="T102" s="31"/>
      <c r="U102" s="31"/>
      <c r="V102" s="31"/>
      <c r="W102" s="29"/>
      <c r="X102" s="29"/>
      <c r="Y102" s="29"/>
      <c r="Z102" s="29"/>
      <c r="AA102" s="29"/>
      <c r="AB102" s="29"/>
      <c r="AC102" s="29"/>
      <c r="AD102" s="29"/>
      <c r="AE102" s="29"/>
      <c r="AF102" s="29"/>
      <c r="AG102" s="29"/>
      <c r="AH102" s="29"/>
      <c r="AI102" s="29"/>
      <c r="AJ102" s="29"/>
      <c r="AK102" s="29"/>
      <c r="AL102" s="29"/>
      <c r="AM102" s="29"/>
      <c r="AN102" s="29"/>
      <c r="AO102" s="29"/>
      <c r="AP102" s="29"/>
      <c r="AQ102" s="29"/>
    </row>
    <row r="103" spans="1:43" x14ac:dyDescent="0.2">
      <c r="A103" s="29"/>
      <c r="B103" s="31"/>
      <c r="C103" s="31"/>
      <c r="D103" s="31"/>
      <c r="E103" s="31"/>
      <c r="F103" s="31"/>
      <c r="G103" s="31"/>
      <c r="H103" s="31"/>
      <c r="I103" s="31"/>
      <c r="J103" s="31"/>
      <c r="K103" s="31"/>
      <c r="L103" s="31"/>
      <c r="M103" s="31"/>
      <c r="N103" s="31"/>
      <c r="O103" s="74"/>
      <c r="P103" s="31"/>
      <c r="Q103" s="31"/>
      <c r="R103" s="31"/>
      <c r="S103" s="31"/>
      <c r="T103" s="31"/>
      <c r="U103" s="31"/>
      <c r="V103" s="31"/>
      <c r="W103" s="29"/>
      <c r="X103" s="29"/>
      <c r="Y103" s="29"/>
      <c r="Z103" s="29"/>
      <c r="AA103" s="29"/>
      <c r="AB103" s="29"/>
      <c r="AC103" s="29"/>
      <c r="AD103" s="29"/>
      <c r="AE103" s="29"/>
      <c r="AF103" s="29"/>
      <c r="AG103" s="29"/>
      <c r="AH103" s="29"/>
      <c r="AI103" s="29"/>
      <c r="AJ103" s="29"/>
      <c r="AK103" s="29"/>
      <c r="AL103" s="29"/>
      <c r="AM103" s="29"/>
      <c r="AN103" s="29"/>
      <c r="AO103" s="29"/>
      <c r="AP103" s="29"/>
      <c r="AQ103" s="29"/>
    </row>
    <row r="104" spans="1:43" x14ac:dyDescent="0.2">
      <c r="A104" s="29"/>
      <c r="B104" s="31"/>
      <c r="C104" s="31"/>
      <c r="D104" s="31"/>
      <c r="E104" s="31"/>
      <c r="F104" s="31"/>
      <c r="G104" s="31"/>
      <c r="H104" s="31"/>
      <c r="I104" s="31"/>
      <c r="J104" s="31"/>
      <c r="K104" s="31"/>
      <c r="L104" s="31"/>
      <c r="M104" s="31"/>
      <c r="N104" s="31"/>
      <c r="O104" s="74"/>
      <c r="P104" s="31"/>
      <c r="Q104" s="31"/>
      <c r="R104" s="31"/>
      <c r="S104" s="31"/>
      <c r="T104" s="31"/>
      <c r="U104" s="31"/>
      <c r="V104" s="31"/>
      <c r="W104" s="29"/>
      <c r="X104" s="29"/>
      <c r="Y104" s="29"/>
      <c r="Z104" s="29"/>
      <c r="AA104" s="29"/>
      <c r="AB104" s="29"/>
      <c r="AC104" s="29"/>
      <c r="AD104" s="29"/>
      <c r="AE104" s="29"/>
      <c r="AF104" s="29"/>
      <c r="AG104" s="29"/>
      <c r="AH104" s="29"/>
      <c r="AI104" s="29"/>
      <c r="AJ104" s="29"/>
      <c r="AK104" s="29"/>
      <c r="AL104" s="29"/>
      <c r="AM104" s="29"/>
      <c r="AN104" s="29"/>
      <c r="AO104" s="29"/>
      <c r="AP104" s="29"/>
      <c r="AQ104" s="29"/>
    </row>
    <row r="105" spans="1:43" x14ac:dyDescent="0.2">
      <c r="A105" s="29"/>
      <c r="B105" s="31"/>
      <c r="C105" s="31"/>
      <c r="D105" s="31"/>
      <c r="E105" s="31"/>
      <c r="F105" s="31"/>
      <c r="G105" s="31"/>
      <c r="H105" s="31"/>
      <c r="I105" s="31"/>
      <c r="J105" s="31"/>
      <c r="K105" s="31"/>
      <c r="L105" s="31"/>
      <c r="M105" s="31"/>
      <c r="N105" s="31"/>
      <c r="O105" s="74"/>
      <c r="P105" s="31"/>
      <c r="Q105" s="31"/>
      <c r="R105" s="31"/>
      <c r="S105" s="31"/>
      <c r="T105" s="31"/>
      <c r="U105" s="31"/>
      <c r="V105" s="31"/>
      <c r="W105" s="29"/>
      <c r="X105" s="29"/>
      <c r="Y105" s="29"/>
      <c r="Z105" s="29"/>
      <c r="AA105" s="29"/>
      <c r="AB105" s="29"/>
      <c r="AC105" s="29"/>
      <c r="AD105" s="29"/>
      <c r="AE105" s="29"/>
      <c r="AF105" s="29"/>
      <c r="AG105" s="29"/>
      <c r="AH105" s="29"/>
      <c r="AI105" s="29"/>
      <c r="AJ105" s="29"/>
      <c r="AK105" s="29"/>
      <c r="AL105" s="29"/>
      <c r="AM105" s="29"/>
      <c r="AN105" s="29"/>
      <c r="AO105" s="29"/>
      <c r="AP105" s="29"/>
      <c r="AQ105" s="29"/>
    </row>
    <row r="106" spans="1:43" x14ac:dyDescent="0.2">
      <c r="A106" s="29"/>
      <c r="B106" s="31"/>
      <c r="C106" s="31"/>
      <c r="D106" s="31"/>
      <c r="E106" s="31"/>
      <c r="F106" s="31"/>
      <c r="G106" s="31"/>
      <c r="H106" s="31"/>
      <c r="I106" s="31"/>
      <c r="J106" s="31"/>
      <c r="K106" s="31"/>
      <c r="L106" s="31"/>
      <c r="M106" s="31"/>
      <c r="N106" s="31"/>
      <c r="O106" s="74"/>
      <c r="P106" s="31"/>
      <c r="Q106" s="31"/>
      <c r="R106" s="31"/>
      <c r="S106" s="31"/>
      <c r="T106" s="31"/>
      <c r="U106" s="31"/>
      <c r="V106" s="31"/>
      <c r="W106" s="29"/>
      <c r="X106" s="29"/>
      <c r="Y106" s="29"/>
      <c r="Z106" s="29"/>
      <c r="AA106" s="29"/>
      <c r="AB106" s="29"/>
      <c r="AC106" s="29"/>
      <c r="AD106" s="29"/>
      <c r="AE106" s="29"/>
      <c r="AF106" s="29"/>
      <c r="AG106" s="29"/>
      <c r="AH106" s="29"/>
      <c r="AI106" s="29"/>
      <c r="AJ106" s="29"/>
      <c r="AK106" s="29"/>
      <c r="AL106" s="29"/>
      <c r="AM106" s="29"/>
      <c r="AN106" s="29"/>
      <c r="AO106" s="29"/>
      <c r="AP106" s="29"/>
      <c r="AQ106" s="29"/>
    </row>
    <row r="107" spans="1:43" x14ac:dyDescent="0.2">
      <c r="A107" s="29"/>
      <c r="B107" s="31"/>
      <c r="C107" s="31"/>
      <c r="D107" s="31"/>
      <c r="E107" s="31"/>
      <c r="F107" s="31"/>
      <c r="G107" s="31"/>
      <c r="H107" s="31"/>
      <c r="I107" s="31"/>
      <c r="J107" s="31"/>
      <c r="K107" s="31"/>
      <c r="L107" s="31"/>
      <c r="M107" s="31"/>
      <c r="N107" s="31"/>
      <c r="O107" s="74"/>
      <c r="P107" s="31"/>
      <c r="Q107" s="31"/>
      <c r="R107" s="31"/>
      <c r="S107" s="31"/>
      <c r="T107" s="31"/>
      <c r="U107" s="31"/>
      <c r="V107" s="31"/>
      <c r="W107" s="29"/>
      <c r="X107" s="29"/>
      <c r="Y107" s="29"/>
      <c r="Z107" s="29"/>
      <c r="AA107" s="29"/>
      <c r="AB107" s="29"/>
      <c r="AC107" s="29"/>
      <c r="AD107" s="29"/>
      <c r="AE107" s="29"/>
      <c r="AF107" s="29"/>
      <c r="AG107" s="29"/>
      <c r="AH107" s="29"/>
      <c r="AI107" s="29"/>
      <c r="AJ107" s="29"/>
      <c r="AK107" s="29"/>
      <c r="AL107" s="29"/>
      <c r="AM107" s="29"/>
      <c r="AN107" s="29"/>
      <c r="AO107" s="29"/>
      <c r="AP107" s="29"/>
      <c r="AQ107" s="29"/>
    </row>
    <row r="108" spans="1:43" x14ac:dyDescent="0.2">
      <c r="A108" s="29"/>
      <c r="B108" s="31"/>
      <c r="C108" s="31"/>
      <c r="D108" s="31"/>
      <c r="E108" s="31"/>
      <c r="F108" s="31"/>
      <c r="G108" s="31"/>
      <c r="H108" s="31"/>
      <c r="I108" s="31"/>
      <c r="J108" s="31"/>
      <c r="K108" s="31"/>
      <c r="L108" s="31"/>
      <c r="M108" s="31"/>
      <c r="N108" s="31"/>
      <c r="O108" s="74"/>
      <c r="P108" s="31"/>
      <c r="Q108" s="31"/>
      <c r="R108" s="31"/>
      <c r="S108" s="31"/>
      <c r="T108" s="31"/>
      <c r="U108" s="31"/>
      <c r="V108" s="31"/>
      <c r="W108" s="29"/>
      <c r="X108" s="29"/>
      <c r="Y108" s="29"/>
      <c r="Z108" s="29"/>
      <c r="AA108" s="29"/>
      <c r="AB108" s="29"/>
      <c r="AC108" s="29"/>
      <c r="AD108" s="29"/>
      <c r="AE108" s="29"/>
      <c r="AF108" s="29"/>
      <c r="AG108" s="29"/>
      <c r="AH108" s="29"/>
      <c r="AI108" s="29"/>
      <c r="AJ108" s="29"/>
      <c r="AK108" s="29"/>
      <c r="AL108" s="29"/>
      <c r="AM108" s="29"/>
      <c r="AN108" s="29"/>
      <c r="AO108" s="29"/>
      <c r="AP108" s="29"/>
      <c r="AQ108" s="29"/>
    </row>
    <row r="109" spans="1:43" x14ac:dyDescent="0.2">
      <c r="A109" s="29"/>
      <c r="B109" s="31"/>
      <c r="C109" s="31"/>
      <c r="D109" s="31"/>
      <c r="E109" s="31"/>
      <c r="F109" s="31"/>
      <c r="G109" s="31"/>
      <c r="H109" s="31"/>
      <c r="I109" s="31"/>
      <c r="J109" s="31"/>
      <c r="K109" s="31"/>
      <c r="L109" s="31"/>
      <c r="M109" s="31"/>
      <c r="N109" s="31"/>
      <c r="O109" s="74"/>
      <c r="P109" s="31"/>
      <c r="Q109" s="31"/>
      <c r="R109" s="31"/>
      <c r="S109" s="31"/>
      <c r="T109" s="31"/>
      <c r="U109" s="31"/>
      <c r="V109" s="31"/>
      <c r="W109" s="29"/>
      <c r="X109" s="29"/>
      <c r="Y109" s="29"/>
      <c r="Z109" s="29"/>
      <c r="AA109" s="29"/>
      <c r="AB109" s="29"/>
      <c r="AC109" s="29"/>
      <c r="AD109" s="29"/>
      <c r="AE109" s="29"/>
      <c r="AF109" s="29"/>
      <c r="AG109" s="29"/>
      <c r="AH109" s="29"/>
      <c r="AI109" s="29"/>
      <c r="AJ109" s="29"/>
      <c r="AK109" s="29"/>
      <c r="AL109" s="29"/>
      <c r="AM109" s="29"/>
      <c r="AN109" s="29"/>
      <c r="AO109" s="29"/>
      <c r="AP109" s="29"/>
      <c r="AQ109" s="29"/>
    </row>
    <row r="110" spans="1:43" x14ac:dyDescent="0.2">
      <c r="A110" s="29"/>
      <c r="B110" s="31"/>
      <c r="C110" s="31"/>
      <c r="D110" s="31"/>
      <c r="E110" s="31"/>
      <c r="F110" s="31"/>
      <c r="G110" s="31"/>
      <c r="H110" s="31"/>
      <c r="I110" s="31"/>
      <c r="J110" s="31"/>
      <c r="K110" s="31"/>
      <c r="L110" s="31"/>
      <c r="M110" s="31"/>
      <c r="N110" s="31"/>
      <c r="O110" s="74"/>
      <c r="P110" s="31"/>
      <c r="Q110" s="31"/>
      <c r="R110" s="31"/>
      <c r="S110" s="31"/>
      <c r="T110" s="31"/>
      <c r="U110" s="31"/>
      <c r="V110" s="31"/>
      <c r="W110" s="29"/>
      <c r="X110" s="29"/>
      <c r="Y110" s="29"/>
      <c r="Z110" s="29"/>
      <c r="AA110" s="29"/>
      <c r="AB110" s="29"/>
      <c r="AC110" s="29"/>
      <c r="AD110" s="29"/>
      <c r="AE110" s="29"/>
      <c r="AF110" s="29"/>
      <c r="AG110" s="29"/>
      <c r="AH110" s="29"/>
      <c r="AI110" s="29"/>
      <c r="AJ110" s="29"/>
      <c r="AK110" s="29"/>
      <c r="AL110" s="29"/>
      <c r="AM110" s="29"/>
      <c r="AN110" s="29"/>
      <c r="AO110" s="29"/>
      <c r="AP110" s="29"/>
      <c r="AQ110" s="29"/>
    </row>
    <row r="111" spans="1:43" x14ac:dyDescent="0.2">
      <c r="A111" s="29"/>
      <c r="B111" s="31"/>
      <c r="C111" s="31"/>
      <c r="D111" s="31"/>
      <c r="E111" s="31"/>
      <c r="F111" s="31"/>
      <c r="G111" s="31"/>
      <c r="H111" s="31"/>
      <c r="I111" s="31"/>
      <c r="J111" s="31"/>
      <c r="K111" s="31"/>
      <c r="L111" s="31"/>
      <c r="M111" s="31"/>
      <c r="N111" s="31"/>
      <c r="O111" s="74"/>
      <c r="P111" s="31"/>
      <c r="Q111" s="31"/>
      <c r="R111" s="31"/>
      <c r="S111" s="31"/>
      <c r="T111" s="31"/>
      <c r="U111" s="31"/>
      <c r="V111" s="31"/>
      <c r="W111" s="29"/>
      <c r="X111" s="29"/>
      <c r="Y111" s="29"/>
      <c r="Z111" s="29"/>
      <c r="AA111" s="29"/>
      <c r="AB111" s="29"/>
      <c r="AC111" s="29"/>
      <c r="AD111" s="29"/>
      <c r="AE111" s="29"/>
      <c r="AF111" s="29"/>
      <c r="AG111" s="29"/>
      <c r="AH111" s="29"/>
      <c r="AI111" s="29"/>
      <c r="AJ111" s="29"/>
      <c r="AK111" s="29"/>
      <c r="AL111" s="29"/>
      <c r="AM111" s="29"/>
      <c r="AN111" s="29"/>
      <c r="AO111" s="29"/>
      <c r="AP111" s="29"/>
      <c r="AQ111" s="29"/>
    </row>
    <row r="112" spans="1:43" x14ac:dyDescent="0.2">
      <c r="A112" s="29"/>
      <c r="B112" s="31"/>
      <c r="C112" s="31"/>
      <c r="D112" s="31"/>
      <c r="E112" s="31"/>
      <c r="F112" s="31"/>
      <c r="G112" s="31"/>
      <c r="H112" s="31"/>
      <c r="I112" s="31"/>
      <c r="J112" s="31"/>
      <c r="K112" s="31"/>
      <c r="L112" s="31"/>
      <c r="M112" s="31"/>
      <c r="N112" s="31"/>
      <c r="O112" s="74"/>
      <c r="P112" s="31"/>
      <c r="Q112" s="31"/>
      <c r="R112" s="31"/>
      <c r="S112" s="31"/>
      <c r="T112" s="31"/>
      <c r="U112" s="31"/>
      <c r="V112" s="31"/>
      <c r="W112" s="29"/>
      <c r="X112" s="29"/>
      <c r="Y112" s="29"/>
      <c r="Z112" s="29"/>
      <c r="AA112" s="29"/>
      <c r="AB112" s="29"/>
      <c r="AC112" s="29"/>
      <c r="AD112" s="29"/>
      <c r="AE112" s="29"/>
      <c r="AF112" s="29"/>
      <c r="AG112" s="29"/>
      <c r="AH112" s="29"/>
      <c r="AI112" s="29"/>
      <c r="AJ112" s="29"/>
      <c r="AK112" s="29"/>
      <c r="AL112" s="29"/>
      <c r="AM112" s="29"/>
      <c r="AN112" s="29"/>
      <c r="AO112" s="29"/>
      <c r="AP112" s="29"/>
      <c r="AQ112" s="29"/>
    </row>
    <row r="113" spans="1:43" x14ac:dyDescent="0.2">
      <c r="A113" s="29"/>
      <c r="B113" s="31"/>
      <c r="C113" s="31"/>
      <c r="D113" s="31"/>
      <c r="E113" s="31"/>
      <c r="F113" s="31"/>
      <c r="G113" s="31"/>
      <c r="H113" s="31"/>
      <c r="I113" s="31"/>
      <c r="J113" s="31"/>
      <c r="K113" s="31"/>
      <c r="L113" s="31"/>
      <c r="M113" s="31"/>
      <c r="N113" s="31"/>
      <c r="O113" s="74"/>
      <c r="P113" s="31"/>
      <c r="Q113" s="31"/>
      <c r="R113" s="31"/>
      <c r="S113" s="31"/>
      <c r="T113" s="31"/>
      <c r="U113" s="31"/>
      <c r="V113" s="31"/>
      <c r="W113" s="29"/>
      <c r="X113" s="29"/>
      <c r="Y113" s="29"/>
      <c r="Z113" s="29"/>
      <c r="AA113" s="29"/>
      <c r="AB113" s="29"/>
      <c r="AC113" s="29"/>
      <c r="AD113" s="29"/>
      <c r="AE113" s="29"/>
      <c r="AF113" s="29"/>
      <c r="AG113" s="29"/>
      <c r="AH113" s="29"/>
      <c r="AI113" s="29"/>
      <c r="AJ113" s="29"/>
      <c r="AK113" s="29"/>
      <c r="AL113" s="29"/>
      <c r="AM113" s="29"/>
      <c r="AN113" s="29"/>
      <c r="AO113" s="29"/>
      <c r="AP113" s="29"/>
      <c r="AQ113" s="29"/>
    </row>
    <row r="114" spans="1:43" x14ac:dyDescent="0.2">
      <c r="A114" s="29"/>
      <c r="B114" s="31"/>
      <c r="C114" s="31"/>
      <c r="D114" s="31"/>
      <c r="E114" s="31"/>
      <c r="F114" s="31"/>
      <c r="G114" s="31"/>
      <c r="H114" s="31"/>
      <c r="I114" s="31"/>
      <c r="J114" s="31"/>
      <c r="K114" s="31"/>
      <c r="L114" s="31"/>
      <c r="M114" s="31"/>
      <c r="N114" s="31"/>
      <c r="O114" s="74"/>
      <c r="P114" s="31"/>
      <c r="Q114" s="31"/>
      <c r="R114" s="31"/>
      <c r="S114" s="31"/>
      <c r="T114" s="31"/>
      <c r="U114" s="31"/>
      <c r="V114" s="31"/>
      <c r="W114" s="29"/>
      <c r="X114" s="29"/>
      <c r="Y114" s="29"/>
      <c r="Z114" s="29"/>
      <c r="AA114" s="29"/>
      <c r="AB114" s="29"/>
      <c r="AC114" s="29"/>
      <c r="AD114" s="29"/>
      <c r="AE114" s="29"/>
      <c r="AF114" s="29"/>
      <c r="AG114" s="29"/>
      <c r="AH114" s="29"/>
      <c r="AI114" s="29"/>
      <c r="AJ114" s="29"/>
      <c r="AK114" s="29"/>
      <c r="AL114" s="29"/>
      <c r="AM114" s="29"/>
      <c r="AN114" s="29"/>
      <c r="AO114" s="29"/>
      <c r="AP114" s="29"/>
      <c r="AQ114" s="29"/>
    </row>
    <row r="115" spans="1:43" x14ac:dyDescent="0.2">
      <c r="A115" s="29"/>
      <c r="B115" s="31"/>
      <c r="C115" s="31"/>
      <c r="D115" s="31"/>
      <c r="E115" s="31"/>
      <c r="F115" s="31"/>
      <c r="G115" s="31"/>
      <c r="H115" s="31"/>
      <c r="I115" s="31"/>
      <c r="J115" s="31"/>
      <c r="K115" s="31"/>
      <c r="L115" s="31"/>
      <c r="M115" s="31"/>
      <c r="N115" s="31"/>
      <c r="O115" s="74"/>
      <c r="P115" s="31"/>
      <c r="Q115" s="31"/>
      <c r="R115" s="31"/>
      <c r="S115" s="31"/>
      <c r="T115" s="31"/>
      <c r="U115" s="31"/>
      <c r="V115" s="31"/>
      <c r="W115" s="29"/>
      <c r="X115" s="29"/>
      <c r="Y115" s="29"/>
      <c r="Z115" s="29"/>
      <c r="AA115" s="29"/>
      <c r="AB115" s="29"/>
      <c r="AC115" s="29"/>
      <c r="AD115" s="29"/>
      <c r="AE115" s="29"/>
      <c r="AF115" s="29"/>
      <c r="AG115" s="29"/>
      <c r="AH115" s="29"/>
      <c r="AI115" s="29"/>
      <c r="AJ115" s="29"/>
      <c r="AK115" s="29"/>
      <c r="AL115" s="29"/>
      <c r="AM115" s="29"/>
      <c r="AN115" s="29"/>
      <c r="AO115" s="29"/>
      <c r="AP115" s="29"/>
      <c r="AQ115" s="29"/>
    </row>
    <row r="116" spans="1:43" x14ac:dyDescent="0.2">
      <c r="A116" s="29"/>
      <c r="B116" s="31"/>
      <c r="C116" s="31"/>
      <c r="D116" s="31"/>
      <c r="E116" s="31"/>
      <c r="F116" s="31"/>
      <c r="G116" s="31"/>
      <c r="H116" s="31"/>
      <c r="I116" s="18"/>
      <c r="J116" s="18"/>
      <c r="K116" s="18"/>
      <c r="L116" s="18"/>
      <c r="M116" s="18"/>
      <c r="N116" s="18"/>
      <c r="O116" s="18"/>
      <c r="P116" s="18"/>
      <c r="Q116" s="18"/>
      <c r="R116" s="18"/>
      <c r="S116" s="18"/>
      <c r="T116" s="18"/>
      <c r="U116" s="17"/>
      <c r="V116" s="18"/>
      <c r="W116" s="12"/>
      <c r="X116" s="12"/>
      <c r="Y116" s="29"/>
      <c r="Z116" s="29"/>
      <c r="AA116" s="29"/>
      <c r="AB116" s="29"/>
      <c r="AC116" s="29"/>
      <c r="AD116" s="29"/>
      <c r="AE116" s="29"/>
      <c r="AF116" s="29"/>
      <c r="AG116" s="29"/>
      <c r="AH116" s="29"/>
      <c r="AI116" s="29"/>
      <c r="AJ116" s="29"/>
      <c r="AK116" s="29"/>
      <c r="AL116" s="29"/>
      <c r="AM116" s="29"/>
      <c r="AN116" s="29"/>
      <c r="AO116" s="29"/>
      <c r="AP116" s="29"/>
      <c r="AQ116" s="29"/>
    </row>
    <row r="117" spans="1:43" x14ac:dyDescent="0.2">
      <c r="A117" s="29"/>
      <c r="B117" s="31"/>
      <c r="C117" s="31"/>
      <c r="D117" s="31"/>
      <c r="E117" s="31"/>
      <c r="F117" s="31"/>
      <c r="G117" s="31"/>
      <c r="H117" s="31"/>
      <c r="I117" s="18"/>
      <c r="J117" s="18"/>
      <c r="K117" s="18"/>
      <c r="L117" s="18"/>
      <c r="M117" s="18"/>
      <c r="N117" s="18"/>
      <c r="O117" s="18"/>
      <c r="P117" s="18"/>
      <c r="Q117" s="18"/>
      <c r="R117" s="18"/>
      <c r="S117" s="18"/>
      <c r="T117" s="18"/>
      <c r="U117" s="17"/>
      <c r="V117" s="18"/>
      <c r="W117" s="12"/>
      <c r="X117" s="12"/>
      <c r="Y117" s="29"/>
      <c r="Z117" s="29"/>
      <c r="AA117" s="29"/>
      <c r="AB117" s="29"/>
      <c r="AC117" s="29"/>
      <c r="AD117" s="29"/>
      <c r="AE117" s="29"/>
      <c r="AF117" s="29"/>
      <c r="AG117" s="29"/>
      <c r="AH117" s="29"/>
      <c r="AI117" s="29"/>
      <c r="AJ117" s="29"/>
      <c r="AK117" s="29"/>
      <c r="AL117" s="29"/>
      <c r="AM117" s="29"/>
      <c r="AN117" s="29"/>
      <c r="AO117" s="29"/>
      <c r="AP117" s="29"/>
      <c r="AQ117" s="29"/>
    </row>
    <row r="118" spans="1:43" x14ac:dyDescent="0.2">
      <c r="A118" s="29"/>
      <c r="B118" s="31"/>
      <c r="C118" s="31"/>
      <c r="D118" s="31"/>
      <c r="E118" s="31"/>
      <c r="F118" s="31"/>
      <c r="G118" s="31"/>
      <c r="H118" s="31"/>
      <c r="I118" s="18"/>
      <c r="J118" s="18"/>
      <c r="K118" s="18"/>
      <c r="L118" s="18"/>
      <c r="M118" s="18"/>
      <c r="N118" s="18"/>
      <c r="O118" s="18"/>
      <c r="P118" s="18"/>
      <c r="Q118" s="18"/>
      <c r="R118" s="18"/>
      <c r="S118" s="18"/>
      <c r="T118" s="18"/>
      <c r="U118" s="17"/>
      <c r="V118" s="18"/>
      <c r="W118" s="12"/>
      <c r="X118" s="12"/>
      <c r="Y118" s="29"/>
      <c r="Z118" s="29"/>
      <c r="AA118" s="29"/>
      <c r="AB118" s="29"/>
      <c r="AC118" s="29"/>
      <c r="AD118" s="29"/>
      <c r="AE118" s="29"/>
      <c r="AF118" s="29"/>
      <c r="AG118" s="29"/>
      <c r="AH118" s="29"/>
      <c r="AI118" s="29"/>
      <c r="AJ118" s="29"/>
      <c r="AK118" s="29"/>
      <c r="AL118" s="29"/>
      <c r="AM118" s="29"/>
      <c r="AN118" s="29"/>
      <c r="AO118" s="29"/>
      <c r="AP118" s="29"/>
      <c r="AQ118" s="29"/>
    </row>
    <row r="119" spans="1:43" x14ac:dyDescent="0.2">
      <c r="A119" s="29"/>
      <c r="B119" s="31"/>
      <c r="C119" s="31"/>
      <c r="D119" s="31"/>
      <c r="E119" s="31"/>
      <c r="F119" s="31"/>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row>
    <row r="120" spans="1:43" x14ac:dyDescent="0.2">
      <c r="A120" s="29"/>
      <c r="B120" s="31"/>
      <c r="C120" s="31"/>
      <c r="D120" s="31"/>
      <c r="E120" s="31"/>
      <c r="F120" s="31"/>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row>
    <row r="121" spans="1:43" x14ac:dyDescent="0.2">
      <c r="A121" s="29"/>
      <c r="B121" s="31"/>
      <c r="C121" s="31"/>
      <c r="D121" s="31"/>
      <c r="E121" s="31"/>
      <c r="F121" s="31"/>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row>
    <row r="122" spans="1:43" x14ac:dyDescent="0.2">
      <c r="A122" s="29"/>
      <c r="B122" s="29"/>
      <c r="C122" s="29"/>
      <c r="D122" s="29"/>
      <c r="E122" s="29"/>
      <c r="F122" s="29"/>
      <c r="G122" s="29"/>
      <c r="H122" s="29"/>
      <c r="I122" s="29"/>
      <c r="J122" s="29"/>
      <c r="K122" s="29"/>
      <c r="L122" s="29"/>
      <c r="M122" s="29"/>
      <c r="N122" s="29"/>
      <c r="O122" s="29"/>
      <c r="P122" s="29"/>
      <c r="Q122" s="29"/>
      <c r="R122" s="29"/>
      <c r="S122" s="29"/>
      <c r="T122" s="29"/>
    </row>
    <row r="123" spans="1:43" x14ac:dyDescent="0.2">
      <c r="A123" s="29"/>
      <c r="B123" s="29"/>
      <c r="C123" s="29"/>
      <c r="D123" s="29"/>
      <c r="E123" s="29"/>
      <c r="F123" s="29"/>
      <c r="G123" s="29"/>
      <c r="H123" s="29"/>
      <c r="I123" s="29"/>
      <c r="J123" s="29"/>
      <c r="K123" s="29"/>
      <c r="L123" s="29"/>
      <c r="M123" s="29"/>
      <c r="N123" s="29"/>
      <c r="O123" s="29"/>
      <c r="P123" s="29"/>
      <c r="Q123" s="29"/>
      <c r="R123" s="29"/>
      <c r="S123" s="29"/>
      <c r="T123" s="29"/>
    </row>
    <row r="124" spans="1:43" hidden="1" x14ac:dyDescent="0.2"/>
    <row r="125" spans="1:43" hidden="1" x14ac:dyDescent="0.2"/>
    <row r="126" spans="1:43" hidden="1" x14ac:dyDescent="0.2"/>
    <row r="127" spans="1:43" hidden="1" x14ac:dyDescent="0.2"/>
    <row r="128" spans="1:43" hidden="1" x14ac:dyDescent="0.2"/>
    <row r="129" hidden="1"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sheetData>
  <phoneticPr fontId="0" type="noConversion"/>
  <hyperlinks>
    <hyperlink ref="B4" location="Índice!A1" display="&lt;&lt; VOLVER"/>
    <hyperlink ref="B98" location="Índice!A1" display="&lt;&lt; VOLVER"/>
  </hyperlinks>
  <printOptions horizontalCentered="1"/>
  <pageMargins left="0.78740157480314965" right="0.78740157480314965" top="0.98425196850393704" bottom="0.98425196850393704" header="0" footer="0"/>
  <pageSetup paperSize="9" scale="73" orientation="landscape" r:id="rId1"/>
  <headerFooter alignWithMargins="0"/>
  <colBreaks count="1" manualBreakCount="1">
    <brk id="20"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BS239"/>
  <sheetViews>
    <sheetView showGridLines="0" topLeftCell="A73" zoomScaleNormal="100" zoomScaleSheetLayoutView="100" workbookViewId="0">
      <selection activeCell="N102" sqref="N102"/>
    </sheetView>
  </sheetViews>
  <sheetFormatPr baseColWidth="10" defaultColWidth="0" defaultRowHeight="12.75" zeroHeight="1" x14ac:dyDescent="0.2"/>
  <cols>
    <col min="1" max="1" width="20.140625" customWidth="1"/>
    <col min="2" max="2" width="12.42578125" customWidth="1"/>
    <col min="3" max="3" width="7.5703125" customWidth="1"/>
    <col min="4" max="7" width="9" bestFit="1" customWidth="1"/>
    <col min="8" max="8" width="10" bestFit="1" customWidth="1"/>
    <col min="9" max="10" width="9" bestFit="1" customWidth="1"/>
    <col min="11" max="11" width="10" bestFit="1" customWidth="1"/>
    <col min="12" max="12" width="9" bestFit="1" customWidth="1"/>
    <col min="13" max="13" width="10" bestFit="1" customWidth="1"/>
    <col min="14" max="15" width="9" bestFit="1" customWidth="1"/>
    <col min="16" max="16" width="11.42578125" customWidth="1"/>
    <col min="17" max="17" width="12.42578125" bestFit="1" customWidth="1"/>
    <col min="18" max="19" width="12.42578125" customWidth="1"/>
    <col min="20" max="20" width="11.140625" customWidth="1"/>
    <col min="21" max="40" width="0" hidden="1" customWidth="1"/>
    <col min="41" max="41" width="13.28515625" hidden="1" customWidth="1"/>
    <col min="42" max="42" width="5.5703125" hidden="1" customWidth="1"/>
    <col min="43" max="46" width="0" hidden="1" customWidth="1"/>
    <col min="47" max="47" width="13.28515625" hidden="1" customWidth="1"/>
    <col min="48" max="48" width="5.5703125" hidden="1" customWidth="1"/>
    <col min="49" max="52" width="0" hidden="1" customWidth="1"/>
    <col min="53" max="53" width="13.28515625" hidden="1" customWidth="1"/>
    <col min="54" max="54" width="5.5703125" hidden="1" customWidth="1"/>
    <col min="55" max="58" width="0" hidden="1" customWidth="1"/>
    <col min="59" max="59" width="13.28515625" hidden="1" customWidth="1"/>
    <col min="60" max="60" width="5.5703125" hidden="1" customWidth="1"/>
    <col min="61" max="64" width="0" hidden="1" customWidth="1"/>
    <col min="65" max="65" width="13.28515625" hidden="1" customWidth="1"/>
    <col min="66" max="66" width="5.5703125" hidden="1" customWidth="1"/>
    <col min="67" max="68" width="0" hidden="1" customWidth="1"/>
    <col min="69" max="69" width="13.28515625" hidden="1" customWidth="1"/>
    <col min="70" max="70" width="5.5703125" hidden="1" customWidth="1"/>
    <col min="71" max="71" width="5.5703125" hidden="1"/>
  </cols>
  <sheetData>
    <row r="1" spans="1:43" ht="33.75" customHeight="1" x14ac:dyDescent="0.2">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s="1" customFormat="1" ht="15" x14ac:dyDescent="0.25">
      <c r="A2" s="6"/>
      <c r="B2" s="96" t="s">
        <v>499</v>
      </c>
      <c r="C2" s="82"/>
      <c r="D2" s="82"/>
      <c r="E2" s="82"/>
      <c r="F2" s="82"/>
      <c r="G2" s="82"/>
      <c r="H2" s="82"/>
      <c r="I2" s="82"/>
      <c r="J2" s="6"/>
      <c r="K2" s="6"/>
      <c r="L2" s="6"/>
      <c r="M2" s="6"/>
      <c r="N2" s="6"/>
      <c r="O2" s="69"/>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1:43" s="1" customFormat="1" ht="12" x14ac:dyDescent="0.2">
      <c r="A3" s="6"/>
      <c r="B3" s="82"/>
      <c r="C3" s="82"/>
      <c r="D3" s="82"/>
      <c r="E3" s="82"/>
      <c r="F3" s="82"/>
      <c r="G3" s="82"/>
      <c r="H3" s="82"/>
      <c r="I3" s="82"/>
      <c r="J3" s="6"/>
      <c r="K3" s="6"/>
      <c r="L3" s="6"/>
      <c r="M3" s="6"/>
      <c r="N3" s="6"/>
      <c r="O3" s="69"/>
      <c r="P3" s="6"/>
      <c r="Q3" s="6"/>
      <c r="R3" s="6"/>
      <c r="S3" s="6"/>
      <c r="T3" s="6"/>
      <c r="U3" s="6"/>
      <c r="V3" s="6"/>
      <c r="W3" s="6"/>
      <c r="X3" s="6"/>
      <c r="Y3" s="6"/>
      <c r="Z3" s="6"/>
      <c r="AA3" s="6"/>
      <c r="AB3" s="6"/>
      <c r="AC3" s="6"/>
      <c r="AD3" s="6"/>
      <c r="AE3" s="6"/>
      <c r="AF3" s="6"/>
      <c r="AG3" s="6"/>
      <c r="AH3" s="6"/>
      <c r="AI3" s="6"/>
      <c r="AJ3" s="6"/>
      <c r="AK3" s="6"/>
      <c r="AL3" s="6"/>
      <c r="AM3" s="6"/>
      <c r="AN3" s="6"/>
      <c r="AO3" s="6"/>
      <c r="AP3" s="6"/>
      <c r="AQ3" s="6"/>
    </row>
    <row r="4" spans="1:43" ht="28.5" customHeight="1" thickBot="1" x14ac:dyDescent="0.25">
      <c r="A4" s="2"/>
      <c r="B4" s="76" t="s">
        <v>62</v>
      </c>
      <c r="C4" s="7"/>
      <c r="D4" s="7"/>
      <c r="E4" s="7"/>
      <c r="F4" s="7"/>
      <c r="G4" s="7"/>
      <c r="H4" s="7"/>
      <c r="I4" s="7"/>
      <c r="J4" s="2"/>
      <c r="K4" s="2"/>
      <c r="L4" s="2"/>
      <c r="M4" s="2"/>
      <c r="N4" s="2"/>
      <c r="O4" s="2"/>
      <c r="P4" s="2"/>
      <c r="Q4" s="2"/>
      <c r="R4" s="2"/>
      <c r="S4" s="2"/>
      <c r="T4" s="2"/>
      <c r="U4" s="2"/>
      <c r="V4" s="2"/>
      <c r="W4" s="2"/>
      <c r="X4" s="2"/>
      <c r="Y4" s="2"/>
      <c r="Z4" s="2"/>
      <c r="AA4" s="2"/>
      <c r="AB4" s="2"/>
      <c r="AC4" s="2"/>
      <c r="AD4" s="2"/>
      <c r="AE4" s="2"/>
      <c r="AF4" s="2"/>
      <c r="AG4" s="2"/>
      <c r="AH4" s="2"/>
      <c r="AI4" s="2"/>
      <c r="AJ4" s="7"/>
      <c r="AK4" s="2"/>
      <c r="AL4" s="2"/>
      <c r="AM4" s="2"/>
      <c r="AN4" s="2"/>
      <c r="AO4" s="2"/>
      <c r="AP4" s="2"/>
      <c r="AQ4" s="2"/>
    </row>
    <row r="5" spans="1:43" ht="13.5" thickBot="1" x14ac:dyDescent="0.25">
      <c r="A5" s="2"/>
      <c r="B5" s="56" t="s">
        <v>14</v>
      </c>
      <c r="C5" s="56" t="s">
        <v>15</v>
      </c>
      <c r="D5" s="19" t="s">
        <v>22</v>
      </c>
      <c r="E5" s="21" t="s">
        <v>23</v>
      </c>
      <c r="F5" s="21" t="s">
        <v>24</v>
      </c>
      <c r="G5" s="21" t="s">
        <v>25</v>
      </c>
      <c r="H5" s="21" t="s">
        <v>26</v>
      </c>
      <c r="I5" s="21" t="s">
        <v>27</v>
      </c>
      <c r="J5" s="20" t="s">
        <v>28</v>
      </c>
      <c r="K5" s="13" t="s">
        <v>29</v>
      </c>
      <c r="L5" s="13" t="s">
        <v>30</v>
      </c>
      <c r="M5" s="13" t="s">
        <v>31</v>
      </c>
      <c r="N5" s="13" t="s">
        <v>32</v>
      </c>
      <c r="O5" s="8" t="s">
        <v>33</v>
      </c>
      <c r="P5" s="8" t="s">
        <v>17</v>
      </c>
      <c r="Q5" s="23" t="s">
        <v>16</v>
      </c>
      <c r="R5" s="9"/>
      <c r="S5" s="9"/>
      <c r="T5" s="9"/>
      <c r="U5" s="9"/>
      <c r="V5" s="9"/>
      <c r="W5" s="9"/>
      <c r="X5" s="9"/>
      <c r="Y5" s="9"/>
      <c r="Z5" s="9"/>
      <c r="AA5" s="9"/>
      <c r="AB5" s="9"/>
      <c r="AC5" s="9"/>
      <c r="AD5" s="9"/>
      <c r="AE5" s="9"/>
      <c r="AF5" s="9"/>
      <c r="AG5" s="9"/>
      <c r="AH5" s="9"/>
      <c r="AI5" s="9"/>
      <c r="AJ5" s="9"/>
      <c r="AK5" s="9"/>
      <c r="AL5" s="9"/>
      <c r="AM5" s="9"/>
      <c r="AN5" s="9"/>
      <c r="AO5" s="10"/>
      <c r="AP5" s="2"/>
      <c r="AQ5" s="2"/>
    </row>
    <row r="6" spans="1:43" x14ac:dyDescent="0.2">
      <c r="A6" s="2"/>
      <c r="B6" s="131">
        <v>2000</v>
      </c>
      <c r="C6" s="112" t="s">
        <v>11</v>
      </c>
      <c r="D6" s="264">
        <v>57340.150383472697</v>
      </c>
      <c r="E6" s="265">
        <v>77273.12945951795</v>
      </c>
      <c r="F6" s="265">
        <v>25264</v>
      </c>
      <c r="G6" s="265">
        <v>59736</v>
      </c>
      <c r="H6" s="265">
        <v>277484.97381524841</v>
      </c>
      <c r="I6" s="265">
        <v>67776</v>
      </c>
      <c r="J6" s="265">
        <v>64357</v>
      </c>
      <c r="K6" s="265">
        <v>209000.96463866209</v>
      </c>
      <c r="L6" s="265">
        <v>69506</v>
      </c>
      <c r="M6" s="265">
        <v>99016</v>
      </c>
      <c r="N6" s="265">
        <v>8679.5062099360548</v>
      </c>
      <c r="O6" s="265">
        <v>29952</v>
      </c>
      <c r="P6" s="265">
        <v>1346215.1354931628</v>
      </c>
      <c r="Q6" s="266">
        <f t="shared" ref="Q6:Q10" si="0">SUM(D6:P6)</f>
        <v>2391600.86</v>
      </c>
      <c r="R6" s="14"/>
      <c r="S6" s="14"/>
      <c r="T6" s="14"/>
      <c r="U6" s="14"/>
      <c r="V6" s="14"/>
      <c r="W6" s="14"/>
      <c r="X6" s="14"/>
      <c r="Y6" s="14"/>
      <c r="Z6" s="14"/>
      <c r="AA6" s="14"/>
      <c r="AB6" s="14"/>
      <c r="AC6" s="14"/>
      <c r="AD6" s="14"/>
      <c r="AE6" s="14"/>
      <c r="AF6" s="14"/>
      <c r="AG6" s="14"/>
      <c r="AH6" s="14"/>
      <c r="AI6" s="14"/>
      <c r="AJ6" s="14"/>
      <c r="AK6" s="14"/>
      <c r="AL6" s="14"/>
      <c r="AM6" s="14"/>
      <c r="AN6" s="14"/>
      <c r="AO6" s="11"/>
      <c r="AP6" s="2"/>
      <c r="AQ6" s="2"/>
    </row>
    <row r="7" spans="1:43" x14ac:dyDescent="0.2">
      <c r="A7" s="2"/>
      <c r="B7" s="118">
        <v>2001</v>
      </c>
      <c r="C7" s="103" t="s">
        <v>11</v>
      </c>
      <c r="D7" s="259">
        <v>60855.872318189868</v>
      </c>
      <c r="E7" s="249">
        <v>78634.458064613864</v>
      </c>
      <c r="F7" s="249">
        <v>26280</v>
      </c>
      <c r="G7" s="249">
        <v>60838</v>
      </c>
      <c r="H7" s="249">
        <v>284135.06166547956</v>
      </c>
      <c r="I7" s="249">
        <v>69935</v>
      </c>
      <c r="J7" s="249">
        <v>65761</v>
      </c>
      <c r="K7" s="249">
        <v>220640.56504137727</v>
      </c>
      <c r="L7" s="249">
        <v>73387</v>
      </c>
      <c r="M7" s="249">
        <v>104085</v>
      </c>
      <c r="N7" s="249">
        <v>8882.5966991834721</v>
      </c>
      <c r="O7" s="249">
        <v>30673</v>
      </c>
      <c r="P7" s="249">
        <v>1366524.4042111558</v>
      </c>
      <c r="Q7" s="260">
        <f t="shared" si="0"/>
        <v>2450631.9579999996</v>
      </c>
      <c r="R7" s="14"/>
      <c r="S7" s="14"/>
      <c r="T7" s="14"/>
      <c r="U7" s="14"/>
      <c r="V7" s="14"/>
      <c r="W7" s="14"/>
      <c r="X7" s="14"/>
      <c r="Y7" s="14"/>
      <c r="Z7" s="14"/>
      <c r="AA7" s="14"/>
      <c r="AB7" s="14"/>
      <c r="AC7" s="14"/>
      <c r="AD7" s="14"/>
      <c r="AE7" s="14"/>
      <c r="AF7" s="14"/>
      <c r="AG7" s="14"/>
      <c r="AH7" s="14"/>
      <c r="AI7" s="14"/>
      <c r="AJ7" s="14"/>
      <c r="AK7" s="14"/>
      <c r="AL7" s="14"/>
      <c r="AM7" s="14"/>
      <c r="AN7" s="14"/>
      <c r="AO7" s="11"/>
      <c r="AP7" s="2"/>
      <c r="AQ7" s="2"/>
    </row>
    <row r="8" spans="1:43" x14ac:dyDescent="0.2">
      <c r="A8" s="2"/>
      <c r="B8" s="118">
        <v>2002</v>
      </c>
      <c r="C8" s="103" t="s">
        <v>11</v>
      </c>
      <c r="D8" s="259">
        <v>60778</v>
      </c>
      <c r="E8" s="249">
        <v>78923</v>
      </c>
      <c r="F8" s="249">
        <v>27400</v>
      </c>
      <c r="G8" s="249">
        <v>63342</v>
      </c>
      <c r="H8" s="249">
        <v>283943</v>
      </c>
      <c r="I8" s="249">
        <v>68948</v>
      </c>
      <c r="J8" s="249">
        <v>66397</v>
      </c>
      <c r="K8" s="249">
        <v>223697</v>
      </c>
      <c r="L8" s="249">
        <v>75670</v>
      </c>
      <c r="M8" s="249">
        <v>98618</v>
      </c>
      <c r="N8" s="249">
        <v>8421</v>
      </c>
      <c r="O8" s="249">
        <v>31388</v>
      </c>
      <c r="P8" s="249">
        <v>1393689</v>
      </c>
      <c r="Q8" s="260">
        <f t="shared" si="0"/>
        <v>2481214</v>
      </c>
      <c r="R8" s="14"/>
      <c r="S8" s="14"/>
      <c r="T8" s="14"/>
      <c r="U8" s="14"/>
      <c r="V8" s="14"/>
      <c r="W8" s="14"/>
      <c r="X8" s="14"/>
      <c r="Y8" s="14"/>
      <c r="Z8" s="14"/>
      <c r="AA8" s="14"/>
      <c r="AB8" s="14"/>
      <c r="AC8" s="14"/>
      <c r="AD8" s="14"/>
      <c r="AE8" s="14"/>
      <c r="AF8" s="14"/>
      <c r="AG8" s="14"/>
      <c r="AH8" s="14"/>
      <c r="AI8" s="14"/>
      <c r="AJ8" s="14"/>
      <c r="AK8" s="14"/>
      <c r="AL8" s="14"/>
      <c r="AM8" s="14"/>
      <c r="AN8" s="14"/>
      <c r="AO8" s="11"/>
      <c r="AP8" s="2"/>
      <c r="AQ8" s="2"/>
    </row>
    <row r="9" spans="1:43" x14ac:dyDescent="0.2">
      <c r="A9" s="2"/>
      <c r="B9" s="118">
        <v>2003</v>
      </c>
      <c r="C9" s="103" t="s">
        <v>11</v>
      </c>
      <c r="D9" s="259">
        <v>56002</v>
      </c>
      <c r="E9" s="249">
        <v>76159</v>
      </c>
      <c r="F9" s="249">
        <v>26669</v>
      </c>
      <c r="G9" s="249">
        <v>61078</v>
      </c>
      <c r="H9" s="249">
        <v>266856</v>
      </c>
      <c r="I9" s="249">
        <v>69016</v>
      </c>
      <c r="J9" s="249">
        <v>62989</v>
      </c>
      <c r="K9" s="249">
        <v>208966</v>
      </c>
      <c r="L9" s="249">
        <v>71065</v>
      </c>
      <c r="M9" s="249">
        <v>100374</v>
      </c>
      <c r="N9" s="249">
        <v>7723</v>
      </c>
      <c r="O9" s="249">
        <v>30495</v>
      </c>
      <c r="P9" s="249">
        <v>1278588</v>
      </c>
      <c r="Q9" s="260">
        <f t="shared" si="0"/>
        <v>2315980</v>
      </c>
      <c r="R9" s="14"/>
      <c r="S9" s="14"/>
      <c r="T9" s="14"/>
      <c r="U9" s="14"/>
      <c r="V9" s="14"/>
      <c r="W9" s="14"/>
      <c r="X9" s="14"/>
      <c r="Y9" s="14"/>
      <c r="Z9" s="14"/>
      <c r="AA9" s="14"/>
      <c r="AB9" s="14"/>
      <c r="AC9" s="14"/>
      <c r="AD9" s="14"/>
      <c r="AE9" s="14"/>
      <c r="AF9" s="14"/>
      <c r="AG9" s="14"/>
      <c r="AH9" s="14"/>
      <c r="AI9" s="14"/>
      <c r="AJ9" s="14"/>
      <c r="AK9" s="14"/>
      <c r="AL9" s="14"/>
      <c r="AM9" s="14"/>
      <c r="AN9" s="14"/>
      <c r="AO9" s="14"/>
      <c r="AP9" s="2"/>
      <c r="AQ9" s="2"/>
    </row>
    <row r="10" spans="1:43" x14ac:dyDescent="0.2">
      <c r="A10" s="2"/>
      <c r="B10" s="118">
        <v>2004</v>
      </c>
      <c r="C10" s="103" t="s">
        <v>11</v>
      </c>
      <c r="D10" s="259">
        <v>60563.638694214183</v>
      </c>
      <c r="E10" s="249">
        <v>82212.53615888748</v>
      </c>
      <c r="F10" s="249">
        <v>28483.461905747641</v>
      </c>
      <c r="G10" s="249">
        <v>64924.936181785335</v>
      </c>
      <c r="H10" s="249">
        <v>280025.0309588121</v>
      </c>
      <c r="I10" s="249">
        <v>72463.754589516524</v>
      </c>
      <c r="J10" s="249">
        <v>65457.106929951973</v>
      </c>
      <c r="K10" s="249">
        <v>212419.7933927736</v>
      </c>
      <c r="L10" s="249">
        <v>69080.260879861584</v>
      </c>
      <c r="M10" s="249">
        <v>78971.933794425655</v>
      </c>
      <c r="N10" s="249">
        <v>6273.6764095433264</v>
      </c>
      <c r="O10" s="249">
        <v>32039.249539563607</v>
      </c>
      <c r="P10" s="249">
        <v>1297855.5325649169</v>
      </c>
      <c r="Q10" s="260">
        <f t="shared" si="0"/>
        <v>2350770.912</v>
      </c>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2"/>
      <c r="AQ10" s="2"/>
    </row>
    <row r="11" spans="1:43" x14ac:dyDescent="0.2">
      <c r="A11" s="2"/>
      <c r="B11" s="118">
        <v>2005</v>
      </c>
      <c r="C11" s="103" t="s">
        <v>11</v>
      </c>
      <c r="D11" s="259">
        <v>69465.906167411551</v>
      </c>
      <c r="E11" s="249">
        <v>89777.290770611144</v>
      </c>
      <c r="F11" s="249">
        <v>28499.86811567664</v>
      </c>
      <c r="G11" s="249">
        <v>67642.092015366623</v>
      </c>
      <c r="H11" s="249">
        <v>297616.03736655193</v>
      </c>
      <c r="I11" s="249">
        <v>77223.11524337373</v>
      </c>
      <c r="J11" s="249">
        <v>65286.061224883466</v>
      </c>
      <c r="K11" s="249">
        <v>217288.7797436009</v>
      </c>
      <c r="L11" s="249">
        <v>74520.911117766314</v>
      </c>
      <c r="M11" s="249">
        <v>81029.449263468472</v>
      </c>
      <c r="N11" s="249">
        <v>6186.3685547379882</v>
      </c>
      <c r="O11" s="249">
        <v>30851.114878982335</v>
      </c>
      <c r="P11" s="249">
        <v>1315323.6025375689</v>
      </c>
      <c r="Q11" s="260">
        <f t="shared" ref="Q11:Q12" si="1">SUM(D11:P11)</f>
        <v>2420710.5969999996</v>
      </c>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2"/>
      <c r="AQ11" s="2"/>
    </row>
    <row r="12" spans="1:43" ht="13.5" thickBot="1" x14ac:dyDescent="0.25">
      <c r="A12" s="2"/>
      <c r="B12" s="159">
        <v>2006</v>
      </c>
      <c r="C12" s="104" t="s">
        <v>11</v>
      </c>
      <c r="D12" s="261">
        <v>62822</v>
      </c>
      <c r="E12" s="262">
        <v>85755</v>
      </c>
      <c r="F12" s="262">
        <v>28942</v>
      </c>
      <c r="G12" s="262">
        <v>63801</v>
      </c>
      <c r="H12" s="262">
        <v>268274</v>
      </c>
      <c r="I12" s="262">
        <v>70803</v>
      </c>
      <c r="J12" s="262">
        <v>64573</v>
      </c>
      <c r="K12" s="262">
        <v>209298</v>
      </c>
      <c r="L12" s="262">
        <v>80884</v>
      </c>
      <c r="M12" s="262">
        <v>114219</v>
      </c>
      <c r="N12" s="262">
        <v>8527</v>
      </c>
      <c r="O12" s="262">
        <v>29720</v>
      </c>
      <c r="P12" s="262">
        <v>1194552</v>
      </c>
      <c r="Q12" s="263">
        <f t="shared" si="1"/>
        <v>2282170</v>
      </c>
      <c r="R12" s="14"/>
      <c r="S12" s="11"/>
      <c r="T12" s="11"/>
      <c r="U12" s="11"/>
      <c r="V12" s="11"/>
      <c r="W12" s="11"/>
      <c r="X12" s="11"/>
      <c r="Y12" s="11"/>
      <c r="Z12" s="11"/>
      <c r="AA12" s="11"/>
      <c r="AB12" s="11"/>
      <c r="AC12" s="11"/>
      <c r="AD12" s="11"/>
      <c r="AE12" s="11"/>
      <c r="AF12" s="11"/>
      <c r="AG12" s="11"/>
      <c r="AH12" s="11"/>
      <c r="AI12" s="11"/>
      <c r="AJ12" s="11"/>
      <c r="AK12" s="11"/>
      <c r="AL12" s="11"/>
      <c r="AM12" s="11"/>
      <c r="AN12" s="11"/>
      <c r="AO12" s="15"/>
      <c r="AP12" s="2"/>
      <c r="AQ12" s="2"/>
    </row>
    <row r="13" spans="1:43"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5"/>
      <c r="AP13" s="2"/>
      <c r="AQ13" s="2"/>
    </row>
    <row r="14" spans="1:43" x14ac:dyDescent="0.2">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5"/>
      <c r="AP14" s="2"/>
      <c r="AQ14" s="2"/>
    </row>
    <row r="15" spans="1:43" x14ac:dyDescent="0.2">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5"/>
      <c r="AP15" s="2"/>
      <c r="AQ15" s="2"/>
    </row>
    <row r="16" spans="1:43" ht="13.5" thickBot="1" x14ac:dyDescent="0.2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5"/>
      <c r="AP16" s="2"/>
      <c r="AQ16" s="2"/>
    </row>
    <row r="17" spans="1:43" ht="13.5" thickBot="1" x14ac:dyDescent="0.25">
      <c r="A17" s="2"/>
      <c r="B17" s="56" t="s">
        <v>14</v>
      </c>
      <c r="C17" s="56" t="s">
        <v>15</v>
      </c>
      <c r="D17" s="19" t="s">
        <v>22</v>
      </c>
      <c r="E17" s="21" t="s">
        <v>23</v>
      </c>
      <c r="F17" s="21" t="s">
        <v>24</v>
      </c>
      <c r="G17" s="21" t="s">
        <v>25</v>
      </c>
      <c r="H17" s="21" t="s">
        <v>26</v>
      </c>
      <c r="I17" s="21" t="s">
        <v>27</v>
      </c>
      <c r="J17" s="20" t="s">
        <v>28</v>
      </c>
      <c r="K17" s="13" t="s">
        <v>29</v>
      </c>
      <c r="L17" s="13" t="s">
        <v>30</v>
      </c>
      <c r="M17" s="13" t="s">
        <v>31</v>
      </c>
      <c r="N17" s="13" t="s">
        <v>32</v>
      </c>
      <c r="O17" s="8" t="s">
        <v>33</v>
      </c>
      <c r="P17" s="8" t="s">
        <v>17</v>
      </c>
      <c r="Q17" s="8" t="s">
        <v>74</v>
      </c>
      <c r="R17" s="8" t="s">
        <v>75</v>
      </c>
      <c r="S17" s="23" t="s">
        <v>16</v>
      </c>
      <c r="T17" s="11"/>
      <c r="U17" s="11"/>
      <c r="V17" s="11"/>
      <c r="W17" s="11"/>
      <c r="X17" s="11"/>
      <c r="Y17" s="11"/>
      <c r="Z17" s="11"/>
      <c r="AA17" s="11"/>
      <c r="AB17" s="11"/>
      <c r="AC17" s="11"/>
      <c r="AD17" s="11"/>
      <c r="AE17" s="11"/>
      <c r="AF17" s="11"/>
      <c r="AG17" s="11"/>
      <c r="AH17" s="11"/>
      <c r="AI17" s="11"/>
      <c r="AJ17" s="11"/>
      <c r="AK17" s="11"/>
      <c r="AL17" s="11"/>
      <c r="AM17" s="11"/>
      <c r="AN17" s="11"/>
      <c r="AO17" s="15"/>
      <c r="AP17" s="2"/>
      <c r="AQ17" s="2"/>
    </row>
    <row r="18" spans="1:43" x14ac:dyDescent="0.2">
      <c r="A18" s="2"/>
      <c r="B18" s="165">
        <v>2007</v>
      </c>
      <c r="C18" s="112" t="s">
        <v>11</v>
      </c>
      <c r="D18" s="264">
        <v>37380</v>
      </c>
      <c r="E18" s="265">
        <v>88471</v>
      </c>
      <c r="F18" s="265">
        <v>30150</v>
      </c>
      <c r="G18" s="265">
        <v>64428</v>
      </c>
      <c r="H18" s="265">
        <v>271009</v>
      </c>
      <c r="I18" s="265">
        <v>69695</v>
      </c>
      <c r="J18" s="265">
        <v>66420</v>
      </c>
      <c r="K18" s="265">
        <v>207470</v>
      </c>
      <c r="L18" s="265">
        <v>81635</v>
      </c>
      <c r="M18" s="265">
        <v>79848</v>
      </c>
      <c r="N18" s="265">
        <v>7326</v>
      </c>
      <c r="O18" s="265">
        <v>28851</v>
      </c>
      <c r="P18" s="265">
        <v>1205786</v>
      </c>
      <c r="Q18" s="265">
        <v>39069</v>
      </c>
      <c r="R18" s="265">
        <v>26699</v>
      </c>
      <c r="S18" s="266">
        <f t="shared" ref="S18:S32" si="2">SUM(D18:R18)</f>
        <v>2304237</v>
      </c>
      <c r="T18" s="249"/>
      <c r="U18" s="11"/>
      <c r="V18" s="11"/>
      <c r="W18" s="11"/>
      <c r="X18" s="11"/>
      <c r="Y18" s="11"/>
      <c r="Z18" s="11"/>
      <c r="AA18" s="11"/>
      <c r="AB18" s="11"/>
      <c r="AC18" s="11"/>
      <c r="AD18" s="11"/>
      <c r="AE18" s="11"/>
      <c r="AF18" s="11"/>
      <c r="AG18" s="11"/>
      <c r="AH18" s="11"/>
      <c r="AI18" s="11"/>
      <c r="AJ18" s="11"/>
      <c r="AK18" s="11"/>
      <c r="AL18" s="11"/>
      <c r="AM18" s="11"/>
      <c r="AN18" s="11"/>
      <c r="AO18" s="15"/>
      <c r="AP18" s="2"/>
      <c r="AQ18" s="2"/>
    </row>
    <row r="19" spans="1:43" x14ac:dyDescent="0.2">
      <c r="A19" s="2"/>
      <c r="B19" s="116">
        <v>2008</v>
      </c>
      <c r="C19" s="103" t="s">
        <v>11</v>
      </c>
      <c r="D19" s="259">
        <v>36677</v>
      </c>
      <c r="E19" s="249">
        <v>89050</v>
      </c>
      <c r="F19" s="249">
        <v>29915</v>
      </c>
      <c r="G19" s="249">
        <v>64397</v>
      </c>
      <c r="H19" s="249">
        <v>265144</v>
      </c>
      <c r="I19" s="249">
        <v>68223</v>
      </c>
      <c r="J19" s="249">
        <v>65383</v>
      </c>
      <c r="K19" s="249">
        <v>206110</v>
      </c>
      <c r="L19" s="249">
        <v>78407</v>
      </c>
      <c r="M19" s="249">
        <v>75891</v>
      </c>
      <c r="N19" s="249">
        <v>8409</v>
      </c>
      <c r="O19" s="249">
        <v>28308</v>
      </c>
      <c r="P19" s="249">
        <v>1205894</v>
      </c>
      <c r="Q19" s="249">
        <v>40022</v>
      </c>
      <c r="R19" s="249">
        <v>27245</v>
      </c>
      <c r="S19" s="260">
        <f t="shared" si="2"/>
        <v>2289075</v>
      </c>
      <c r="T19" s="249"/>
      <c r="U19" s="11"/>
      <c r="V19" s="11"/>
      <c r="W19" s="11"/>
      <c r="X19" s="11"/>
      <c r="Y19" s="11"/>
      <c r="Z19" s="11"/>
      <c r="AA19" s="11"/>
      <c r="AB19" s="11"/>
      <c r="AC19" s="11"/>
      <c r="AD19" s="11"/>
      <c r="AE19" s="11"/>
      <c r="AF19" s="11"/>
      <c r="AG19" s="11"/>
      <c r="AH19" s="11"/>
      <c r="AI19" s="11"/>
      <c r="AJ19" s="11"/>
      <c r="AK19" s="11"/>
      <c r="AL19" s="11"/>
      <c r="AM19" s="11"/>
      <c r="AN19" s="11"/>
      <c r="AO19" s="15"/>
      <c r="AP19" s="2"/>
      <c r="AQ19" s="2"/>
    </row>
    <row r="20" spans="1:43" ht="13.5" thickBot="1" x14ac:dyDescent="0.25">
      <c r="A20" s="2"/>
      <c r="B20" s="117">
        <v>2009</v>
      </c>
      <c r="C20" s="104" t="s">
        <v>11</v>
      </c>
      <c r="D20" s="261">
        <v>37013</v>
      </c>
      <c r="E20" s="262">
        <v>87783</v>
      </c>
      <c r="F20" s="262">
        <v>30332</v>
      </c>
      <c r="G20" s="262">
        <v>68391</v>
      </c>
      <c r="H20" s="262">
        <v>266435</v>
      </c>
      <c r="I20" s="262">
        <v>67166</v>
      </c>
      <c r="J20" s="262">
        <v>63321</v>
      </c>
      <c r="K20" s="262">
        <v>207148</v>
      </c>
      <c r="L20" s="262">
        <v>79765</v>
      </c>
      <c r="M20" s="262">
        <v>75605</v>
      </c>
      <c r="N20" s="262">
        <v>9841</v>
      </c>
      <c r="O20" s="262">
        <v>27498</v>
      </c>
      <c r="P20" s="262">
        <v>1243113</v>
      </c>
      <c r="Q20" s="262">
        <v>42175</v>
      </c>
      <c r="R20" s="262">
        <v>27366</v>
      </c>
      <c r="S20" s="263">
        <f t="shared" si="2"/>
        <v>2332952</v>
      </c>
      <c r="T20" s="249"/>
      <c r="U20" s="11"/>
      <c r="V20" s="11"/>
      <c r="W20" s="11"/>
      <c r="X20" s="11"/>
      <c r="Y20" s="11"/>
      <c r="Z20" s="11"/>
      <c r="AA20" s="11"/>
      <c r="AB20" s="11"/>
      <c r="AC20" s="11"/>
      <c r="AD20" s="11"/>
      <c r="AE20" s="11"/>
      <c r="AF20" s="11"/>
      <c r="AG20" s="11"/>
      <c r="AH20" s="11"/>
      <c r="AI20" s="11"/>
      <c r="AJ20" s="11"/>
      <c r="AK20" s="11"/>
      <c r="AL20" s="11"/>
      <c r="AM20" s="11"/>
      <c r="AN20" s="11"/>
      <c r="AO20" s="15"/>
      <c r="AP20" s="2"/>
      <c r="AQ20" s="2"/>
    </row>
    <row r="21" spans="1:43" x14ac:dyDescent="0.2">
      <c r="A21" s="2"/>
      <c r="B21" s="116">
        <v>2010</v>
      </c>
      <c r="C21" s="103" t="s">
        <v>2</v>
      </c>
      <c r="D21" s="168">
        <v>36894</v>
      </c>
      <c r="E21" s="11">
        <v>87563</v>
      </c>
      <c r="F21" s="11">
        <v>30456</v>
      </c>
      <c r="G21" s="11">
        <v>68706</v>
      </c>
      <c r="H21" s="11">
        <v>266329</v>
      </c>
      <c r="I21" s="11">
        <v>67065</v>
      </c>
      <c r="J21" s="11">
        <v>62958</v>
      </c>
      <c r="K21" s="11">
        <v>206648</v>
      </c>
      <c r="L21" s="11">
        <v>79443</v>
      </c>
      <c r="M21" s="11">
        <v>74449</v>
      </c>
      <c r="N21" s="11">
        <v>9526</v>
      </c>
      <c r="O21" s="11">
        <v>27348</v>
      </c>
      <c r="P21" s="11">
        <v>1244542</v>
      </c>
      <c r="Q21" s="11">
        <v>41671</v>
      </c>
      <c r="R21" s="11">
        <v>27389</v>
      </c>
      <c r="S21" s="169">
        <f t="shared" si="2"/>
        <v>2330987</v>
      </c>
      <c r="T21" s="249"/>
      <c r="U21" s="11"/>
      <c r="V21" s="11"/>
      <c r="W21" s="11"/>
      <c r="X21" s="11"/>
      <c r="Y21" s="11"/>
      <c r="Z21" s="11"/>
      <c r="AA21" s="11"/>
      <c r="AB21" s="11"/>
      <c r="AC21" s="11"/>
      <c r="AD21" s="11"/>
      <c r="AE21" s="11"/>
      <c r="AF21" s="11"/>
      <c r="AG21" s="11"/>
      <c r="AH21" s="11"/>
      <c r="AI21" s="11"/>
      <c r="AJ21" s="11"/>
      <c r="AK21" s="11"/>
      <c r="AL21" s="11"/>
      <c r="AM21" s="11"/>
      <c r="AN21" s="11"/>
      <c r="AO21" s="15"/>
      <c r="AP21" s="2"/>
      <c r="AQ21" s="2"/>
    </row>
    <row r="22" spans="1:43" x14ac:dyDescent="0.2">
      <c r="A22" s="2"/>
      <c r="B22" s="116"/>
      <c r="C22" s="103" t="s">
        <v>1</v>
      </c>
      <c r="D22" s="168">
        <v>36742</v>
      </c>
      <c r="E22" s="11">
        <v>87391</v>
      </c>
      <c r="F22" s="11">
        <v>30517</v>
      </c>
      <c r="G22" s="11">
        <v>68883</v>
      </c>
      <c r="H22" s="11">
        <v>266006</v>
      </c>
      <c r="I22" s="11">
        <v>66925</v>
      </c>
      <c r="J22" s="11">
        <v>62801</v>
      </c>
      <c r="K22" s="11">
        <v>206408</v>
      </c>
      <c r="L22" s="11">
        <v>78927</v>
      </c>
      <c r="M22" s="11">
        <v>73598</v>
      </c>
      <c r="N22" s="11">
        <v>9374</v>
      </c>
      <c r="O22" s="11">
        <v>27304</v>
      </c>
      <c r="P22" s="11">
        <v>1241647</v>
      </c>
      <c r="Q22" s="11">
        <v>41323</v>
      </c>
      <c r="R22" s="11">
        <v>27440</v>
      </c>
      <c r="S22" s="169">
        <f t="shared" si="2"/>
        <v>2325286</v>
      </c>
      <c r="T22" s="249"/>
      <c r="U22" s="11"/>
      <c r="V22" s="11"/>
      <c r="W22" s="11"/>
      <c r="X22" s="11"/>
      <c r="Y22" s="11"/>
      <c r="Z22" s="11"/>
      <c r="AA22" s="11"/>
      <c r="AB22" s="11"/>
      <c r="AC22" s="11"/>
      <c r="AD22" s="11"/>
      <c r="AE22" s="11"/>
      <c r="AF22" s="11"/>
      <c r="AG22" s="11"/>
      <c r="AH22" s="11"/>
      <c r="AI22" s="11"/>
      <c r="AJ22" s="11"/>
      <c r="AK22" s="11"/>
      <c r="AL22" s="11"/>
      <c r="AM22" s="11"/>
      <c r="AN22" s="11"/>
      <c r="AO22" s="15"/>
      <c r="AP22" s="2"/>
      <c r="AQ22" s="2"/>
    </row>
    <row r="23" spans="1:43" x14ac:dyDescent="0.2">
      <c r="A23" s="2"/>
      <c r="B23" s="116"/>
      <c r="C23" s="103" t="s">
        <v>3</v>
      </c>
      <c r="D23" s="168">
        <v>36529</v>
      </c>
      <c r="E23" s="11">
        <v>87209</v>
      </c>
      <c r="F23" s="11">
        <v>30458</v>
      </c>
      <c r="G23" s="11">
        <v>68939</v>
      </c>
      <c r="H23" s="11">
        <v>264565</v>
      </c>
      <c r="I23" s="11">
        <v>65574</v>
      </c>
      <c r="J23" s="11">
        <v>61603</v>
      </c>
      <c r="K23" s="11">
        <v>202174</v>
      </c>
      <c r="L23" s="11">
        <v>78337</v>
      </c>
      <c r="M23" s="11">
        <v>72779</v>
      </c>
      <c r="N23" s="11">
        <v>9226</v>
      </c>
      <c r="O23" s="11">
        <v>27388</v>
      </c>
      <c r="P23" s="11">
        <v>1238096</v>
      </c>
      <c r="Q23" s="11">
        <v>40835</v>
      </c>
      <c r="R23" s="11">
        <v>27334</v>
      </c>
      <c r="S23" s="169">
        <f t="shared" si="2"/>
        <v>2311046</v>
      </c>
      <c r="T23" s="249"/>
      <c r="U23" s="11"/>
      <c r="V23" s="11"/>
      <c r="W23" s="11"/>
      <c r="X23" s="11"/>
      <c r="Y23" s="11"/>
      <c r="Z23" s="11"/>
      <c r="AA23" s="11"/>
      <c r="AB23" s="11"/>
      <c r="AC23" s="11"/>
      <c r="AD23" s="11"/>
      <c r="AE23" s="11"/>
      <c r="AF23" s="11"/>
      <c r="AG23" s="11"/>
      <c r="AH23" s="11"/>
      <c r="AI23" s="11"/>
      <c r="AJ23" s="11"/>
      <c r="AK23" s="11"/>
      <c r="AL23" s="11"/>
      <c r="AM23" s="11"/>
      <c r="AN23" s="11"/>
      <c r="AO23" s="15"/>
      <c r="AP23" s="2"/>
      <c r="AQ23" s="2"/>
    </row>
    <row r="24" spans="1:43" x14ac:dyDescent="0.2">
      <c r="A24" s="2"/>
      <c r="B24" s="116"/>
      <c r="C24" s="103" t="s">
        <v>4</v>
      </c>
      <c r="D24" s="168">
        <v>34928</v>
      </c>
      <c r="E24" s="11">
        <v>84289</v>
      </c>
      <c r="F24" s="11">
        <v>28238</v>
      </c>
      <c r="G24" s="11">
        <v>65386</v>
      </c>
      <c r="H24" s="11">
        <v>253812</v>
      </c>
      <c r="I24" s="11">
        <v>61565</v>
      </c>
      <c r="J24" s="11">
        <v>56093</v>
      </c>
      <c r="K24" s="11">
        <v>193193</v>
      </c>
      <c r="L24" s="11">
        <v>74669</v>
      </c>
      <c r="M24" s="11">
        <v>71274</v>
      </c>
      <c r="N24" s="11">
        <v>8953</v>
      </c>
      <c r="O24" s="11">
        <v>25401</v>
      </c>
      <c r="P24" s="11">
        <v>1190788</v>
      </c>
      <c r="Q24" s="11">
        <v>40193</v>
      </c>
      <c r="R24" s="11">
        <v>25829</v>
      </c>
      <c r="S24" s="169">
        <f t="shared" si="2"/>
        <v>2214611</v>
      </c>
      <c r="T24" s="249"/>
      <c r="U24" s="11"/>
      <c r="V24" s="11"/>
      <c r="W24" s="11"/>
      <c r="X24" s="11"/>
      <c r="Y24" s="11"/>
      <c r="Z24" s="11"/>
      <c r="AA24" s="11"/>
      <c r="AB24" s="11"/>
      <c r="AC24" s="11"/>
      <c r="AD24" s="11"/>
      <c r="AE24" s="11"/>
      <c r="AF24" s="11"/>
      <c r="AG24" s="11"/>
      <c r="AH24" s="11"/>
      <c r="AI24" s="11"/>
      <c r="AJ24" s="11"/>
      <c r="AK24" s="11"/>
      <c r="AL24" s="11"/>
      <c r="AM24" s="11"/>
      <c r="AN24" s="11"/>
      <c r="AO24" s="15"/>
      <c r="AP24" s="2"/>
      <c r="AQ24" s="2"/>
    </row>
    <row r="25" spans="1:43" x14ac:dyDescent="0.2">
      <c r="A25" s="2"/>
      <c r="B25" s="116"/>
      <c r="C25" s="103" t="s">
        <v>5</v>
      </c>
      <c r="D25" s="168">
        <v>34868</v>
      </c>
      <c r="E25" s="11">
        <v>84358</v>
      </c>
      <c r="F25" s="11">
        <v>28246</v>
      </c>
      <c r="G25" s="11">
        <v>65626</v>
      </c>
      <c r="H25" s="11">
        <v>253720</v>
      </c>
      <c r="I25" s="11">
        <v>61002</v>
      </c>
      <c r="J25" s="11">
        <v>55204</v>
      </c>
      <c r="K25" s="11">
        <v>193046</v>
      </c>
      <c r="L25" s="11">
        <v>73917</v>
      </c>
      <c r="M25" s="11">
        <v>70401</v>
      </c>
      <c r="N25" s="11">
        <v>8763</v>
      </c>
      <c r="O25" s="11">
        <v>25504</v>
      </c>
      <c r="P25" s="11">
        <v>1190252</v>
      </c>
      <c r="Q25" s="11">
        <v>39878</v>
      </c>
      <c r="R25" s="11">
        <v>25642</v>
      </c>
      <c r="S25" s="169">
        <f t="shared" si="2"/>
        <v>2210427</v>
      </c>
      <c r="T25" s="249"/>
      <c r="U25" s="11"/>
      <c r="V25" s="11"/>
      <c r="W25" s="11"/>
      <c r="X25" s="11"/>
      <c r="Y25" s="11"/>
      <c r="Z25" s="11"/>
      <c r="AA25" s="11"/>
      <c r="AB25" s="11"/>
      <c r="AC25" s="11"/>
      <c r="AD25" s="11"/>
      <c r="AE25" s="11"/>
      <c r="AF25" s="11"/>
      <c r="AG25" s="11"/>
      <c r="AH25" s="11"/>
      <c r="AI25" s="11"/>
      <c r="AJ25" s="11"/>
      <c r="AK25" s="11"/>
      <c r="AL25" s="11"/>
      <c r="AM25" s="11"/>
      <c r="AN25" s="11"/>
      <c r="AO25" s="15"/>
      <c r="AP25" s="2"/>
      <c r="AQ25" s="2"/>
    </row>
    <row r="26" spans="1:43" x14ac:dyDescent="0.2">
      <c r="A26" s="2"/>
      <c r="B26" s="116"/>
      <c r="C26" s="103" t="s">
        <v>6</v>
      </c>
      <c r="D26" s="168">
        <v>34787</v>
      </c>
      <c r="E26" s="11">
        <v>84249</v>
      </c>
      <c r="F26" s="11">
        <v>28269</v>
      </c>
      <c r="G26" s="11">
        <v>63937</v>
      </c>
      <c r="H26" s="11">
        <v>251763</v>
      </c>
      <c r="I26" s="11">
        <v>59579</v>
      </c>
      <c r="J26" s="11">
        <v>53397</v>
      </c>
      <c r="K26" s="11">
        <v>186256</v>
      </c>
      <c r="L26" s="11">
        <v>73228</v>
      </c>
      <c r="M26" s="11">
        <v>70007</v>
      </c>
      <c r="N26" s="11">
        <v>8606</v>
      </c>
      <c r="O26" s="11">
        <v>25565</v>
      </c>
      <c r="P26" s="11">
        <v>1174845</v>
      </c>
      <c r="Q26" s="11">
        <v>39596</v>
      </c>
      <c r="R26" s="11">
        <v>25591</v>
      </c>
      <c r="S26" s="169">
        <f t="shared" si="2"/>
        <v>2179675</v>
      </c>
      <c r="T26" s="249"/>
      <c r="U26" s="11"/>
      <c r="V26" s="11"/>
      <c r="W26" s="11"/>
      <c r="X26" s="11"/>
      <c r="Y26" s="11"/>
      <c r="Z26" s="11"/>
      <c r="AA26" s="11"/>
      <c r="AB26" s="11"/>
      <c r="AC26" s="11"/>
      <c r="AD26" s="11"/>
      <c r="AE26" s="11"/>
      <c r="AF26" s="11"/>
      <c r="AG26" s="11"/>
      <c r="AH26" s="11"/>
      <c r="AI26" s="11"/>
      <c r="AJ26" s="11"/>
      <c r="AK26" s="11"/>
      <c r="AL26" s="11"/>
      <c r="AM26" s="11"/>
      <c r="AN26" s="11"/>
      <c r="AO26" s="15"/>
      <c r="AP26" s="2"/>
      <c r="AQ26" s="2"/>
    </row>
    <row r="27" spans="1:43" x14ac:dyDescent="0.2">
      <c r="A27" s="2"/>
      <c r="B27" s="116"/>
      <c r="C27" s="103" t="s">
        <v>7</v>
      </c>
      <c r="D27" s="168">
        <v>34593</v>
      </c>
      <c r="E27" s="11">
        <v>83968</v>
      </c>
      <c r="F27" s="11">
        <v>28266</v>
      </c>
      <c r="G27" s="11">
        <v>64411</v>
      </c>
      <c r="H27" s="11">
        <v>250449</v>
      </c>
      <c r="I27" s="11">
        <v>59742</v>
      </c>
      <c r="J27" s="11">
        <v>53406</v>
      </c>
      <c r="K27" s="11">
        <v>186841</v>
      </c>
      <c r="L27" s="11">
        <v>72754</v>
      </c>
      <c r="M27" s="11">
        <v>69502</v>
      </c>
      <c r="N27" s="11">
        <v>8427</v>
      </c>
      <c r="O27" s="11">
        <v>25534</v>
      </c>
      <c r="P27" s="11">
        <v>1178601</v>
      </c>
      <c r="Q27" s="11">
        <v>39287</v>
      </c>
      <c r="R27" s="11">
        <v>25536</v>
      </c>
      <c r="S27" s="169">
        <f t="shared" si="2"/>
        <v>2181317</v>
      </c>
      <c r="T27" s="249"/>
      <c r="U27" s="11"/>
      <c r="V27" s="11"/>
      <c r="W27" s="11"/>
      <c r="X27" s="11"/>
      <c r="Y27" s="11"/>
      <c r="Z27" s="11"/>
      <c r="AA27" s="11"/>
      <c r="AB27" s="11"/>
      <c r="AC27" s="11"/>
      <c r="AD27" s="11"/>
      <c r="AE27" s="11"/>
      <c r="AF27" s="11"/>
      <c r="AG27" s="11"/>
      <c r="AH27" s="11"/>
      <c r="AI27" s="11"/>
      <c r="AJ27" s="11"/>
      <c r="AK27" s="11"/>
      <c r="AL27" s="11"/>
      <c r="AM27" s="11"/>
      <c r="AN27" s="11"/>
      <c r="AO27" s="15"/>
      <c r="AP27" s="2"/>
      <c r="AQ27" s="2"/>
    </row>
    <row r="28" spans="1:43" x14ac:dyDescent="0.2">
      <c r="A28" s="2"/>
      <c r="B28" s="116"/>
      <c r="C28" s="103" t="s">
        <v>8</v>
      </c>
      <c r="D28" s="168">
        <v>34413</v>
      </c>
      <c r="E28" s="11">
        <v>83882</v>
      </c>
      <c r="F28" s="11">
        <v>28171</v>
      </c>
      <c r="G28" s="11">
        <v>64388</v>
      </c>
      <c r="H28" s="11">
        <v>254183</v>
      </c>
      <c r="I28" s="11">
        <v>59600</v>
      </c>
      <c r="J28" s="11">
        <v>53381</v>
      </c>
      <c r="K28" s="11">
        <v>187212</v>
      </c>
      <c r="L28" s="11">
        <v>72118</v>
      </c>
      <c r="M28" s="11">
        <v>68946</v>
      </c>
      <c r="N28" s="11">
        <v>8227</v>
      </c>
      <c r="O28" s="11">
        <v>25407</v>
      </c>
      <c r="P28" s="11">
        <v>1177454</v>
      </c>
      <c r="Q28" s="11">
        <v>38960</v>
      </c>
      <c r="R28" s="11">
        <v>25424</v>
      </c>
      <c r="S28" s="169">
        <f t="shared" si="2"/>
        <v>2181766</v>
      </c>
      <c r="T28" s="249"/>
      <c r="U28" s="11"/>
      <c r="V28" s="11"/>
      <c r="W28" s="11"/>
      <c r="X28" s="11"/>
      <c r="Y28" s="11"/>
      <c r="Z28" s="11"/>
      <c r="AA28" s="11"/>
      <c r="AB28" s="11"/>
      <c r="AC28" s="11"/>
      <c r="AD28" s="11"/>
      <c r="AE28" s="11"/>
      <c r="AF28" s="11"/>
      <c r="AG28" s="11"/>
      <c r="AH28" s="11"/>
      <c r="AI28" s="11"/>
      <c r="AJ28" s="11"/>
      <c r="AK28" s="11"/>
      <c r="AL28" s="11"/>
      <c r="AM28" s="11"/>
      <c r="AN28" s="11"/>
      <c r="AO28" s="15"/>
      <c r="AP28" s="2"/>
      <c r="AQ28" s="2"/>
    </row>
    <row r="29" spans="1:43" x14ac:dyDescent="0.2">
      <c r="A29" s="2"/>
      <c r="B29" s="116"/>
      <c r="C29" s="103" t="s">
        <v>12</v>
      </c>
      <c r="D29" s="168">
        <v>34220</v>
      </c>
      <c r="E29" s="11">
        <v>83890</v>
      </c>
      <c r="F29" s="11">
        <v>28082</v>
      </c>
      <c r="G29" s="11">
        <v>64149</v>
      </c>
      <c r="H29" s="11">
        <v>247670</v>
      </c>
      <c r="I29" s="11">
        <v>59277</v>
      </c>
      <c r="J29" s="11">
        <v>53326</v>
      </c>
      <c r="K29" s="11">
        <v>187635</v>
      </c>
      <c r="L29" s="11">
        <v>71698</v>
      </c>
      <c r="M29" s="11">
        <v>68610</v>
      </c>
      <c r="N29" s="11">
        <v>8096</v>
      </c>
      <c r="O29" s="11">
        <v>25320</v>
      </c>
      <c r="P29" s="11">
        <v>1174600</v>
      </c>
      <c r="Q29" s="11">
        <v>38808</v>
      </c>
      <c r="R29" s="11">
        <v>25312</v>
      </c>
      <c r="S29" s="169">
        <f t="shared" si="2"/>
        <v>2170693</v>
      </c>
      <c r="T29" s="249"/>
      <c r="U29" s="11"/>
      <c r="V29" s="11"/>
      <c r="W29" s="11"/>
      <c r="X29" s="11"/>
      <c r="Y29" s="11"/>
      <c r="Z29" s="11"/>
      <c r="AA29" s="11"/>
      <c r="AB29" s="11"/>
      <c r="AC29" s="11"/>
      <c r="AD29" s="11"/>
      <c r="AE29" s="11"/>
      <c r="AF29" s="11"/>
      <c r="AG29" s="11"/>
      <c r="AH29" s="11"/>
      <c r="AI29" s="11"/>
      <c r="AJ29" s="11"/>
      <c r="AK29" s="11"/>
      <c r="AL29" s="11"/>
      <c r="AM29" s="11"/>
      <c r="AN29" s="11"/>
      <c r="AO29" s="15"/>
      <c r="AP29" s="2"/>
      <c r="AQ29" s="2"/>
    </row>
    <row r="30" spans="1:43" x14ac:dyDescent="0.2">
      <c r="A30" s="2"/>
      <c r="B30" s="116"/>
      <c r="C30" s="103" t="s">
        <v>9</v>
      </c>
      <c r="D30" s="168">
        <v>33999</v>
      </c>
      <c r="E30" s="11">
        <v>84001</v>
      </c>
      <c r="F30" s="11">
        <v>27945</v>
      </c>
      <c r="G30" s="11">
        <v>62025</v>
      </c>
      <c r="H30" s="11">
        <v>250536</v>
      </c>
      <c r="I30" s="11">
        <v>58169</v>
      </c>
      <c r="J30" s="11">
        <v>53279</v>
      </c>
      <c r="K30" s="11">
        <v>185342</v>
      </c>
      <c r="L30" s="11">
        <v>71447</v>
      </c>
      <c r="M30" s="11">
        <v>68076</v>
      </c>
      <c r="N30" s="11">
        <v>7978</v>
      </c>
      <c r="O30" s="11">
        <v>25255</v>
      </c>
      <c r="P30" s="11">
        <v>1162344</v>
      </c>
      <c r="Q30" s="11">
        <v>38585</v>
      </c>
      <c r="R30" s="11">
        <v>25203</v>
      </c>
      <c r="S30" s="169">
        <f t="shared" si="2"/>
        <v>2154184</v>
      </c>
      <c r="T30" s="249"/>
      <c r="U30" s="11"/>
      <c r="V30" s="11"/>
      <c r="W30" s="11"/>
      <c r="X30" s="11"/>
      <c r="Y30" s="11"/>
      <c r="Z30" s="11"/>
      <c r="AA30" s="11"/>
      <c r="AB30" s="11"/>
      <c r="AC30" s="11"/>
      <c r="AD30" s="11"/>
      <c r="AE30" s="11"/>
      <c r="AF30" s="11"/>
      <c r="AG30" s="11"/>
      <c r="AH30" s="11"/>
      <c r="AI30" s="11"/>
      <c r="AJ30" s="11"/>
      <c r="AK30" s="11"/>
      <c r="AL30" s="11"/>
      <c r="AM30" s="11"/>
      <c r="AN30" s="11"/>
      <c r="AO30" s="15"/>
      <c r="AP30" s="2"/>
      <c r="AQ30" s="2"/>
    </row>
    <row r="31" spans="1:43" x14ac:dyDescent="0.2">
      <c r="A31" s="2"/>
      <c r="B31" s="116"/>
      <c r="C31" s="103" t="s">
        <v>10</v>
      </c>
      <c r="D31" s="168">
        <v>34055</v>
      </c>
      <c r="E31" s="11">
        <v>84236</v>
      </c>
      <c r="F31" s="11">
        <v>27838</v>
      </c>
      <c r="G31" s="11">
        <v>61949</v>
      </c>
      <c r="H31" s="11">
        <v>251067</v>
      </c>
      <c r="I31" s="11">
        <v>58037</v>
      </c>
      <c r="J31" s="11">
        <v>53174</v>
      </c>
      <c r="K31" s="11">
        <v>186979</v>
      </c>
      <c r="L31" s="11">
        <v>71334</v>
      </c>
      <c r="M31" s="11">
        <v>67999</v>
      </c>
      <c r="N31" s="11">
        <v>7867</v>
      </c>
      <c r="O31" s="11">
        <v>25164</v>
      </c>
      <c r="P31" s="11">
        <v>1160914</v>
      </c>
      <c r="Q31" s="11">
        <v>38536</v>
      </c>
      <c r="R31" s="11">
        <v>25365</v>
      </c>
      <c r="S31" s="169">
        <f t="shared" si="2"/>
        <v>2154514</v>
      </c>
      <c r="T31" s="249"/>
      <c r="U31" s="11"/>
      <c r="V31" s="11"/>
      <c r="W31" s="11"/>
      <c r="X31" s="11"/>
      <c r="Y31" s="11"/>
      <c r="Z31" s="11"/>
      <c r="AA31" s="11"/>
      <c r="AB31" s="11"/>
      <c r="AC31" s="11"/>
      <c r="AD31" s="11"/>
      <c r="AE31" s="11"/>
      <c r="AF31" s="11"/>
      <c r="AG31" s="11"/>
      <c r="AH31" s="11"/>
      <c r="AI31" s="11"/>
      <c r="AJ31" s="11"/>
      <c r="AK31" s="11"/>
      <c r="AL31" s="11"/>
      <c r="AM31" s="11"/>
      <c r="AN31" s="11"/>
      <c r="AO31" s="15"/>
      <c r="AP31" s="2"/>
      <c r="AQ31" s="2"/>
    </row>
    <row r="32" spans="1:43" ht="13.5" thickBot="1" x14ac:dyDescent="0.25">
      <c r="A32" s="2"/>
      <c r="B32" s="117"/>
      <c r="C32" s="104" t="s">
        <v>11</v>
      </c>
      <c r="D32" s="170">
        <v>34043</v>
      </c>
      <c r="E32" s="171">
        <v>84891</v>
      </c>
      <c r="F32" s="171">
        <v>27630</v>
      </c>
      <c r="G32" s="171">
        <v>62015</v>
      </c>
      <c r="H32" s="171">
        <v>249143</v>
      </c>
      <c r="I32" s="171">
        <v>57427</v>
      </c>
      <c r="J32" s="171">
        <v>53156</v>
      </c>
      <c r="K32" s="171">
        <v>186602</v>
      </c>
      <c r="L32" s="171">
        <v>71503</v>
      </c>
      <c r="M32" s="171">
        <v>68279</v>
      </c>
      <c r="N32" s="171">
        <v>7707</v>
      </c>
      <c r="O32" s="171">
        <v>24942</v>
      </c>
      <c r="P32" s="171">
        <v>1158586</v>
      </c>
      <c r="Q32" s="171">
        <v>38473</v>
      </c>
      <c r="R32" s="171">
        <v>25455</v>
      </c>
      <c r="S32" s="172">
        <f t="shared" si="2"/>
        <v>2149852</v>
      </c>
      <c r="T32" s="249"/>
      <c r="U32" s="11"/>
      <c r="V32" s="11"/>
      <c r="W32" s="11"/>
      <c r="X32" s="11"/>
      <c r="Y32" s="11"/>
      <c r="Z32" s="11"/>
      <c r="AA32" s="11"/>
      <c r="AB32" s="11"/>
      <c r="AC32" s="11"/>
      <c r="AD32" s="11"/>
      <c r="AE32" s="11"/>
      <c r="AF32" s="11"/>
      <c r="AG32" s="11"/>
      <c r="AH32" s="11"/>
      <c r="AI32" s="11"/>
      <c r="AJ32" s="11"/>
      <c r="AK32" s="11"/>
      <c r="AL32" s="11"/>
      <c r="AM32" s="11"/>
      <c r="AN32" s="11"/>
      <c r="AO32" s="15"/>
      <c r="AP32" s="2"/>
      <c r="AQ32" s="2"/>
    </row>
    <row r="33" spans="1:43" x14ac:dyDescent="0.2">
      <c r="A33" s="2"/>
      <c r="B33" s="116">
        <v>2011</v>
      </c>
      <c r="C33" s="103" t="s">
        <v>2</v>
      </c>
      <c r="D33" s="168">
        <v>33938</v>
      </c>
      <c r="E33" s="11">
        <v>83987</v>
      </c>
      <c r="F33" s="11">
        <v>26938</v>
      </c>
      <c r="G33" s="11">
        <v>61860</v>
      </c>
      <c r="H33" s="11">
        <v>247667</v>
      </c>
      <c r="I33" s="11">
        <v>56551</v>
      </c>
      <c r="J33" s="11">
        <v>53087</v>
      </c>
      <c r="K33" s="11">
        <v>186867</v>
      </c>
      <c r="L33" s="11">
        <v>71116</v>
      </c>
      <c r="M33" s="11">
        <v>68103</v>
      </c>
      <c r="N33" s="11">
        <v>7472</v>
      </c>
      <c r="O33" s="11">
        <v>24620</v>
      </c>
      <c r="P33" s="11">
        <v>1155541</v>
      </c>
      <c r="Q33" s="11">
        <v>38225</v>
      </c>
      <c r="R33" s="11">
        <v>25368</v>
      </c>
      <c r="S33" s="169">
        <f t="shared" ref="S33:S38" si="3">SUM(D33:R33)</f>
        <v>2141340</v>
      </c>
      <c r="T33" s="249"/>
      <c r="U33" s="11"/>
      <c r="V33" s="11"/>
      <c r="W33" s="11"/>
      <c r="X33" s="11"/>
      <c r="Y33" s="11"/>
      <c r="Z33" s="11"/>
      <c r="AA33" s="11"/>
      <c r="AB33" s="11"/>
      <c r="AC33" s="11"/>
      <c r="AD33" s="11"/>
      <c r="AE33" s="11"/>
      <c r="AF33" s="11"/>
      <c r="AG33" s="11"/>
      <c r="AH33" s="11"/>
      <c r="AI33" s="11"/>
      <c r="AJ33" s="11"/>
      <c r="AK33" s="11"/>
      <c r="AL33" s="11"/>
      <c r="AM33" s="11"/>
      <c r="AN33" s="11"/>
      <c r="AO33" s="15"/>
      <c r="AP33" s="2"/>
      <c r="AQ33" s="2"/>
    </row>
    <row r="34" spans="1:43" x14ac:dyDescent="0.2">
      <c r="A34" s="2"/>
      <c r="B34" s="116"/>
      <c r="C34" s="103" t="s">
        <v>1</v>
      </c>
      <c r="D34" s="168">
        <v>33842</v>
      </c>
      <c r="E34" s="11">
        <v>84071</v>
      </c>
      <c r="F34" s="11">
        <v>26562</v>
      </c>
      <c r="G34" s="11">
        <v>61210</v>
      </c>
      <c r="H34" s="11">
        <v>245943</v>
      </c>
      <c r="I34" s="11">
        <v>55739</v>
      </c>
      <c r="J34" s="11">
        <v>52354</v>
      </c>
      <c r="K34" s="11">
        <v>185291</v>
      </c>
      <c r="L34" s="11">
        <v>70189</v>
      </c>
      <c r="M34" s="11">
        <v>67430</v>
      </c>
      <c r="N34" s="11">
        <v>7320</v>
      </c>
      <c r="O34" s="11">
        <v>24378</v>
      </c>
      <c r="P34" s="11">
        <v>1147979</v>
      </c>
      <c r="Q34" s="11">
        <v>37842</v>
      </c>
      <c r="R34" s="11">
        <v>25213</v>
      </c>
      <c r="S34" s="169">
        <f t="shared" si="3"/>
        <v>2125363</v>
      </c>
      <c r="T34" s="249"/>
      <c r="U34" s="11"/>
      <c r="V34" s="11"/>
      <c r="W34" s="11"/>
      <c r="X34" s="11"/>
      <c r="Y34" s="11"/>
      <c r="Z34" s="11"/>
      <c r="AA34" s="11"/>
      <c r="AB34" s="11"/>
      <c r="AC34" s="11"/>
      <c r="AD34" s="11"/>
      <c r="AE34" s="11"/>
      <c r="AF34" s="11"/>
      <c r="AG34" s="11"/>
      <c r="AH34" s="11"/>
      <c r="AI34" s="11"/>
      <c r="AJ34" s="11"/>
      <c r="AK34" s="11"/>
      <c r="AL34" s="11"/>
      <c r="AM34" s="11"/>
      <c r="AN34" s="11"/>
      <c r="AO34" s="15"/>
      <c r="AP34" s="2"/>
      <c r="AQ34" s="2"/>
    </row>
    <row r="35" spans="1:43" x14ac:dyDescent="0.2">
      <c r="A35" s="2"/>
      <c r="B35" s="116"/>
      <c r="C35" s="103" t="s">
        <v>3</v>
      </c>
      <c r="D35" s="168">
        <v>33926</v>
      </c>
      <c r="E35" s="11">
        <v>84509</v>
      </c>
      <c r="F35" s="11">
        <v>26703</v>
      </c>
      <c r="G35" s="11">
        <v>61097</v>
      </c>
      <c r="H35" s="11">
        <v>245752</v>
      </c>
      <c r="I35" s="11">
        <v>55801</v>
      </c>
      <c r="J35" s="11">
        <v>52738</v>
      </c>
      <c r="K35" s="11">
        <v>185920</v>
      </c>
      <c r="L35" s="11">
        <v>69748</v>
      </c>
      <c r="M35" s="11">
        <v>66979</v>
      </c>
      <c r="N35" s="11">
        <v>7181</v>
      </c>
      <c r="O35" s="11">
        <v>24465</v>
      </c>
      <c r="P35" s="11">
        <v>1151133</v>
      </c>
      <c r="Q35" s="11">
        <v>37753</v>
      </c>
      <c r="R35" s="11">
        <v>25257</v>
      </c>
      <c r="S35" s="169">
        <f t="shared" si="3"/>
        <v>2128962</v>
      </c>
      <c r="T35" s="249"/>
      <c r="U35" s="11"/>
      <c r="V35" s="11"/>
      <c r="W35" s="11"/>
      <c r="X35" s="11"/>
      <c r="Y35" s="11"/>
      <c r="Z35" s="11"/>
      <c r="AA35" s="11"/>
      <c r="AB35" s="11"/>
      <c r="AC35" s="11"/>
      <c r="AD35" s="11"/>
      <c r="AE35" s="11"/>
      <c r="AF35" s="11"/>
      <c r="AG35" s="11"/>
      <c r="AH35" s="11"/>
      <c r="AI35" s="11"/>
      <c r="AJ35" s="11"/>
      <c r="AK35" s="11"/>
      <c r="AL35" s="11"/>
      <c r="AM35" s="11"/>
      <c r="AN35" s="11"/>
      <c r="AO35" s="15"/>
      <c r="AP35" s="2"/>
      <c r="AQ35" s="2"/>
    </row>
    <row r="36" spans="1:43" x14ac:dyDescent="0.2">
      <c r="A36" s="2"/>
      <c r="B36" s="116"/>
      <c r="C36" s="103" t="s">
        <v>4</v>
      </c>
      <c r="D36" s="168">
        <v>33825</v>
      </c>
      <c r="E36" s="11">
        <v>84595</v>
      </c>
      <c r="F36" s="11">
        <v>26888</v>
      </c>
      <c r="G36" s="11">
        <v>61504</v>
      </c>
      <c r="H36" s="11">
        <v>245479</v>
      </c>
      <c r="I36" s="11">
        <v>55707</v>
      </c>
      <c r="J36" s="11">
        <v>52830</v>
      </c>
      <c r="K36" s="11">
        <v>185506</v>
      </c>
      <c r="L36" s="11">
        <v>69443</v>
      </c>
      <c r="M36" s="11">
        <v>66465</v>
      </c>
      <c r="N36" s="11">
        <v>7105</v>
      </c>
      <c r="O36" s="11">
        <v>24460</v>
      </c>
      <c r="P36" s="11">
        <v>1152114</v>
      </c>
      <c r="Q36" s="11">
        <v>37456</v>
      </c>
      <c r="R36" s="11">
        <v>25267</v>
      </c>
      <c r="S36" s="169">
        <f t="shared" si="3"/>
        <v>2128644</v>
      </c>
      <c r="T36" s="249"/>
      <c r="U36" s="11"/>
      <c r="V36" s="11"/>
      <c r="W36" s="11"/>
      <c r="X36" s="11"/>
      <c r="Y36" s="11"/>
      <c r="Z36" s="11"/>
      <c r="AA36" s="11"/>
      <c r="AB36" s="11"/>
      <c r="AC36" s="11"/>
      <c r="AD36" s="11"/>
      <c r="AE36" s="11"/>
      <c r="AF36" s="11"/>
      <c r="AG36" s="11"/>
      <c r="AH36" s="11"/>
      <c r="AI36" s="11"/>
      <c r="AJ36" s="11"/>
      <c r="AK36" s="11"/>
      <c r="AL36" s="11"/>
      <c r="AM36" s="11"/>
      <c r="AN36" s="11"/>
      <c r="AO36" s="15"/>
      <c r="AP36" s="2"/>
      <c r="AQ36" s="2"/>
    </row>
    <row r="37" spans="1:43" x14ac:dyDescent="0.2">
      <c r="A37" s="2"/>
      <c r="B37" s="116"/>
      <c r="C37" s="103" t="s">
        <v>5</v>
      </c>
      <c r="D37" s="168">
        <v>33974</v>
      </c>
      <c r="E37" s="11">
        <v>84635</v>
      </c>
      <c r="F37" s="11">
        <v>27151</v>
      </c>
      <c r="G37" s="11">
        <v>61240</v>
      </c>
      <c r="H37" s="11">
        <v>245320</v>
      </c>
      <c r="I37" s="11">
        <v>55395</v>
      </c>
      <c r="J37" s="11">
        <v>52927</v>
      </c>
      <c r="K37" s="11">
        <v>184420</v>
      </c>
      <c r="L37" s="11">
        <v>68685</v>
      </c>
      <c r="M37" s="11">
        <v>65373</v>
      </c>
      <c r="N37" s="11">
        <v>6997</v>
      </c>
      <c r="O37" s="11">
        <v>24519</v>
      </c>
      <c r="P37" s="11">
        <v>1151285</v>
      </c>
      <c r="Q37" s="11">
        <v>36985</v>
      </c>
      <c r="R37" s="11">
        <v>25414</v>
      </c>
      <c r="S37" s="169">
        <f t="shared" si="3"/>
        <v>2124320</v>
      </c>
      <c r="T37" s="249"/>
      <c r="U37" s="11"/>
      <c r="V37" s="11"/>
      <c r="W37" s="11"/>
      <c r="X37" s="11"/>
      <c r="Y37" s="11"/>
      <c r="Z37" s="11"/>
      <c r="AA37" s="11"/>
      <c r="AB37" s="11"/>
      <c r="AC37" s="11"/>
      <c r="AD37" s="11"/>
      <c r="AE37" s="11"/>
      <c r="AF37" s="11"/>
      <c r="AG37" s="11"/>
      <c r="AH37" s="11"/>
      <c r="AI37" s="11"/>
      <c r="AJ37" s="11"/>
      <c r="AK37" s="11"/>
      <c r="AL37" s="11"/>
      <c r="AM37" s="11"/>
      <c r="AN37" s="11"/>
      <c r="AO37" s="15"/>
      <c r="AP37" s="2"/>
      <c r="AQ37" s="2"/>
    </row>
    <row r="38" spans="1:43" x14ac:dyDescent="0.2">
      <c r="A38" s="2"/>
      <c r="B38" s="116"/>
      <c r="C38" s="103" t="s">
        <v>6</v>
      </c>
      <c r="D38" s="168">
        <v>33982</v>
      </c>
      <c r="E38" s="11">
        <v>84753</v>
      </c>
      <c r="F38" s="11">
        <v>27389</v>
      </c>
      <c r="G38" s="11">
        <v>60697</v>
      </c>
      <c r="H38" s="11">
        <v>244892</v>
      </c>
      <c r="I38" s="11">
        <v>55110</v>
      </c>
      <c r="J38" s="11">
        <v>53076</v>
      </c>
      <c r="K38" s="11">
        <v>183747</v>
      </c>
      <c r="L38" s="11">
        <v>68342</v>
      </c>
      <c r="M38" s="11">
        <v>65389</v>
      </c>
      <c r="N38" s="11">
        <v>6952</v>
      </c>
      <c r="O38" s="11">
        <v>24591</v>
      </c>
      <c r="P38" s="11">
        <v>1151202</v>
      </c>
      <c r="Q38" s="11">
        <v>36910</v>
      </c>
      <c r="R38" s="11">
        <v>25440</v>
      </c>
      <c r="S38" s="169">
        <f t="shared" si="3"/>
        <v>2122472</v>
      </c>
      <c r="T38" s="249"/>
      <c r="U38" s="11"/>
      <c r="V38" s="11"/>
      <c r="W38" s="11"/>
      <c r="X38" s="11"/>
      <c r="Y38" s="11"/>
      <c r="Z38" s="11"/>
      <c r="AA38" s="11"/>
      <c r="AB38" s="11"/>
      <c r="AC38" s="11"/>
      <c r="AD38" s="11"/>
      <c r="AE38" s="11"/>
      <c r="AF38" s="11"/>
      <c r="AG38" s="11"/>
      <c r="AH38" s="11"/>
      <c r="AI38" s="11"/>
      <c r="AJ38" s="11"/>
      <c r="AK38" s="11"/>
      <c r="AL38" s="11"/>
      <c r="AM38" s="11"/>
      <c r="AN38" s="11"/>
      <c r="AO38" s="15"/>
      <c r="AP38" s="2"/>
      <c r="AQ38" s="2"/>
    </row>
    <row r="39" spans="1:43" x14ac:dyDescent="0.2">
      <c r="A39" s="2"/>
      <c r="B39" s="116"/>
      <c r="C39" s="103" t="s">
        <v>7</v>
      </c>
      <c r="D39" s="168">
        <v>33917</v>
      </c>
      <c r="E39" s="11">
        <v>84540</v>
      </c>
      <c r="F39" s="11">
        <v>27365</v>
      </c>
      <c r="G39" s="11">
        <v>60336</v>
      </c>
      <c r="H39" s="11">
        <v>243342</v>
      </c>
      <c r="I39" s="11">
        <v>54776</v>
      </c>
      <c r="J39" s="11">
        <v>53068</v>
      </c>
      <c r="K39" s="11">
        <v>182593</v>
      </c>
      <c r="L39" s="11">
        <v>67908</v>
      </c>
      <c r="M39" s="11">
        <v>65026</v>
      </c>
      <c r="N39" s="11">
        <v>6868</v>
      </c>
      <c r="O39" s="11">
        <v>24653</v>
      </c>
      <c r="P39" s="11">
        <v>1148293</v>
      </c>
      <c r="Q39" s="11">
        <v>36793</v>
      </c>
      <c r="R39" s="11">
        <v>25361</v>
      </c>
      <c r="S39" s="169">
        <f t="shared" ref="S39:S44" si="4">SUM(D39:R39)</f>
        <v>2114839</v>
      </c>
      <c r="T39" s="249"/>
      <c r="U39" s="11"/>
      <c r="V39" s="11"/>
      <c r="W39" s="11"/>
      <c r="X39" s="11"/>
      <c r="Y39" s="11"/>
      <c r="Z39" s="11"/>
      <c r="AA39" s="11"/>
      <c r="AB39" s="11"/>
      <c r="AC39" s="11"/>
      <c r="AD39" s="11"/>
      <c r="AE39" s="11"/>
      <c r="AF39" s="11"/>
      <c r="AG39" s="11"/>
      <c r="AH39" s="11"/>
      <c r="AI39" s="11"/>
      <c r="AJ39" s="11"/>
      <c r="AK39" s="11"/>
      <c r="AL39" s="11"/>
      <c r="AM39" s="11"/>
      <c r="AN39" s="11"/>
      <c r="AO39" s="15"/>
      <c r="AP39" s="2"/>
      <c r="AQ39" s="2"/>
    </row>
    <row r="40" spans="1:43" x14ac:dyDescent="0.2">
      <c r="A40" s="2"/>
      <c r="B40" s="116"/>
      <c r="C40" s="103" t="s">
        <v>8</v>
      </c>
      <c r="D40" s="168">
        <v>33702</v>
      </c>
      <c r="E40" s="11">
        <v>84138</v>
      </c>
      <c r="F40" s="11">
        <v>27406</v>
      </c>
      <c r="G40" s="11">
        <v>60122</v>
      </c>
      <c r="H40" s="11">
        <v>241652</v>
      </c>
      <c r="I40" s="11">
        <v>54381</v>
      </c>
      <c r="J40" s="11">
        <v>52868</v>
      </c>
      <c r="K40" s="11">
        <v>181324</v>
      </c>
      <c r="L40" s="11">
        <v>67119</v>
      </c>
      <c r="M40" s="11">
        <v>64596</v>
      </c>
      <c r="N40" s="11">
        <v>6869</v>
      </c>
      <c r="O40" s="11">
        <v>24752</v>
      </c>
      <c r="P40" s="11">
        <v>1145875</v>
      </c>
      <c r="Q40" s="11">
        <v>36576</v>
      </c>
      <c r="R40" s="11">
        <v>25371</v>
      </c>
      <c r="S40" s="169">
        <f t="shared" si="4"/>
        <v>2106751</v>
      </c>
      <c r="T40" s="249"/>
      <c r="U40" s="11"/>
      <c r="V40" s="11"/>
      <c r="W40" s="11"/>
      <c r="X40" s="11"/>
      <c r="Y40" s="11"/>
      <c r="Z40" s="11"/>
      <c r="AA40" s="11"/>
      <c r="AB40" s="11"/>
      <c r="AC40" s="11"/>
      <c r="AD40" s="11"/>
      <c r="AE40" s="11"/>
      <c r="AF40" s="11"/>
      <c r="AG40" s="11"/>
      <c r="AH40" s="11"/>
      <c r="AI40" s="11"/>
      <c r="AJ40" s="11"/>
      <c r="AK40" s="11"/>
      <c r="AL40" s="11"/>
      <c r="AM40" s="11"/>
      <c r="AN40" s="11"/>
      <c r="AO40" s="15"/>
      <c r="AP40" s="2"/>
      <c r="AQ40" s="2"/>
    </row>
    <row r="41" spans="1:43" x14ac:dyDescent="0.2">
      <c r="A41" s="2"/>
      <c r="B41" s="116"/>
      <c r="C41" s="103" t="s">
        <v>12</v>
      </c>
      <c r="D41" s="168">
        <v>33470</v>
      </c>
      <c r="E41" s="11">
        <v>83742</v>
      </c>
      <c r="F41" s="11">
        <v>27281</v>
      </c>
      <c r="G41" s="11">
        <v>59785</v>
      </c>
      <c r="H41" s="11">
        <v>240008</v>
      </c>
      <c r="I41" s="11">
        <v>54039</v>
      </c>
      <c r="J41" s="11">
        <v>52543</v>
      </c>
      <c r="K41" s="11">
        <v>180815</v>
      </c>
      <c r="L41" s="11">
        <v>67027</v>
      </c>
      <c r="M41" s="11">
        <v>64664</v>
      </c>
      <c r="N41" s="11">
        <v>6811</v>
      </c>
      <c r="O41" s="11">
        <v>24759</v>
      </c>
      <c r="P41" s="11">
        <v>1141811</v>
      </c>
      <c r="Q41" s="11">
        <v>36696</v>
      </c>
      <c r="R41" s="11">
        <v>25275</v>
      </c>
      <c r="S41" s="169">
        <f t="shared" si="4"/>
        <v>2098726</v>
      </c>
      <c r="T41" s="249"/>
      <c r="U41" s="11"/>
      <c r="V41" s="11"/>
      <c r="W41" s="11"/>
      <c r="X41" s="11"/>
      <c r="Y41" s="11"/>
      <c r="Z41" s="11"/>
      <c r="AA41" s="11"/>
      <c r="AB41" s="11"/>
      <c r="AC41" s="11"/>
      <c r="AD41" s="11"/>
      <c r="AE41" s="11"/>
      <c r="AF41" s="11"/>
      <c r="AG41" s="11"/>
      <c r="AH41" s="11"/>
      <c r="AI41" s="11"/>
      <c r="AJ41" s="11"/>
      <c r="AK41" s="11"/>
      <c r="AL41" s="11"/>
      <c r="AM41" s="11"/>
      <c r="AN41" s="11"/>
      <c r="AO41" s="15"/>
      <c r="AP41" s="2"/>
      <c r="AQ41" s="2"/>
    </row>
    <row r="42" spans="1:43" x14ac:dyDescent="0.2">
      <c r="A42" s="2"/>
      <c r="B42" s="116"/>
      <c r="C42" s="103" t="s">
        <v>9</v>
      </c>
      <c r="D42" s="168">
        <v>33574</v>
      </c>
      <c r="E42" s="11">
        <v>83890</v>
      </c>
      <c r="F42" s="11">
        <v>27179</v>
      </c>
      <c r="G42" s="11">
        <v>59540</v>
      </c>
      <c r="H42" s="11">
        <v>239399</v>
      </c>
      <c r="I42" s="11">
        <v>53699</v>
      </c>
      <c r="J42" s="11">
        <v>52365</v>
      </c>
      <c r="K42" s="11">
        <v>181396</v>
      </c>
      <c r="L42" s="11">
        <v>67246</v>
      </c>
      <c r="M42" s="11">
        <v>64683</v>
      </c>
      <c r="N42" s="11">
        <v>6594</v>
      </c>
      <c r="O42" s="11">
        <v>24747</v>
      </c>
      <c r="P42" s="11">
        <v>1139461</v>
      </c>
      <c r="Q42" s="11">
        <v>36707</v>
      </c>
      <c r="R42" s="11">
        <v>25278</v>
      </c>
      <c r="S42" s="169">
        <f t="shared" si="4"/>
        <v>2095758</v>
      </c>
      <c r="T42" s="249"/>
      <c r="U42" s="11"/>
      <c r="V42" s="11"/>
      <c r="W42" s="11"/>
      <c r="X42" s="11"/>
      <c r="Y42" s="11"/>
      <c r="Z42" s="11"/>
      <c r="AA42" s="11"/>
      <c r="AB42" s="11"/>
      <c r="AC42" s="11"/>
      <c r="AD42" s="11"/>
      <c r="AE42" s="11"/>
      <c r="AF42" s="11"/>
      <c r="AG42" s="11"/>
      <c r="AH42" s="11"/>
      <c r="AI42" s="11"/>
      <c r="AJ42" s="11"/>
      <c r="AK42" s="11"/>
      <c r="AL42" s="11"/>
      <c r="AM42" s="11"/>
      <c r="AN42" s="11"/>
      <c r="AO42" s="15"/>
      <c r="AP42" s="2"/>
      <c r="AQ42" s="2"/>
    </row>
    <row r="43" spans="1:43" x14ac:dyDescent="0.2">
      <c r="A43" s="2"/>
      <c r="B43" s="116"/>
      <c r="C43" s="103" t="s">
        <v>10</v>
      </c>
      <c r="D43" s="168">
        <v>33409</v>
      </c>
      <c r="E43" s="11">
        <v>83861</v>
      </c>
      <c r="F43" s="11">
        <v>27096</v>
      </c>
      <c r="G43" s="11">
        <v>59001</v>
      </c>
      <c r="H43" s="11">
        <v>238218</v>
      </c>
      <c r="I43" s="11">
        <v>53190</v>
      </c>
      <c r="J43" s="11">
        <v>52031</v>
      </c>
      <c r="K43" s="11">
        <v>180579</v>
      </c>
      <c r="L43" s="11">
        <v>66760</v>
      </c>
      <c r="M43" s="11">
        <v>64068</v>
      </c>
      <c r="N43" s="11">
        <v>6338</v>
      </c>
      <c r="O43" s="11">
        <v>24647</v>
      </c>
      <c r="P43" s="11">
        <v>1134155</v>
      </c>
      <c r="Q43" s="11">
        <v>35998</v>
      </c>
      <c r="R43" s="11">
        <v>25137</v>
      </c>
      <c r="S43" s="169">
        <f t="shared" si="4"/>
        <v>2084488</v>
      </c>
      <c r="T43" s="249"/>
      <c r="U43" s="11"/>
      <c r="V43" s="11"/>
      <c r="W43" s="11"/>
      <c r="X43" s="11"/>
      <c r="Y43" s="11"/>
      <c r="Z43" s="11"/>
      <c r="AA43" s="11"/>
      <c r="AB43" s="11"/>
      <c r="AC43" s="11"/>
      <c r="AD43" s="11"/>
      <c r="AE43" s="11"/>
      <c r="AF43" s="11"/>
      <c r="AG43" s="11"/>
      <c r="AH43" s="11"/>
      <c r="AI43" s="11"/>
      <c r="AJ43" s="11"/>
      <c r="AK43" s="11"/>
      <c r="AL43" s="11"/>
      <c r="AM43" s="11"/>
      <c r="AN43" s="11"/>
      <c r="AO43" s="15"/>
      <c r="AP43" s="2"/>
      <c r="AQ43" s="2"/>
    </row>
    <row r="44" spans="1:43" ht="13.5" thickBot="1" x14ac:dyDescent="0.25">
      <c r="A44" s="2"/>
      <c r="B44" s="117"/>
      <c r="C44" s="104" t="s">
        <v>11</v>
      </c>
      <c r="D44" s="170">
        <v>33132</v>
      </c>
      <c r="E44" s="171">
        <v>83702</v>
      </c>
      <c r="F44" s="171">
        <v>27074</v>
      </c>
      <c r="G44" s="171">
        <v>58545</v>
      </c>
      <c r="H44" s="171">
        <v>237758</v>
      </c>
      <c r="I44" s="171">
        <v>52935</v>
      </c>
      <c r="J44" s="171">
        <v>51998</v>
      </c>
      <c r="K44" s="171">
        <v>180441</v>
      </c>
      <c r="L44" s="171">
        <v>66167</v>
      </c>
      <c r="M44" s="171">
        <v>63292</v>
      </c>
      <c r="N44" s="171">
        <v>6154</v>
      </c>
      <c r="O44" s="171">
        <v>24401</v>
      </c>
      <c r="P44" s="171">
        <v>1130067</v>
      </c>
      <c r="Q44" s="171">
        <v>35434</v>
      </c>
      <c r="R44" s="171">
        <v>25084</v>
      </c>
      <c r="S44" s="172">
        <f t="shared" si="4"/>
        <v>2076184</v>
      </c>
      <c r="T44" s="249"/>
      <c r="U44" s="11"/>
      <c r="V44" s="11"/>
      <c r="W44" s="11"/>
      <c r="X44" s="11"/>
      <c r="Y44" s="11"/>
      <c r="Z44" s="11"/>
      <c r="AA44" s="11"/>
      <c r="AB44" s="11"/>
      <c r="AC44" s="11"/>
      <c r="AD44" s="11"/>
      <c r="AE44" s="11"/>
      <c r="AF44" s="11"/>
      <c r="AG44" s="11"/>
      <c r="AH44" s="11"/>
      <c r="AI44" s="11"/>
      <c r="AJ44" s="11"/>
      <c r="AK44" s="11"/>
      <c r="AL44" s="11"/>
      <c r="AM44" s="11"/>
      <c r="AN44" s="11"/>
      <c r="AO44" s="15"/>
      <c r="AP44" s="2"/>
      <c r="AQ44" s="2"/>
    </row>
    <row r="45" spans="1:43" x14ac:dyDescent="0.2">
      <c r="A45" s="2"/>
      <c r="B45" s="165">
        <v>2012</v>
      </c>
      <c r="C45" s="112" t="s">
        <v>2</v>
      </c>
      <c r="D45" s="173">
        <v>32563</v>
      </c>
      <c r="E45" s="174">
        <v>83092</v>
      </c>
      <c r="F45" s="174">
        <v>26059</v>
      </c>
      <c r="G45" s="174">
        <v>58720</v>
      </c>
      <c r="H45" s="174">
        <v>237754</v>
      </c>
      <c r="I45" s="174">
        <v>52390</v>
      </c>
      <c r="J45" s="174">
        <v>51415</v>
      </c>
      <c r="K45" s="174">
        <v>179267</v>
      </c>
      <c r="L45" s="174">
        <v>65458</v>
      </c>
      <c r="M45" s="174">
        <v>62975</v>
      </c>
      <c r="N45" s="174">
        <v>6061</v>
      </c>
      <c r="O45" s="174">
        <v>24088</v>
      </c>
      <c r="P45" s="174">
        <v>1122348</v>
      </c>
      <c r="Q45" s="174">
        <v>34736</v>
      </c>
      <c r="R45" s="174">
        <v>24543</v>
      </c>
      <c r="S45" s="175">
        <f t="shared" ref="S45:S50" si="5">SUM(D45:R45)</f>
        <v>2061469</v>
      </c>
      <c r="T45" s="249"/>
      <c r="U45" s="11"/>
      <c r="V45" s="11"/>
      <c r="W45" s="11"/>
      <c r="X45" s="11"/>
      <c r="Y45" s="11"/>
      <c r="Z45" s="11"/>
      <c r="AA45" s="11"/>
      <c r="AB45" s="11"/>
      <c r="AC45" s="11"/>
      <c r="AD45" s="11"/>
      <c r="AE45" s="11"/>
      <c r="AF45" s="11"/>
      <c r="AG45" s="11"/>
      <c r="AH45" s="11"/>
      <c r="AI45" s="11"/>
      <c r="AJ45" s="11"/>
      <c r="AK45" s="11"/>
      <c r="AL45" s="11"/>
      <c r="AM45" s="11"/>
      <c r="AN45" s="11"/>
      <c r="AO45" s="15"/>
      <c r="AP45" s="2"/>
      <c r="AQ45" s="2"/>
    </row>
    <row r="46" spans="1:43" x14ac:dyDescent="0.2">
      <c r="A46" s="2"/>
      <c r="B46" s="116"/>
      <c r="C46" s="103" t="s">
        <v>1</v>
      </c>
      <c r="D46" s="168">
        <v>32531</v>
      </c>
      <c r="E46" s="11">
        <v>83079</v>
      </c>
      <c r="F46" s="11">
        <v>26396</v>
      </c>
      <c r="G46" s="11">
        <v>57028</v>
      </c>
      <c r="H46" s="11">
        <v>235653</v>
      </c>
      <c r="I46" s="11">
        <v>52223</v>
      </c>
      <c r="J46" s="11">
        <v>51869</v>
      </c>
      <c r="K46" s="11">
        <v>177375</v>
      </c>
      <c r="L46" s="11">
        <v>64915</v>
      </c>
      <c r="M46" s="11">
        <v>62786</v>
      </c>
      <c r="N46" s="11">
        <v>5967</v>
      </c>
      <c r="O46" s="11">
        <v>23956</v>
      </c>
      <c r="P46" s="11">
        <v>1116212</v>
      </c>
      <c r="Q46" s="11">
        <v>34593</v>
      </c>
      <c r="R46" s="11">
        <v>24750</v>
      </c>
      <c r="S46" s="169">
        <f t="shared" si="5"/>
        <v>2049333</v>
      </c>
      <c r="T46" s="249"/>
      <c r="U46" s="11"/>
      <c r="V46" s="11"/>
      <c r="W46" s="11"/>
      <c r="X46" s="11"/>
      <c r="Y46" s="11"/>
      <c r="Z46" s="11"/>
      <c r="AA46" s="11"/>
      <c r="AB46" s="11"/>
      <c r="AC46" s="11"/>
      <c r="AD46" s="11"/>
      <c r="AE46" s="11"/>
      <c r="AF46" s="11"/>
      <c r="AG46" s="11"/>
      <c r="AH46" s="11"/>
      <c r="AI46" s="11"/>
      <c r="AJ46" s="11"/>
      <c r="AK46" s="11"/>
      <c r="AL46" s="11"/>
      <c r="AM46" s="11"/>
      <c r="AN46" s="11"/>
      <c r="AO46" s="15"/>
      <c r="AP46" s="2"/>
      <c r="AQ46" s="2"/>
    </row>
    <row r="47" spans="1:43" x14ac:dyDescent="0.2">
      <c r="A47" s="2"/>
      <c r="B47" s="116"/>
      <c r="C47" s="103" t="s">
        <v>3</v>
      </c>
      <c r="D47" s="168">
        <v>32398</v>
      </c>
      <c r="E47" s="11">
        <v>83112</v>
      </c>
      <c r="F47" s="11">
        <v>26483</v>
      </c>
      <c r="G47" s="11">
        <v>57148</v>
      </c>
      <c r="H47" s="11">
        <v>236471</v>
      </c>
      <c r="I47" s="11">
        <v>52260</v>
      </c>
      <c r="J47" s="11">
        <v>51813</v>
      </c>
      <c r="K47" s="11">
        <v>177592</v>
      </c>
      <c r="L47" s="11">
        <v>64482</v>
      </c>
      <c r="M47" s="11">
        <v>62908</v>
      </c>
      <c r="N47" s="11">
        <v>5843</v>
      </c>
      <c r="O47" s="11">
        <v>23939</v>
      </c>
      <c r="P47" s="11">
        <v>1115353</v>
      </c>
      <c r="Q47" s="11">
        <v>33843</v>
      </c>
      <c r="R47" s="11">
        <v>24562</v>
      </c>
      <c r="S47" s="169">
        <f t="shared" si="5"/>
        <v>2048207</v>
      </c>
      <c r="T47" s="249"/>
      <c r="U47" s="11"/>
      <c r="V47" s="11"/>
      <c r="W47" s="11"/>
      <c r="X47" s="11"/>
      <c r="Y47" s="11"/>
      <c r="Z47" s="11"/>
      <c r="AA47" s="11"/>
      <c r="AB47" s="11"/>
      <c r="AC47" s="11"/>
      <c r="AD47" s="11"/>
      <c r="AE47" s="11"/>
      <c r="AF47" s="11"/>
      <c r="AG47" s="11"/>
      <c r="AH47" s="11"/>
      <c r="AI47" s="11"/>
      <c r="AJ47" s="11"/>
      <c r="AK47" s="11"/>
      <c r="AL47" s="11"/>
      <c r="AM47" s="11"/>
      <c r="AN47" s="11"/>
      <c r="AO47" s="15"/>
      <c r="AP47" s="2"/>
      <c r="AQ47" s="2"/>
    </row>
    <row r="48" spans="1:43" x14ac:dyDescent="0.2">
      <c r="A48" s="2"/>
      <c r="B48" s="116"/>
      <c r="C48" s="103" t="s">
        <v>4</v>
      </c>
      <c r="D48" s="168">
        <v>32257</v>
      </c>
      <c r="E48" s="11">
        <v>83423</v>
      </c>
      <c r="F48" s="11">
        <v>26392</v>
      </c>
      <c r="G48" s="11">
        <v>56841</v>
      </c>
      <c r="H48" s="11">
        <v>234731</v>
      </c>
      <c r="I48" s="11">
        <v>51995</v>
      </c>
      <c r="J48" s="11">
        <v>51532</v>
      </c>
      <c r="K48" s="11">
        <v>176140</v>
      </c>
      <c r="L48" s="11">
        <v>63929</v>
      </c>
      <c r="M48" s="11">
        <v>62690</v>
      </c>
      <c r="N48" s="11">
        <v>5707</v>
      </c>
      <c r="O48" s="11">
        <v>23892</v>
      </c>
      <c r="P48" s="11">
        <v>1112302</v>
      </c>
      <c r="Q48" s="11">
        <v>33558</v>
      </c>
      <c r="R48" s="11">
        <v>24465</v>
      </c>
      <c r="S48" s="169">
        <f t="shared" si="5"/>
        <v>2039854</v>
      </c>
      <c r="T48" s="249"/>
      <c r="U48" s="11"/>
      <c r="V48" s="11"/>
      <c r="W48" s="11"/>
      <c r="X48" s="11"/>
      <c r="Y48" s="11"/>
      <c r="Z48" s="11"/>
      <c r="AA48" s="11"/>
      <c r="AB48" s="11"/>
      <c r="AC48" s="11"/>
      <c r="AD48" s="11"/>
      <c r="AE48" s="11"/>
      <c r="AF48" s="11"/>
      <c r="AG48" s="11"/>
      <c r="AH48" s="11"/>
      <c r="AI48" s="11"/>
      <c r="AJ48" s="11"/>
      <c r="AK48" s="11"/>
      <c r="AL48" s="11"/>
      <c r="AM48" s="11"/>
      <c r="AN48" s="11"/>
      <c r="AO48" s="15"/>
      <c r="AP48" s="2"/>
      <c r="AQ48" s="2"/>
    </row>
    <row r="49" spans="1:43" x14ac:dyDescent="0.2">
      <c r="A49" s="2"/>
      <c r="B49" s="116"/>
      <c r="C49" s="103" t="s">
        <v>5</v>
      </c>
      <c r="D49" s="168">
        <v>32274</v>
      </c>
      <c r="E49" s="11">
        <v>83519</v>
      </c>
      <c r="F49" s="11">
        <v>26407</v>
      </c>
      <c r="G49" s="11">
        <v>56774</v>
      </c>
      <c r="H49" s="11">
        <v>233774</v>
      </c>
      <c r="I49" s="11">
        <v>52154</v>
      </c>
      <c r="J49" s="11">
        <v>51172</v>
      </c>
      <c r="K49" s="11">
        <v>175434</v>
      </c>
      <c r="L49" s="11">
        <v>63456</v>
      </c>
      <c r="M49" s="11">
        <v>62170</v>
      </c>
      <c r="N49" s="11">
        <v>5596</v>
      </c>
      <c r="O49" s="11">
        <v>23856</v>
      </c>
      <c r="P49" s="11">
        <v>1112717</v>
      </c>
      <c r="Q49" s="11">
        <v>33172</v>
      </c>
      <c r="R49" s="11">
        <v>24392</v>
      </c>
      <c r="S49" s="169">
        <f t="shared" si="5"/>
        <v>2036867</v>
      </c>
      <c r="T49" s="249"/>
      <c r="U49" s="11"/>
      <c r="V49" s="11"/>
      <c r="W49" s="11"/>
      <c r="X49" s="11"/>
      <c r="Y49" s="11"/>
      <c r="Z49" s="11"/>
      <c r="AA49" s="11"/>
      <c r="AB49" s="11"/>
      <c r="AC49" s="11"/>
      <c r="AD49" s="11"/>
      <c r="AE49" s="11"/>
      <c r="AF49" s="11"/>
      <c r="AG49" s="11"/>
      <c r="AH49" s="11"/>
      <c r="AI49" s="11"/>
      <c r="AJ49" s="11"/>
      <c r="AK49" s="11"/>
      <c r="AL49" s="11"/>
      <c r="AM49" s="11"/>
      <c r="AN49" s="11"/>
      <c r="AO49" s="15"/>
      <c r="AP49" s="2"/>
      <c r="AQ49" s="2"/>
    </row>
    <row r="50" spans="1:43" x14ac:dyDescent="0.2">
      <c r="A50" s="2"/>
      <c r="B50" s="116"/>
      <c r="C50" s="103" t="s">
        <v>6</v>
      </c>
      <c r="D50" s="168">
        <v>32315</v>
      </c>
      <c r="E50" s="11">
        <v>83493</v>
      </c>
      <c r="F50" s="11">
        <v>26413</v>
      </c>
      <c r="G50" s="11">
        <v>56462</v>
      </c>
      <c r="H50" s="11">
        <v>233578</v>
      </c>
      <c r="I50" s="11">
        <v>52050</v>
      </c>
      <c r="J50" s="11">
        <v>51624</v>
      </c>
      <c r="K50" s="11">
        <v>174783</v>
      </c>
      <c r="L50" s="11">
        <v>63311</v>
      </c>
      <c r="M50" s="11">
        <v>62148</v>
      </c>
      <c r="N50" s="11">
        <v>5467</v>
      </c>
      <c r="O50" s="11">
        <v>23893</v>
      </c>
      <c r="P50" s="11">
        <v>1111715</v>
      </c>
      <c r="Q50" s="11">
        <v>33143</v>
      </c>
      <c r="R50" s="11">
        <v>24464</v>
      </c>
      <c r="S50" s="169">
        <f t="shared" si="5"/>
        <v>2034859</v>
      </c>
      <c r="T50" s="249"/>
      <c r="U50" s="11"/>
      <c r="V50" s="11"/>
      <c r="W50" s="11"/>
      <c r="X50" s="11"/>
      <c r="Y50" s="11"/>
      <c r="Z50" s="11"/>
      <c r="AA50" s="11"/>
      <c r="AB50" s="11"/>
      <c r="AC50" s="11"/>
      <c r="AD50" s="11"/>
      <c r="AE50" s="11"/>
      <c r="AF50" s="11"/>
      <c r="AG50" s="11"/>
      <c r="AH50" s="11"/>
      <c r="AI50" s="11"/>
      <c r="AJ50" s="11"/>
      <c r="AK50" s="11"/>
      <c r="AL50" s="11"/>
      <c r="AM50" s="11"/>
      <c r="AN50" s="11"/>
      <c r="AO50" s="15"/>
      <c r="AP50" s="2"/>
      <c r="AQ50" s="2"/>
    </row>
    <row r="51" spans="1:43" x14ac:dyDescent="0.2">
      <c r="A51" s="2"/>
      <c r="B51" s="116"/>
      <c r="C51" s="103" t="s">
        <v>7</v>
      </c>
      <c r="D51" s="168">
        <v>32262</v>
      </c>
      <c r="E51" s="11">
        <v>83158</v>
      </c>
      <c r="F51" s="11">
        <v>26364</v>
      </c>
      <c r="G51" s="11">
        <v>56281</v>
      </c>
      <c r="H51" s="11">
        <v>233708</v>
      </c>
      <c r="I51" s="11">
        <v>51961</v>
      </c>
      <c r="J51" s="11">
        <v>51581</v>
      </c>
      <c r="K51" s="11">
        <v>174162</v>
      </c>
      <c r="L51" s="11">
        <v>63116</v>
      </c>
      <c r="M51" s="11">
        <v>62019</v>
      </c>
      <c r="N51" s="11">
        <v>5392</v>
      </c>
      <c r="O51" s="11">
        <v>24139</v>
      </c>
      <c r="P51" s="11">
        <v>1110265</v>
      </c>
      <c r="Q51" s="11">
        <v>33092</v>
      </c>
      <c r="R51" s="11">
        <v>24242</v>
      </c>
      <c r="S51" s="169">
        <f t="shared" ref="S51:S59" si="6">SUM(D51:R51)</f>
        <v>2031742</v>
      </c>
      <c r="T51" s="249"/>
      <c r="U51" s="11"/>
      <c r="V51" s="11"/>
      <c r="W51" s="11"/>
      <c r="X51" s="11"/>
      <c r="Y51" s="11"/>
      <c r="Z51" s="11"/>
      <c r="AA51" s="11"/>
      <c r="AB51" s="11"/>
      <c r="AC51" s="11"/>
      <c r="AD51" s="11"/>
      <c r="AE51" s="11"/>
      <c r="AF51" s="11"/>
      <c r="AG51" s="11"/>
      <c r="AH51" s="11"/>
      <c r="AI51" s="11"/>
      <c r="AJ51" s="11"/>
      <c r="AK51" s="11"/>
      <c r="AL51" s="11"/>
      <c r="AM51" s="11"/>
      <c r="AN51" s="11"/>
      <c r="AO51" s="15"/>
      <c r="AP51" s="2"/>
      <c r="AQ51" s="2"/>
    </row>
    <row r="52" spans="1:43" x14ac:dyDescent="0.2">
      <c r="A52" s="2"/>
      <c r="B52" s="116"/>
      <c r="C52" s="103" t="s">
        <v>8</v>
      </c>
      <c r="D52" s="168">
        <v>32374</v>
      </c>
      <c r="E52" s="11">
        <v>83294</v>
      </c>
      <c r="F52" s="11">
        <v>26269</v>
      </c>
      <c r="G52" s="11">
        <v>56880</v>
      </c>
      <c r="H52" s="11">
        <v>237537</v>
      </c>
      <c r="I52" s="11">
        <v>51998</v>
      </c>
      <c r="J52" s="11">
        <v>51090</v>
      </c>
      <c r="K52" s="11">
        <v>174111</v>
      </c>
      <c r="L52" s="11">
        <v>62755</v>
      </c>
      <c r="M52" s="11">
        <v>61531</v>
      </c>
      <c r="N52" s="11">
        <v>5369</v>
      </c>
      <c r="O52" s="11">
        <v>24500</v>
      </c>
      <c r="P52" s="11">
        <v>1112072</v>
      </c>
      <c r="Q52" s="11">
        <v>32911</v>
      </c>
      <c r="R52" s="11">
        <v>24148</v>
      </c>
      <c r="S52" s="169">
        <f t="shared" si="6"/>
        <v>2036839</v>
      </c>
      <c r="T52" s="249"/>
      <c r="U52" s="11"/>
      <c r="V52" s="11"/>
      <c r="W52" s="11"/>
      <c r="X52" s="11"/>
      <c r="Y52" s="11"/>
      <c r="Z52" s="11"/>
      <c r="AA52" s="11"/>
      <c r="AB52" s="11"/>
      <c r="AC52" s="11"/>
      <c r="AD52" s="11"/>
      <c r="AE52" s="11"/>
      <c r="AF52" s="11"/>
      <c r="AG52" s="11"/>
      <c r="AH52" s="11"/>
      <c r="AI52" s="11"/>
      <c r="AJ52" s="11"/>
      <c r="AK52" s="11"/>
      <c r="AL52" s="11"/>
      <c r="AM52" s="11"/>
      <c r="AN52" s="11"/>
      <c r="AO52" s="15"/>
      <c r="AP52" s="2"/>
      <c r="AQ52" s="2"/>
    </row>
    <row r="53" spans="1:43" x14ac:dyDescent="0.2">
      <c r="A53" s="2"/>
      <c r="B53" s="116"/>
      <c r="C53" s="103" t="s">
        <v>12</v>
      </c>
      <c r="D53" s="168">
        <v>31876</v>
      </c>
      <c r="E53" s="11">
        <v>82399</v>
      </c>
      <c r="F53" s="11">
        <v>25884</v>
      </c>
      <c r="G53" s="11">
        <v>56236</v>
      </c>
      <c r="H53" s="11">
        <v>235933</v>
      </c>
      <c r="I53" s="11">
        <v>51341</v>
      </c>
      <c r="J53" s="11">
        <v>50454</v>
      </c>
      <c r="K53" s="11">
        <v>172574</v>
      </c>
      <c r="L53" s="11">
        <v>62103</v>
      </c>
      <c r="M53" s="11">
        <v>61190</v>
      </c>
      <c r="N53" s="11">
        <v>5310</v>
      </c>
      <c r="O53" s="11">
        <v>23929</v>
      </c>
      <c r="P53" s="11">
        <v>1104996</v>
      </c>
      <c r="Q53" s="11">
        <v>32824</v>
      </c>
      <c r="R53" s="11">
        <v>23593</v>
      </c>
      <c r="S53" s="169">
        <f t="shared" si="6"/>
        <v>2020642</v>
      </c>
      <c r="T53" s="249"/>
      <c r="U53" s="11"/>
      <c r="V53" s="11"/>
      <c r="W53" s="11"/>
      <c r="X53" s="11"/>
      <c r="Y53" s="11"/>
      <c r="Z53" s="11"/>
      <c r="AA53" s="11"/>
      <c r="AB53" s="11"/>
      <c r="AC53" s="11"/>
      <c r="AD53" s="11"/>
      <c r="AE53" s="11"/>
      <c r="AF53" s="11"/>
      <c r="AG53" s="11"/>
      <c r="AH53" s="11"/>
      <c r="AI53" s="11"/>
      <c r="AJ53" s="11"/>
      <c r="AK53" s="11"/>
      <c r="AL53" s="11"/>
      <c r="AM53" s="11"/>
      <c r="AN53" s="11"/>
      <c r="AO53" s="15"/>
      <c r="AP53" s="2"/>
      <c r="AQ53" s="2"/>
    </row>
    <row r="54" spans="1:43" x14ac:dyDescent="0.2">
      <c r="A54" s="2"/>
      <c r="B54" s="116"/>
      <c r="C54" s="103" t="s">
        <v>9</v>
      </c>
      <c r="D54" s="168">
        <v>31900</v>
      </c>
      <c r="E54" s="11">
        <v>82597</v>
      </c>
      <c r="F54" s="11">
        <v>25976</v>
      </c>
      <c r="G54" s="11">
        <v>57156</v>
      </c>
      <c r="H54" s="11">
        <v>236480</v>
      </c>
      <c r="I54" s="11">
        <v>51493</v>
      </c>
      <c r="J54" s="11">
        <v>50728</v>
      </c>
      <c r="K54" s="11">
        <v>172855</v>
      </c>
      <c r="L54" s="11">
        <v>62212</v>
      </c>
      <c r="M54" s="11">
        <v>61021</v>
      </c>
      <c r="N54" s="11">
        <v>5238</v>
      </c>
      <c r="O54" s="11">
        <v>24440</v>
      </c>
      <c r="P54" s="11">
        <v>1101428</v>
      </c>
      <c r="Q54" s="11">
        <v>32677</v>
      </c>
      <c r="R54" s="11">
        <v>23587</v>
      </c>
      <c r="S54" s="169">
        <f t="shared" si="6"/>
        <v>2019788</v>
      </c>
      <c r="T54" s="249"/>
      <c r="U54" s="11"/>
      <c r="V54" s="11"/>
      <c r="W54" s="11"/>
      <c r="X54" s="11"/>
      <c r="Y54" s="11"/>
      <c r="Z54" s="11"/>
      <c r="AA54" s="11"/>
      <c r="AB54" s="11"/>
      <c r="AC54" s="11"/>
      <c r="AD54" s="11"/>
      <c r="AE54" s="11"/>
      <c r="AF54" s="11"/>
      <c r="AG54" s="11"/>
      <c r="AH54" s="11"/>
      <c r="AI54" s="11"/>
      <c r="AJ54" s="11"/>
      <c r="AK54" s="11"/>
      <c r="AL54" s="11"/>
      <c r="AM54" s="11"/>
      <c r="AN54" s="11"/>
      <c r="AO54" s="15"/>
      <c r="AP54" s="2"/>
      <c r="AQ54" s="2"/>
    </row>
    <row r="55" spans="1:43" x14ac:dyDescent="0.2">
      <c r="A55" s="2"/>
      <c r="B55" s="116"/>
      <c r="C55" s="103" t="s">
        <v>10</v>
      </c>
      <c r="D55" s="168">
        <v>31698</v>
      </c>
      <c r="E55" s="11">
        <v>82252</v>
      </c>
      <c r="F55" s="11">
        <v>25915</v>
      </c>
      <c r="G55" s="11">
        <v>56930</v>
      </c>
      <c r="H55" s="11">
        <v>236462</v>
      </c>
      <c r="I55" s="11">
        <v>51843</v>
      </c>
      <c r="J55" s="11">
        <v>50462</v>
      </c>
      <c r="K55" s="11">
        <v>172345</v>
      </c>
      <c r="L55" s="11">
        <v>62028</v>
      </c>
      <c r="M55" s="11">
        <v>60866</v>
      </c>
      <c r="N55" s="11">
        <v>5169</v>
      </c>
      <c r="O55" s="11">
        <v>24071</v>
      </c>
      <c r="P55" s="11">
        <v>1100310</v>
      </c>
      <c r="Q55" s="11">
        <v>32479</v>
      </c>
      <c r="R55" s="11">
        <v>23440</v>
      </c>
      <c r="S55" s="169">
        <f t="shared" si="6"/>
        <v>2016270</v>
      </c>
      <c r="T55" s="249"/>
      <c r="U55" s="11"/>
      <c r="V55" s="11"/>
      <c r="W55" s="11"/>
      <c r="X55" s="11"/>
      <c r="Y55" s="11"/>
      <c r="Z55" s="11"/>
      <c r="AA55" s="11"/>
      <c r="AB55" s="11"/>
      <c r="AC55" s="11"/>
      <c r="AD55" s="11"/>
      <c r="AE55" s="11"/>
      <c r="AF55" s="11"/>
      <c r="AG55" s="11"/>
      <c r="AH55" s="11"/>
      <c r="AI55" s="11"/>
      <c r="AJ55" s="11"/>
      <c r="AK55" s="11"/>
      <c r="AL55" s="11"/>
      <c r="AM55" s="11"/>
      <c r="AN55" s="11"/>
      <c r="AO55" s="15"/>
      <c r="AP55" s="2"/>
      <c r="AQ55" s="2"/>
    </row>
    <row r="56" spans="1:43" ht="13.5" thickBot="1" x14ac:dyDescent="0.25">
      <c r="A56" s="2"/>
      <c r="B56" s="117"/>
      <c r="C56" s="104" t="s">
        <v>11</v>
      </c>
      <c r="D56" s="170">
        <v>31475</v>
      </c>
      <c r="E56" s="171">
        <v>81840</v>
      </c>
      <c r="F56" s="171">
        <v>25822</v>
      </c>
      <c r="G56" s="171">
        <v>55637</v>
      </c>
      <c r="H56" s="171">
        <v>233539</v>
      </c>
      <c r="I56" s="171">
        <v>51023</v>
      </c>
      <c r="J56" s="171">
        <v>50097</v>
      </c>
      <c r="K56" s="171">
        <v>170985</v>
      </c>
      <c r="L56" s="171">
        <v>61525</v>
      </c>
      <c r="M56" s="171">
        <v>60461</v>
      </c>
      <c r="N56" s="171">
        <v>5113</v>
      </c>
      <c r="O56" s="171">
        <v>24047</v>
      </c>
      <c r="P56" s="171">
        <v>1096187</v>
      </c>
      <c r="Q56" s="171">
        <v>32209</v>
      </c>
      <c r="R56" s="171">
        <v>23275</v>
      </c>
      <c r="S56" s="172">
        <f t="shared" si="6"/>
        <v>2003235</v>
      </c>
      <c r="T56" s="249"/>
      <c r="U56" s="11"/>
      <c r="V56" s="11"/>
      <c r="W56" s="11"/>
      <c r="X56" s="11"/>
      <c r="Y56" s="11"/>
      <c r="Z56" s="11"/>
      <c r="AA56" s="11"/>
      <c r="AB56" s="11"/>
      <c r="AC56" s="11"/>
      <c r="AD56" s="11"/>
      <c r="AE56" s="11"/>
      <c r="AF56" s="11"/>
      <c r="AG56" s="11"/>
      <c r="AH56" s="11"/>
      <c r="AI56" s="11"/>
      <c r="AJ56" s="11"/>
      <c r="AK56" s="11"/>
      <c r="AL56" s="11"/>
      <c r="AM56" s="11"/>
      <c r="AN56" s="11"/>
      <c r="AO56" s="15"/>
      <c r="AP56" s="2"/>
      <c r="AQ56" s="2"/>
    </row>
    <row r="57" spans="1:43" x14ac:dyDescent="0.2">
      <c r="A57" s="2"/>
      <c r="B57" s="165">
        <v>2013</v>
      </c>
      <c r="C57" s="112" t="s">
        <v>2</v>
      </c>
      <c r="D57" s="264">
        <v>31571</v>
      </c>
      <c r="E57" s="265">
        <v>81744</v>
      </c>
      <c r="F57" s="265">
        <v>25705</v>
      </c>
      <c r="G57" s="265">
        <v>55867</v>
      </c>
      <c r="H57" s="265">
        <v>233276</v>
      </c>
      <c r="I57" s="265">
        <v>51551</v>
      </c>
      <c r="J57" s="265">
        <v>49051</v>
      </c>
      <c r="K57" s="265">
        <v>169153</v>
      </c>
      <c r="L57" s="265">
        <v>60286</v>
      </c>
      <c r="M57" s="265">
        <v>59983</v>
      </c>
      <c r="N57" s="265">
        <v>5057</v>
      </c>
      <c r="O57" s="265">
        <v>24393</v>
      </c>
      <c r="P57" s="265">
        <v>1094357</v>
      </c>
      <c r="Q57" s="265">
        <v>31817</v>
      </c>
      <c r="R57" s="265">
        <v>23168</v>
      </c>
      <c r="S57" s="266">
        <f t="shared" si="6"/>
        <v>1996979</v>
      </c>
      <c r="T57" s="249"/>
      <c r="U57" s="11"/>
      <c r="V57" s="11"/>
      <c r="W57" s="11"/>
      <c r="X57" s="11"/>
      <c r="Y57" s="11"/>
      <c r="Z57" s="11"/>
      <c r="AA57" s="11"/>
      <c r="AB57" s="11"/>
      <c r="AC57" s="11"/>
      <c r="AD57" s="11"/>
      <c r="AE57" s="11"/>
      <c r="AF57" s="11"/>
      <c r="AG57" s="11"/>
      <c r="AH57" s="11"/>
      <c r="AI57" s="11"/>
      <c r="AJ57" s="11"/>
      <c r="AK57" s="11"/>
      <c r="AL57" s="11"/>
      <c r="AM57" s="11"/>
      <c r="AN57" s="11"/>
      <c r="AO57" s="15"/>
      <c r="AP57" s="2"/>
      <c r="AQ57" s="2"/>
    </row>
    <row r="58" spans="1:43" x14ac:dyDescent="0.2">
      <c r="A58" s="2"/>
      <c r="B58" s="116"/>
      <c r="C58" s="103" t="s">
        <v>1</v>
      </c>
      <c r="D58" s="259">
        <v>31449</v>
      </c>
      <c r="E58" s="249">
        <v>81454</v>
      </c>
      <c r="F58" s="249">
        <v>25585</v>
      </c>
      <c r="G58" s="249">
        <v>55748</v>
      </c>
      <c r="H58" s="249">
        <v>232639</v>
      </c>
      <c r="I58" s="249">
        <v>51356</v>
      </c>
      <c r="J58" s="249">
        <v>48810</v>
      </c>
      <c r="K58" s="249">
        <v>168742</v>
      </c>
      <c r="L58" s="249">
        <v>60078</v>
      </c>
      <c r="M58" s="249">
        <v>59890</v>
      </c>
      <c r="N58" s="249">
        <v>5054</v>
      </c>
      <c r="O58" s="249">
        <v>24348</v>
      </c>
      <c r="P58" s="249">
        <v>1091538</v>
      </c>
      <c r="Q58" s="249">
        <v>31648</v>
      </c>
      <c r="R58" s="249">
        <v>23032</v>
      </c>
      <c r="S58" s="260">
        <f t="shared" si="6"/>
        <v>1991371</v>
      </c>
      <c r="T58" s="249"/>
      <c r="U58" s="11"/>
      <c r="V58" s="11"/>
      <c r="W58" s="11"/>
      <c r="X58" s="11"/>
      <c r="Y58" s="11"/>
      <c r="Z58" s="11"/>
      <c r="AA58" s="11"/>
      <c r="AB58" s="11"/>
      <c r="AC58" s="11"/>
      <c r="AD58" s="11"/>
      <c r="AE58" s="11"/>
      <c r="AF58" s="11"/>
      <c r="AG58" s="11"/>
      <c r="AH58" s="11"/>
      <c r="AI58" s="11"/>
      <c r="AJ58" s="11"/>
      <c r="AK58" s="11"/>
      <c r="AL58" s="11"/>
      <c r="AM58" s="11"/>
      <c r="AN58" s="11"/>
      <c r="AO58" s="15"/>
      <c r="AP58" s="2"/>
      <c r="AQ58" s="2"/>
    </row>
    <row r="59" spans="1:43" x14ac:dyDescent="0.2">
      <c r="A59" s="2"/>
      <c r="B59" s="116"/>
      <c r="C59" s="103" t="s">
        <v>3</v>
      </c>
      <c r="D59" s="259">
        <v>31647</v>
      </c>
      <c r="E59" s="249">
        <v>81779</v>
      </c>
      <c r="F59" s="249">
        <v>25759</v>
      </c>
      <c r="G59" s="249">
        <v>56029</v>
      </c>
      <c r="H59" s="249">
        <v>233519</v>
      </c>
      <c r="I59" s="249">
        <v>51735</v>
      </c>
      <c r="J59" s="249">
        <v>48860</v>
      </c>
      <c r="K59" s="249">
        <v>169226</v>
      </c>
      <c r="L59" s="249">
        <v>59979</v>
      </c>
      <c r="M59" s="249">
        <v>59646</v>
      </c>
      <c r="N59" s="249">
        <v>4986</v>
      </c>
      <c r="O59" s="249">
        <v>24328</v>
      </c>
      <c r="P59" s="249">
        <v>1095549</v>
      </c>
      <c r="Q59" s="249">
        <v>31476</v>
      </c>
      <c r="R59" s="249">
        <v>23179</v>
      </c>
      <c r="S59" s="260">
        <f t="shared" si="6"/>
        <v>1997697</v>
      </c>
      <c r="T59" s="249"/>
      <c r="U59" s="11"/>
      <c r="V59" s="11"/>
      <c r="W59" s="11"/>
      <c r="X59" s="11"/>
      <c r="Y59" s="11"/>
      <c r="Z59" s="11"/>
      <c r="AA59" s="11"/>
      <c r="AB59" s="11"/>
      <c r="AC59" s="11"/>
      <c r="AD59" s="11"/>
      <c r="AE59" s="11"/>
      <c r="AF59" s="11"/>
      <c r="AG59" s="11"/>
      <c r="AH59" s="11"/>
      <c r="AI59" s="11"/>
      <c r="AJ59" s="11"/>
      <c r="AK59" s="11"/>
      <c r="AL59" s="11"/>
      <c r="AM59" s="11"/>
      <c r="AN59" s="11"/>
      <c r="AO59" s="15"/>
      <c r="AP59" s="2"/>
      <c r="AQ59" s="2"/>
    </row>
    <row r="60" spans="1:43" x14ac:dyDescent="0.2">
      <c r="A60" s="2"/>
      <c r="B60" s="116"/>
      <c r="C60" s="103" t="s">
        <v>4</v>
      </c>
      <c r="D60" s="259">
        <v>32048</v>
      </c>
      <c r="E60" s="249">
        <v>82264</v>
      </c>
      <c r="F60" s="249">
        <v>26154</v>
      </c>
      <c r="G60" s="249">
        <v>55489</v>
      </c>
      <c r="H60" s="249">
        <v>234823</v>
      </c>
      <c r="I60" s="249">
        <v>51921</v>
      </c>
      <c r="J60" s="249">
        <v>49408</v>
      </c>
      <c r="K60" s="249">
        <v>168951</v>
      </c>
      <c r="L60" s="249">
        <v>59785</v>
      </c>
      <c r="M60" s="249">
        <v>59346</v>
      </c>
      <c r="N60" s="249">
        <v>4917</v>
      </c>
      <c r="O60" s="249">
        <v>25805</v>
      </c>
      <c r="P60" s="249">
        <v>1097917</v>
      </c>
      <c r="Q60" s="249">
        <v>31265</v>
      </c>
      <c r="R60" s="249">
        <v>23531</v>
      </c>
      <c r="S60" s="260">
        <f t="shared" ref="S60:S71" si="7">SUM(D60:R60)</f>
        <v>2003624</v>
      </c>
      <c r="T60" s="249"/>
      <c r="U60" s="249"/>
      <c r="V60" s="249"/>
      <c r="W60" s="249"/>
      <c r="X60" s="249"/>
      <c r="Y60" s="249"/>
      <c r="Z60" s="249"/>
      <c r="AA60" s="249"/>
      <c r="AB60" s="249"/>
      <c r="AC60" s="249"/>
      <c r="AD60" s="249"/>
      <c r="AE60" s="249"/>
      <c r="AF60" s="249"/>
      <c r="AG60" s="249"/>
      <c r="AH60" s="249"/>
      <c r="AI60" s="249"/>
      <c r="AJ60" s="249"/>
      <c r="AK60" s="249"/>
      <c r="AL60" s="249"/>
      <c r="AM60" s="249"/>
      <c r="AN60" s="249"/>
      <c r="AO60" s="15"/>
      <c r="AP60" s="2"/>
      <c r="AQ60" s="2"/>
    </row>
    <row r="61" spans="1:43" x14ac:dyDescent="0.2">
      <c r="A61" s="2"/>
      <c r="B61" s="116"/>
      <c r="C61" s="103" t="s">
        <v>5</v>
      </c>
      <c r="D61" s="259">
        <v>31532</v>
      </c>
      <c r="E61" s="249">
        <v>81074</v>
      </c>
      <c r="F61" s="249">
        <v>25937</v>
      </c>
      <c r="G61" s="249">
        <v>55953</v>
      </c>
      <c r="H61" s="249">
        <v>232066</v>
      </c>
      <c r="I61" s="249">
        <v>50632</v>
      </c>
      <c r="J61" s="249">
        <v>48506</v>
      </c>
      <c r="K61" s="249">
        <v>168991</v>
      </c>
      <c r="L61" s="249">
        <v>60061</v>
      </c>
      <c r="M61" s="249">
        <v>59101</v>
      </c>
      <c r="N61" s="249">
        <v>4865</v>
      </c>
      <c r="O61" s="249">
        <v>23005</v>
      </c>
      <c r="P61" s="249">
        <v>1087607</v>
      </c>
      <c r="Q61" s="249">
        <v>31191</v>
      </c>
      <c r="R61" s="249">
        <v>22738</v>
      </c>
      <c r="S61" s="260">
        <f t="shared" si="7"/>
        <v>1983259</v>
      </c>
      <c r="T61" s="249"/>
      <c r="U61" s="249"/>
      <c r="V61" s="249"/>
      <c r="W61" s="249"/>
      <c r="X61" s="249"/>
      <c r="Y61" s="249"/>
      <c r="Z61" s="249"/>
      <c r="AA61" s="249"/>
      <c r="AB61" s="249"/>
      <c r="AC61" s="249"/>
      <c r="AD61" s="249"/>
      <c r="AE61" s="249"/>
      <c r="AF61" s="249"/>
      <c r="AG61" s="249"/>
      <c r="AH61" s="249"/>
      <c r="AI61" s="249"/>
      <c r="AJ61" s="249"/>
      <c r="AK61" s="249"/>
      <c r="AL61" s="249"/>
      <c r="AM61" s="249"/>
      <c r="AN61" s="249"/>
      <c r="AO61" s="15"/>
      <c r="AP61" s="2"/>
      <c r="AQ61" s="2"/>
    </row>
    <row r="62" spans="1:43" x14ac:dyDescent="0.2">
      <c r="A62" s="2"/>
      <c r="B62" s="116"/>
      <c r="C62" s="103" t="s">
        <v>6</v>
      </c>
      <c r="D62" s="259">
        <v>31529</v>
      </c>
      <c r="E62" s="249">
        <v>80985</v>
      </c>
      <c r="F62" s="249">
        <v>25840</v>
      </c>
      <c r="G62" s="249">
        <v>55838</v>
      </c>
      <c r="H62" s="249">
        <v>231201</v>
      </c>
      <c r="I62" s="249">
        <v>50267</v>
      </c>
      <c r="J62" s="249">
        <v>47437</v>
      </c>
      <c r="K62" s="249">
        <v>167568</v>
      </c>
      <c r="L62" s="249">
        <v>59280</v>
      </c>
      <c r="M62" s="249">
        <v>58677</v>
      </c>
      <c r="N62" s="249">
        <v>4824</v>
      </c>
      <c r="O62" s="249">
        <v>22841</v>
      </c>
      <c r="P62" s="249">
        <v>1085300</v>
      </c>
      <c r="Q62" s="249">
        <v>30835</v>
      </c>
      <c r="R62" s="249">
        <v>22561</v>
      </c>
      <c r="S62" s="260">
        <f t="shared" si="7"/>
        <v>1974983</v>
      </c>
      <c r="T62" s="249"/>
      <c r="U62" s="249"/>
      <c r="V62" s="249"/>
      <c r="W62" s="249"/>
      <c r="X62" s="249"/>
      <c r="Y62" s="249"/>
      <c r="Z62" s="249"/>
      <c r="AA62" s="249"/>
      <c r="AB62" s="249"/>
      <c r="AC62" s="249"/>
      <c r="AD62" s="249"/>
      <c r="AE62" s="249"/>
      <c r="AF62" s="249"/>
      <c r="AG62" s="249"/>
      <c r="AH62" s="249"/>
      <c r="AI62" s="249"/>
      <c r="AJ62" s="249"/>
      <c r="AK62" s="249"/>
      <c r="AL62" s="249"/>
      <c r="AM62" s="249"/>
      <c r="AN62" s="249"/>
      <c r="AO62" s="15"/>
      <c r="AP62" s="2"/>
      <c r="AQ62" s="2"/>
    </row>
    <row r="63" spans="1:43" x14ac:dyDescent="0.2">
      <c r="A63" s="2"/>
      <c r="B63" s="116"/>
      <c r="C63" s="103" t="s">
        <v>7</v>
      </c>
      <c r="D63" s="259">
        <v>32399</v>
      </c>
      <c r="E63" s="249">
        <v>81870</v>
      </c>
      <c r="F63" s="249">
        <v>27027</v>
      </c>
      <c r="G63" s="249">
        <v>56910</v>
      </c>
      <c r="H63" s="249">
        <v>238713</v>
      </c>
      <c r="I63" s="249">
        <v>51814</v>
      </c>
      <c r="J63" s="249">
        <v>50907</v>
      </c>
      <c r="K63" s="249">
        <v>174811</v>
      </c>
      <c r="L63" s="249">
        <v>62693</v>
      </c>
      <c r="M63" s="249">
        <v>59480</v>
      </c>
      <c r="N63" s="249">
        <v>4897</v>
      </c>
      <c r="O63" s="249">
        <v>24259</v>
      </c>
      <c r="P63" s="249">
        <v>1133760</v>
      </c>
      <c r="Q63" s="249">
        <v>31979</v>
      </c>
      <c r="R63" s="249">
        <v>23250</v>
      </c>
      <c r="S63" s="260">
        <f t="shared" si="7"/>
        <v>2054769</v>
      </c>
      <c r="T63" s="249"/>
      <c r="U63" s="249"/>
      <c r="V63" s="249"/>
      <c r="W63" s="249"/>
      <c r="X63" s="249"/>
      <c r="Y63" s="249"/>
      <c r="Z63" s="249"/>
      <c r="AA63" s="249"/>
      <c r="AB63" s="249"/>
      <c r="AC63" s="249"/>
      <c r="AD63" s="249"/>
      <c r="AE63" s="249"/>
      <c r="AF63" s="249"/>
      <c r="AG63" s="249"/>
      <c r="AH63" s="249"/>
      <c r="AI63" s="249"/>
      <c r="AJ63" s="249"/>
      <c r="AK63" s="249"/>
      <c r="AL63" s="249"/>
      <c r="AM63" s="249"/>
      <c r="AN63" s="249"/>
      <c r="AO63" s="15"/>
      <c r="AP63" s="2"/>
      <c r="AQ63" s="2"/>
    </row>
    <row r="64" spans="1:43" x14ac:dyDescent="0.2">
      <c r="A64" s="2"/>
      <c r="B64" s="116"/>
      <c r="C64" s="103" t="s">
        <v>8</v>
      </c>
      <c r="D64" s="259">
        <v>32471</v>
      </c>
      <c r="E64" s="249">
        <v>81994</v>
      </c>
      <c r="F64" s="249">
        <v>26997</v>
      </c>
      <c r="G64" s="249">
        <v>56917</v>
      </c>
      <c r="H64" s="249">
        <v>238806</v>
      </c>
      <c r="I64" s="249">
        <v>51826</v>
      </c>
      <c r="J64" s="249">
        <v>51047</v>
      </c>
      <c r="K64" s="249">
        <v>175142</v>
      </c>
      <c r="L64" s="249">
        <v>62745</v>
      </c>
      <c r="M64" s="249">
        <v>59561</v>
      </c>
      <c r="N64" s="249">
        <v>4850</v>
      </c>
      <c r="O64" s="249">
        <v>24105</v>
      </c>
      <c r="P64" s="249">
        <v>1135485</v>
      </c>
      <c r="Q64" s="249">
        <v>32066</v>
      </c>
      <c r="R64" s="249">
        <v>23161</v>
      </c>
      <c r="S64" s="260">
        <f t="shared" si="7"/>
        <v>2057173</v>
      </c>
      <c r="T64" s="249"/>
      <c r="U64" s="249"/>
      <c r="V64" s="249"/>
      <c r="W64" s="249"/>
      <c r="X64" s="249"/>
      <c r="Y64" s="249"/>
      <c r="Z64" s="249"/>
      <c r="AA64" s="249"/>
      <c r="AB64" s="249"/>
      <c r="AC64" s="249"/>
      <c r="AD64" s="249"/>
      <c r="AE64" s="249"/>
      <c r="AF64" s="249"/>
      <c r="AG64" s="249"/>
      <c r="AH64" s="249"/>
      <c r="AI64" s="249"/>
      <c r="AJ64" s="249"/>
      <c r="AK64" s="249"/>
      <c r="AL64" s="249"/>
      <c r="AM64" s="249"/>
      <c r="AN64" s="249"/>
      <c r="AO64" s="15"/>
      <c r="AP64" s="2"/>
      <c r="AQ64" s="2"/>
    </row>
    <row r="65" spans="1:43" x14ac:dyDescent="0.2">
      <c r="A65" s="2"/>
      <c r="B65" s="116"/>
      <c r="C65" s="103" t="s">
        <v>12</v>
      </c>
      <c r="D65" s="259">
        <v>32525</v>
      </c>
      <c r="E65" s="249">
        <v>81909</v>
      </c>
      <c r="F65" s="249">
        <v>27052</v>
      </c>
      <c r="G65" s="249">
        <v>56994</v>
      </c>
      <c r="H65" s="249">
        <v>238381</v>
      </c>
      <c r="I65" s="249">
        <v>51940</v>
      </c>
      <c r="J65" s="249">
        <v>51024</v>
      </c>
      <c r="K65" s="249">
        <v>174800</v>
      </c>
      <c r="L65" s="249">
        <v>62877</v>
      </c>
      <c r="M65" s="249">
        <v>59499</v>
      </c>
      <c r="N65" s="249">
        <v>4818</v>
      </c>
      <c r="O65" s="249">
        <v>24102</v>
      </c>
      <c r="P65" s="249">
        <v>1134652</v>
      </c>
      <c r="Q65" s="249">
        <v>32068</v>
      </c>
      <c r="R65" s="249">
        <v>23105</v>
      </c>
      <c r="S65" s="260">
        <f t="shared" si="7"/>
        <v>2055746</v>
      </c>
      <c r="T65" s="249"/>
      <c r="U65" s="249"/>
      <c r="V65" s="249"/>
      <c r="W65" s="249"/>
      <c r="X65" s="249"/>
      <c r="Y65" s="249"/>
      <c r="Z65" s="249"/>
      <c r="AA65" s="249"/>
      <c r="AB65" s="249"/>
      <c r="AC65" s="249"/>
      <c r="AD65" s="249"/>
      <c r="AE65" s="249"/>
      <c r="AF65" s="249"/>
      <c r="AG65" s="249"/>
      <c r="AH65" s="249"/>
      <c r="AI65" s="249"/>
      <c r="AJ65" s="249"/>
      <c r="AK65" s="249"/>
      <c r="AL65" s="249"/>
      <c r="AM65" s="249"/>
      <c r="AN65" s="249"/>
      <c r="AO65" s="15"/>
      <c r="AP65" s="2"/>
      <c r="AQ65" s="2"/>
    </row>
    <row r="66" spans="1:43" x14ac:dyDescent="0.2">
      <c r="A66" s="2"/>
      <c r="B66" s="116"/>
      <c r="C66" s="103" t="s">
        <v>9</v>
      </c>
      <c r="D66" s="259">
        <v>32719</v>
      </c>
      <c r="E66" s="249">
        <v>81901</v>
      </c>
      <c r="F66" s="249">
        <v>27189</v>
      </c>
      <c r="G66" s="249">
        <v>57187</v>
      </c>
      <c r="H66" s="249">
        <v>238984</v>
      </c>
      <c r="I66" s="249">
        <v>52350</v>
      </c>
      <c r="J66" s="249">
        <v>51335</v>
      </c>
      <c r="K66" s="249">
        <v>175053</v>
      </c>
      <c r="L66" s="249">
        <v>63223</v>
      </c>
      <c r="M66" s="249">
        <v>59623</v>
      </c>
      <c r="N66" s="249">
        <v>4777</v>
      </c>
      <c r="O66" s="249">
        <v>24130</v>
      </c>
      <c r="P66" s="249">
        <v>1140689</v>
      </c>
      <c r="Q66" s="249">
        <v>32084</v>
      </c>
      <c r="R66" s="249">
        <v>23160</v>
      </c>
      <c r="S66" s="260">
        <f t="shared" si="7"/>
        <v>2064404</v>
      </c>
      <c r="T66" s="249"/>
      <c r="U66" s="249"/>
      <c r="V66" s="249"/>
      <c r="W66" s="249"/>
      <c r="X66" s="249"/>
      <c r="Y66" s="249"/>
      <c r="Z66" s="249"/>
      <c r="AA66" s="249"/>
      <c r="AB66" s="249"/>
      <c r="AC66" s="249"/>
      <c r="AD66" s="249"/>
      <c r="AE66" s="249"/>
      <c r="AF66" s="249"/>
      <c r="AG66" s="249"/>
      <c r="AH66" s="249"/>
      <c r="AI66" s="249"/>
      <c r="AJ66" s="249"/>
      <c r="AK66" s="249"/>
      <c r="AL66" s="249"/>
      <c r="AM66" s="249"/>
      <c r="AN66" s="249"/>
      <c r="AO66" s="15"/>
      <c r="AP66" s="2"/>
      <c r="AQ66" s="2"/>
    </row>
    <row r="67" spans="1:43" x14ac:dyDescent="0.2">
      <c r="A67" s="2"/>
      <c r="B67" s="116"/>
      <c r="C67" s="103" t="s">
        <v>10</v>
      </c>
      <c r="D67" s="259">
        <v>32778</v>
      </c>
      <c r="E67" s="249">
        <v>81910</v>
      </c>
      <c r="F67" s="249">
        <v>27299</v>
      </c>
      <c r="G67" s="249">
        <v>57397</v>
      </c>
      <c r="H67" s="249">
        <v>239556</v>
      </c>
      <c r="I67" s="249">
        <v>53038</v>
      </c>
      <c r="J67" s="249">
        <v>51389</v>
      </c>
      <c r="K67" s="249">
        <v>175316</v>
      </c>
      <c r="L67" s="249">
        <v>63463</v>
      </c>
      <c r="M67" s="249">
        <v>59824</v>
      </c>
      <c r="N67" s="249">
        <v>4779</v>
      </c>
      <c r="O67" s="249">
        <v>24086</v>
      </c>
      <c r="P67" s="249">
        <v>1143586</v>
      </c>
      <c r="Q67" s="249">
        <v>32074</v>
      </c>
      <c r="R67" s="249">
        <v>23200</v>
      </c>
      <c r="S67" s="260">
        <f t="shared" si="7"/>
        <v>2069695</v>
      </c>
      <c r="T67" s="249"/>
      <c r="U67" s="249"/>
      <c r="V67" s="249"/>
      <c r="W67" s="249"/>
      <c r="X67" s="249"/>
      <c r="Y67" s="249"/>
      <c r="Z67" s="249"/>
      <c r="AA67" s="249"/>
      <c r="AB67" s="249"/>
      <c r="AC67" s="249"/>
      <c r="AD67" s="249"/>
      <c r="AE67" s="249"/>
      <c r="AF67" s="249"/>
      <c r="AG67" s="249"/>
      <c r="AH67" s="249"/>
      <c r="AI67" s="249"/>
      <c r="AJ67" s="249"/>
      <c r="AK67" s="249"/>
      <c r="AL67" s="249"/>
      <c r="AM67" s="249"/>
      <c r="AN67" s="249"/>
      <c r="AO67" s="15"/>
      <c r="AP67" s="2"/>
      <c r="AQ67" s="2"/>
    </row>
    <row r="68" spans="1:43" ht="13.5" thickBot="1" x14ac:dyDescent="0.25">
      <c r="A68" s="2"/>
      <c r="B68" s="117"/>
      <c r="C68" s="104" t="s">
        <v>11</v>
      </c>
      <c r="D68" s="261">
        <v>32637</v>
      </c>
      <c r="E68" s="262">
        <v>81729</v>
      </c>
      <c r="F68" s="262">
        <v>27191</v>
      </c>
      <c r="G68" s="262">
        <v>57346</v>
      </c>
      <c r="H68" s="262">
        <v>239380</v>
      </c>
      <c r="I68" s="262">
        <v>53178</v>
      </c>
      <c r="J68" s="262">
        <v>51201</v>
      </c>
      <c r="K68" s="262">
        <v>174843</v>
      </c>
      <c r="L68" s="262">
        <v>63302</v>
      </c>
      <c r="M68" s="262">
        <v>59530</v>
      </c>
      <c r="N68" s="262">
        <v>4709</v>
      </c>
      <c r="O68" s="262">
        <v>24006</v>
      </c>
      <c r="P68" s="262">
        <v>1140509</v>
      </c>
      <c r="Q68" s="262">
        <v>31766</v>
      </c>
      <c r="R68" s="262">
        <v>23209</v>
      </c>
      <c r="S68" s="263">
        <f t="shared" si="7"/>
        <v>2064536</v>
      </c>
      <c r="T68" s="249"/>
      <c r="U68" s="249"/>
      <c r="V68" s="249"/>
      <c r="W68" s="249"/>
      <c r="X68" s="249"/>
      <c r="Y68" s="249"/>
      <c r="Z68" s="249"/>
      <c r="AA68" s="249"/>
      <c r="AB68" s="249"/>
      <c r="AC68" s="249"/>
      <c r="AD68" s="249"/>
      <c r="AE68" s="249"/>
      <c r="AF68" s="249"/>
      <c r="AG68" s="249"/>
      <c r="AH68" s="249"/>
      <c r="AI68" s="249"/>
      <c r="AJ68" s="249"/>
      <c r="AK68" s="249"/>
      <c r="AL68" s="249"/>
      <c r="AM68" s="249"/>
      <c r="AN68" s="249"/>
      <c r="AO68" s="15"/>
      <c r="AP68" s="2"/>
      <c r="AQ68" s="2"/>
    </row>
    <row r="69" spans="1:43" x14ac:dyDescent="0.2">
      <c r="A69" s="2"/>
      <c r="B69" s="165">
        <v>2014</v>
      </c>
      <c r="C69" s="112" t="s">
        <v>2</v>
      </c>
      <c r="D69" s="264">
        <v>32743</v>
      </c>
      <c r="E69" s="265">
        <v>81624</v>
      </c>
      <c r="F69" s="265">
        <v>27013</v>
      </c>
      <c r="G69" s="265">
        <v>57276</v>
      </c>
      <c r="H69" s="265">
        <v>239819</v>
      </c>
      <c r="I69" s="265">
        <v>53355</v>
      </c>
      <c r="J69" s="265">
        <v>50833</v>
      </c>
      <c r="K69" s="265">
        <v>177780</v>
      </c>
      <c r="L69" s="265">
        <v>66870</v>
      </c>
      <c r="M69" s="265">
        <v>64674</v>
      </c>
      <c r="N69" s="265">
        <v>5676</v>
      </c>
      <c r="O69" s="265">
        <v>23923</v>
      </c>
      <c r="P69" s="265">
        <v>1139208</v>
      </c>
      <c r="Q69" s="265">
        <v>35083</v>
      </c>
      <c r="R69" s="265">
        <v>23267</v>
      </c>
      <c r="S69" s="266">
        <f t="shared" si="7"/>
        <v>2079144</v>
      </c>
      <c r="T69" s="249"/>
      <c r="U69" s="249"/>
      <c r="V69" s="249"/>
      <c r="W69" s="249"/>
      <c r="X69" s="249"/>
      <c r="Y69" s="249"/>
      <c r="Z69" s="249"/>
      <c r="AA69" s="249"/>
      <c r="AB69" s="249"/>
      <c r="AC69" s="249"/>
      <c r="AD69" s="249"/>
      <c r="AE69" s="249"/>
      <c r="AF69" s="249"/>
      <c r="AG69" s="249"/>
      <c r="AH69" s="249"/>
      <c r="AI69" s="249"/>
      <c r="AJ69" s="249"/>
      <c r="AK69" s="249"/>
      <c r="AL69" s="249"/>
      <c r="AM69" s="249"/>
      <c r="AN69" s="249"/>
      <c r="AO69" s="15"/>
      <c r="AP69" s="2"/>
      <c r="AQ69" s="2"/>
    </row>
    <row r="70" spans="1:43" x14ac:dyDescent="0.2">
      <c r="A70" s="2"/>
      <c r="B70" s="116"/>
      <c r="C70" s="103" t="s">
        <v>1</v>
      </c>
      <c r="D70" s="259">
        <v>32883</v>
      </c>
      <c r="E70" s="249">
        <v>81538</v>
      </c>
      <c r="F70" s="249">
        <v>26905</v>
      </c>
      <c r="G70" s="249">
        <v>57255</v>
      </c>
      <c r="H70" s="249">
        <v>240130</v>
      </c>
      <c r="I70" s="249">
        <v>53618</v>
      </c>
      <c r="J70" s="249">
        <v>50536</v>
      </c>
      <c r="K70" s="249">
        <v>177798</v>
      </c>
      <c r="L70" s="249">
        <v>67086</v>
      </c>
      <c r="M70" s="249">
        <v>64735</v>
      </c>
      <c r="N70" s="249">
        <v>5648</v>
      </c>
      <c r="O70" s="249">
        <v>23816</v>
      </c>
      <c r="P70" s="249">
        <v>1138168</v>
      </c>
      <c r="Q70" s="249">
        <v>34894</v>
      </c>
      <c r="R70" s="249">
        <v>23306</v>
      </c>
      <c r="S70" s="260">
        <f t="shared" si="7"/>
        <v>2078316</v>
      </c>
      <c r="T70" s="249"/>
      <c r="U70" s="249"/>
      <c r="V70" s="249"/>
      <c r="W70" s="249"/>
      <c r="X70" s="249"/>
      <c r="Y70" s="249"/>
      <c r="Z70" s="249"/>
      <c r="AA70" s="249"/>
      <c r="AB70" s="249"/>
      <c r="AC70" s="249"/>
      <c r="AD70" s="249"/>
      <c r="AE70" s="249"/>
      <c r="AF70" s="249"/>
      <c r="AG70" s="249"/>
      <c r="AH70" s="249"/>
      <c r="AI70" s="249"/>
      <c r="AJ70" s="249"/>
      <c r="AK70" s="249"/>
      <c r="AL70" s="249"/>
      <c r="AM70" s="249"/>
      <c r="AN70" s="249"/>
      <c r="AO70" s="15"/>
      <c r="AP70" s="2"/>
      <c r="AQ70" s="2"/>
    </row>
    <row r="71" spans="1:43" x14ac:dyDescent="0.2">
      <c r="A71" s="2"/>
      <c r="B71" s="116"/>
      <c r="C71" s="103" t="s">
        <v>3</v>
      </c>
      <c r="D71" s="259">
        <v>33234</v>
      </c>
      <c r="E71" s="249">
        <v>82069</v>
      </c>
      <c r="F71" s="249">
        <v>27066</v>
      </c>
      <c r="G71" s="249">
        <v>57713</v>
      </c>
      <c r="H71" s="249">
        <v>242500</v>
      </c>
      <c r="I71" s="249">
        <v>54485</v>
      </c>
      <c r="J71" s="249">
        <v>50768</v>
      </c>
      <c r="K71" s="249">
        <v>178991</v>
      </c>
      <c r="L71" s="249">
        <v>67442</v>
      </c>
      <c r="M71" s="249">
        <v>65063</v>
      </c>
      <c r="N71" s="249">
        <v>5582</v>
      </c>
      <c r="O71" s="249">
        <v>23902</v>
      </c>
      <c r="P71" s="249">
        <v>1147627</v>
      </c>
      <c r="Q71" s="249">
        <v>34736</v>
      </c>
      <c r="R71" s="249">
        <v>23624</v>
      </c>
      <c r="S71" s="260">
        <f t="shared" si="7"/>
        <v>2094802</v>
      </c>
      <c r="T71" s="249"/>
      <c r="U71" s="249"/>
      <c r="V71" s="249"/>
      <c r="W71" s="249"/>
      <c r="X71" s="249"/>
      <c r="Y71" s="249"/>
      <c r="Z71" s="249"/>
      <c r="AA71" s="249"/>
      <c r="AB71" s="249"/>
      <c r="AC71" s="249"/>
      <c r="AD71" s="249"/>
      <c r="AE71" s="249"/>
      <c r="AF71" s="249"/>
      <c r="AG71" s="249"/>
      <c r="AH71" s="249"/>
      <c r="AI71" s="249"/>
      <c r="AJ71" s="249"/>
      <c r="AK71" s="249"/>
      <c r="AL71" s="249"/>
      <c r="AM71" s="249"/>
      <c r="AN71" s="249"/>
      <c r="AO71" s="15"/>
      <c r="AP71" s="2"/>
      <c r="AQ71" s="2"/>
    </row>
    <row r="72" spans="1:43" x14ac:dyDescent="0.2">
      <c r="A72" s="2"/>
      <c r="B72" s="116"/>
      <c r="C72" s="103" t="s">
        <v>4</v>
      </c>
      <c r="D72" s="259">
        <v>33241</v>
      </c>
      <c r="E72" s="249">
        <v>82390</v>
      </c>
      <c r="F72" s="249">
        <v>27237</v>
      </c>
      <c r="G72" s="249">
        <v>58385</v>
      </c>
      <c r="H72" s="249">
        <v>244146</v>
      </c>
      <c r="I72" s="249">
        <v>54990</v>
      </c>
      <c r="J72" s="249">
        <v>51090</v>
      </c>
      <c r="K72" s="249">
        <v>179770</v>
      </c>
      <c r="L72" s="249">
        <v>67731</v>
      </c>
      <c r="M72" s="249">
        <v>65505</v>
      </c>
      <c r="N72" s="249">
        <v>5551</v>
      </c>
      <c r="O72" s="249">
        <v>24082</v>
      </c>
      <c r="P72" s="249">
        <v>1157751</v>
      </c>
      <c r="Q72" s="249">
        <v>34694</v>
      </c>
      <c r="R72" s="249">
        <v>23853</v>
      </c>
      <c r="S72" s="260">
        <f t="shared" ref="S72:S83" si="8">SUM(D72:R72)</f>
        <v>2110416</v>
      </c>
      <c r="T72" s="249"/>
      <c r="U72" s="249"/>
      <c r="V72" s="249"/>
      <c r="W72" s="249"/>
      <c r="X72" s="249"/>
      <c r="Y72" s="249"/>
      <c r="Z72" s="249"/>
      <c r="AA72" s="249"/>
      <c r="AB72" s="249"/>
      <c r="AC72" s="249"/>
      <c r="AD72" s="249"/>
      <c r="AE72" s="249"/>
      <c r="AF72" s="249"/>
      <c r="AG72" s="249"/>
      <c r="AH72" s="249"/>
      <c r="AI72" s="249"/>
      <c r="AJ72" s="249"/>
      <c r="AK72" s="249"/>
      <c r="AL72" s="249"/>
      <c r="AM72" s="249"/>
      <c r="AN72" s="249"/>
      <c r="AO72" s="15"/>
      <c r="AP72" s="2"/>
      <c r="AQ72" s="2"/>
    </row>
    <row r="73" spans="1:43" x14ac:dyDescent="0.2">
      <c r="A73" s="2"/>
      <c r="B73" s="116"/>
      <c r="C73" s="103" t="s">
        <v>5</v>
      </c>
      <c r="D73" s="259">
        <v>33459</v>
      </c>
      <c r="E73" s="249">
        <v>82280</v>
      </c>
      <c r="F73" s="249">
        <v>27202</v>
      </c>
      <c r="G73" s="249">
        <v>58818</v>
      </c>
      <c r="H73" s="249">
        <v>244829</v>
      </c>
      <c r="I73" s="249">
        <v>55466</v>
      </c>
      <c r="J73" s="249">
        <v>51293</v>
      </c>
      <c r="K73" s="249">
        <v>180092</v>
      </c>
      <c r="L73" s="249">
        <v>67557</v>
      </c>
      <c r="M73" s="249">
        <v>65635</v>
      </c>
      <c r="N73" s="249">
        <v>5515</v>
      </c>
      <c r="O73" s="249">
        <v>24101</v>
      </c>
      <c r="P73" s="249">
        <v>1160325</v>
      </c>
      <c r="Q73" s="249">
        <v>34614</v>
      </c>
      <c r="R73" s="249">
        <v>24091</v>
      </c>
      <c r="S73" s="260">
        <f t="shared" si="8"/>
        <v>2115277</v>
      </c>
      <c r="T73" s="249"/>
      <c r="U73" s="249"/>
      <c r="V73" s="249"/>
      <c r="W73" s="249"/>
      <c r="X73" s="249"/>
      <c r="Y73" s="249"/>
      <c r="Z73" s="249"/>
      <c r="AA73" s="249"/>
      <c r="AB73" s="249"/>
      <c r="AC73" s="249"/>
      <c r="AD73" s="249"/>
      <c r="AE73" s="249"/>
      <c r="AF73" s="249"/>
      <c r="AG73" s="249"/>
      <c r="AH73" s="249"/>
      <c r="AI73" s="249"/>
      <c r="AJ73" s="249"/>
      <c r="AK73" s="249"/>
      <c r="AL73" s="249"/>
      <c r="AM73" s="249"/>
      <c r="AN73" s="249"/>
      <c r="AO73" s="15"/>
      <c r="AP73" s="2"/>
      <c r="AQ73" s="2"/>
    </row>
    <row r="74" spans="1:43" x14ac:dyDescent="0.2">
      <c r="A74" s="2"/>
      <c r="B74" s="116"/>
      <c r="C74" s="103" t="s">
        <v>6</v>
      </c>
      <c r="D74" s="259">
        <v>33372</v>
      </c>
      <c r="E74" s="249">
        <v>82274</v>
      </c>
      <c r="F74" s="249">
        <v>27044</v>
      </c>
      <c r="G74" s="249">
        <v>58383</v>
      </c>
      <c r="H74" s="249">
        <v>243034</v>
      </c>
      <c r="I74" s="249">
        <v>54747</v>
      </c>
      <c r="J74" s="249">
        <v>50609</v>
      </c>
      <c r="K74" s="249">
        <v>179200</v>
      </c>
      <c r="L74" s="249">
        <v>66551</v>
      </c>
      <c r="M74" s="249">
        <v>65043</v>
      </c>
      <c r="N74" s="249">
        <v>5462</v>
      </c>
      <c r="O74" s="249">
        <v>23862</v>
      </c>
      <c r="P74" s="249">
        <v>1149067</v>
      </c>
      <c r="Q74" s="249">
        <v>34337</v>
      </c>
      <c r="R74" s="249">
        <v>24042</v>
      </c>
      <c r="S74" s="260">
        <f t="shared" si="8"/>
        <v>2097027</v>
      </c>
      <c r="T74" s="249"/>
      <c r="U74" s="249"/>
      <c r="V74" s="249"/>
      <c r="W74" s="249"/>
      <c r="X74" s="249"/>
      <c r="Y74" s="249"/>
      <c r="Z74" s="249"/>
      <c r="AA74" s="249"/>
      <c r="AB74" s="249"/>
      <c r="AC74" s="249"/>
      <c r="AD74" s="249"/>
      <c r="AE74" s="249"/>
      <c r="AF74" s="249"/>
      <c r="AG74" s="249"/>
      <c r="AH74" s="249"/>
      <c r="AI74" s="249"/>
      <c r="AJ74" s="249"/>
      <c r="AK74" s="249"/>
      <c r="AL74" s="249"/>
      <c r="AM74" s="249"/>
      <c r="AN74" s="249"/>
      <c r="AO74" s="15"/>
      <c r="AP74" s="2"/>
      <c r="AQ74" s="2"/>
    </row>
    <row r="75" spans="1:43" x14ac:dyDescent="0.2">
      <c r="A75" s="2"/>
      <c r="B75" s="116"/>
      <c r="C75" s="103" t="s">
        <v>7</v>
      </c>
      <c r="D75" s="259">
        <v>33509</v>
      </c>
      <c r="E75" s="249">
        <v>82239</v>
      </c>
      <c r="F75" s="249">
        <v>27058</v>
      </c>
      <c r="G75" s="249">
        <v>58242</v>
      </c>
      <c r="H75" s="249">
        <v>243640</v>
      </c>
      <c r="I75" s="249">
        <v>54920</v>
      </c>
      <c r="J75" s="249">
        <v>50905</v>
      </c>
      <c r="K75" s="249">
        <v>179528</v>
      </c>
      <c r="L75" s="249">
        <v>66508</v>
      </c>
      <c r="M75" s="249">
        <v>65676</v>
      </c>
      <c r="N75" s="249">
        <v>5438</v>
      </c>
      <c r="O75" s="249">
        <v>23992</v>
      </c>
      <c r="P75" s="249">
        <v>1152513</v>
      </c>
      <c r="Q75" s="249">
        <v>34345</v>
      </c>
      <c r="R75" s="249">
        <v>24187</v>
      </c>
      <c r="S75" s="260">
        <f t="shared" si="8"/>
        <v>2102700</v>
      </c>
      <c r="T75" s="249"/>
      <c r="U75" s="249"/>
      <c r="V75" s="249"/>
      <c r="W75" s="249"/>
      <c r="X75" s="249"/>
      <c r="Y75" s="249"/>
      <c r="Z75" s="249"/>
      <c r="AA75" s="249"/>
      <c r="AB75" s="249"/>
      <c r="AC75" s="249"/>
      <c r="AD75" s="249"/>
      <c r="AE75" s="249"/>
      <c r="AF75" s="249"/>
      <c r="AG75" s="249"/>
      <c r="AH75" s="249"/>
      <c r="AI75" s="249"/>
      <c r="AJ75" s="249"/>
      <c r="AK75" s="249"/>
      <c r="AL75" s="249"/>
      <c r="AM75" s="249"/>
      <c r="AN75" s="249"/>
      <c r="AO75" s="15"/>
      <c r="AP75" s="2"/>
      <c r="AQ75" s="2"/>
    </row>
    <row r="76" spans="1:43" x14ac:dyDescent="0.2">
      <c r="A76" s="2"/>
      <c r="B76" s="116"/>
      <c r="C76" s="103" t="s">
        <v>8</v>
      </c>
      <c r="D76" s="259">
        <v>34002</v>
      </c>
      <c r="E76" s="249">
        <v>82462</v>
      </c>
      <c r="F76" s="249">
        <v>27229</v>
      </c>
      <c r="G76" s="249">
        <v>59157</v>
      </c>
      <c r="H76" s="249">
        <v>246088</v>
      </c>
      <c r="I76" s="249">
        <v>56069</v>
      </c>
      <c r="J76" s="249">
        <v>51707</v>
      </c>
      <c r="K76" s="249">
        <v>181716</v>
      </c>
      <c r="L76" s="249">
        <v>66326</v>
      </c>
      <c r="M76" s="249">
        <v>66248</v>
      </c>
      <c r="N76" s="249">
        <v>5433</v>
      </c>
      <c r="O76" s="249">
        <v>24045</v>
      </c>
      <c r="P76" s="249">
        <v>1149523</v>
      </c>
      <c r="Q76" s="249">
        <v>34609</v>
      </c>
      <c r="R76" s="249">
        <v>24501</v>
      </c>
      <c r="S76" s="260">
        <f t="shared" si="8"/>
        <v>2109115</v>
      </c>
      <c r="T76" s="249"/>
      <c r="U76" s="249"/>
      <c r="V76" s="249"/>
      <c r="W76" s="249"/>
      <c r="X76" s="249"/>
      <c r="Y76" s="249"/>
      <c r="Z76" s="249"/>
      <c r="AA76" s="249"/>
      <c r="AB76" s="249"/>
      <c r="AC76" s="249"/>
      <c r="AD76" s="249"/>
      <c r="AE76" s="249"/>
      <c r="AF76" s="249"/>
      <c r="AG76" s="249"/>
      <c r="AH76" s="249"/>
      <c r="AI76" s="249"/>
      <c r="AJ76" s="249"/>
      <c r="AK76" s="249"/>
      <c r="AL76" s="249"/>
      <c r="AM76" s="249"/>
      <c r="AN76" s="249"/>
      <c r="AO76" s="15"/>
      <c r="AP76" s="2"/>
      <c r="AQ76" s="2"/>
    </row>
    <row r="77" spans="1:43" x14ac:dyDescent="0.2">
      <c r="A77" s="2"/>
      <c r="B77" s="116"/>
      <c r="C77" s="103" t="s">
        <v>12</v>
      </c>
      <c r="D77" s="259">
        <v>33899</v>
      </c>
      <c r="E77" s="249">
        <v>82169</v>
      </c>
      <c r="F77" s="249">
        <v>27044</v>
      </c>
      <c r="G77" s="249">
        <v>58979</v>
      </c>
      <c r="H77" s="249">
        <v>243986</v>
      </c>
      <c r="I77" s="249">
        <v>55077</v>
      </c>
      <c r="J77" s="249">
        <v>51126</v>
      </c>
      <c r="K77" s="249">
        <v>180688</v>
      </c>
      <c r="L77" s="249">
        <v>65165</v>
      </c>
      <c r="M77" s="249">
        <v>65341</v>
      </c>
      <c r="N77" s="249">
        <v>5397</v>
      </c>
      <c r="O77" s="249">
        <v>23906</v>
      </c>
      <c r="P77" s="249">
        <v>1135527</v>
      </c>
      <c r="Q77" s="249">
        <v>34363</v>
      </c>
      <c r="R77" s="249">
        <v>24406</v>
      </c>
      <c r="S77" s="260">
        <f t="shared" si="8"/>
        <v>2087073</v>
      </c>
      <c r="T77" s="249"/>
      <c r="U77" s="249"/>
      <c r="V77" s="249"/>
      <c r="W77" s="249"/>
      <c r="X77" s="249"/>
      <c r="Y77" s="249"/>
      <c r="Z77" s="249"/>
      <c r="AA77" s="249"/>
      <c r="AB77" s="249"/>
      <c r="AC77" s="249"/>
      <c r="AD77" s="249"/>
      <c r="AE77" s="249"/>
      <c r="AF77" s="249"/>
      <c r="AG77" s="249"/>
      <c r="AH77" s="249"/>
      <c r="AI77" s="249"/>
      <c r="AJ77" s="249"/>
      <c r="AK77" s="249"/>
      <c r="AL77" s="249"/>
      <c r="AM77" s="249"/>
      <c r="AN77" s="249"/>
      <c r="AO77" s="15"/>
      <c r="AP77" s="2"/>
      <c r="AQ77" s="2"/>
    </row>
    <row r="78" spans="1:43" x14ac:dyDescent="0.2">
      <c r="A78" s="2"/>
      <c r="B78" s="116"/>
      <c r="C78" s="103" t="s">
        <v>9</v>
      </c>
      <c r="D78" s="259">
        <v>34526</v>
      </c>
      <c r="E78" s="249">
        <v>82604</v>
      </c>
      <c r="F78" s="249">
        <v>27332</v>
      </c>
      <c r="G78" s="249">
        <v>60020</v>
      </c>
      <c r="H78" s="249">
        <v>246161</v>
      </c>
      <c r="I78" s="249">
        <v>56082</v>
      </c>
      <c r="J78" s="249">
        <v>52639</v>
      </c>
      <c r="K78" s="249">
        <v>182821</v>
      </c>
      <c r="L78" s="249">
        <v>65919</v>
      </c>
      <c r="M78" s="249">
        <v>66491</v>
      </c>
      <c r="N78" s="249">
        <v>5497</v>
      </c>
      <c r="O78" s="249">
        <v>24077</v>
      </c>
      <c r="P78" s="249">
        <v>1138690</v>
      </c>
      <c r="Q78" s="249">
        <v>34708</v>
      </c>
      <c r="R78" s="249">
        <v>24706</v>
      </c>
      <c r="S78" s="260">
        <f t="shared" si="8"/>
        <v>2102273</v>
      </c>
      <c r="T78" s="249"/>
      <c r="U78" s="249"/>
      <c r="V78" s="249"/>
      <c r="W78" s="249"/>
      <c r="X78" s="249"/>
      <c r="Y78" s="249"/>
      <c r="Z78" s="249"/>
      <c r="AA78" s="249"/>
      <c r="AB78" s="249"/>
      <c r="AC78" s="249"/>
      <c r="AD78" s="249"/>
      <c r="AE78" s="249"/>
      <c r="AF78" s="249"/>
      <c r="AG78" s="249"/>
      <c r="AH78" s="249"/>
      <c r="AI78" s="249"/>
      <c r="AJ78" s="249"/>
      <c r="AK78" s="249"/>
      <c r="AL78" s="249"/>
      <c r="AM78" s="249"/>
      <c r="AN78" s="249"/>
      <c r="AO78" s="15"/>
      <c r="AP78" s="2"/>
      <c r="AQ78" s="2"/>
    </row>
    <row r="79" spans="1:43" x14ac:dyDescent="0.2">
      <c r="A79" s="2"/>
      <c r="B79" s="116"/>
      <c r="C79" s="103" t="s">
        <v>10</v>
      </c>
      <c r="D79" s="259">
        <v>34881</v>
      </c>
      <c r="E79" s="249">
        <v>82919</v>
      </c>
      <c r="F79" s="249">
        <v>27417</v>
      </c>
      <c r="G79" s="249">
        <v>60753</v>
      </c>
      <c r="H79" s="249">
        <v>246950</v>
      </c>
      <c r="I79" s="249">
        <v>56598</v>
      </c>
      <c r="J79" s="249">
        <v>53235</v>
      </c>
      <c r="K79" s="249">
        <v>184158</v>
      </c>
      <c r="L79" s="249">
        <v>66314</v>
      </c>
      <c r="M79" s="249">
        <v>67092</v>
      </c>
      <c r="N79" s="249">
        <v>5528</v>
      </c>
      <c r="O79" s="249">
        <v>24104</v>
      </c>
      <c r="P79" s="249">
        <v>1138265</v>
      </c>
      <c r="Q79" s="249">
        <v>34944</v>
      </c>
      <c r="R79" s="249">
        <v>24720</v>
      </c>
      <c r="S79" s="260">
        <f t="shared" si="8"/>
        <v>2107878</v>
      </c>
      <c r="T79" s="249"/>
      <c r="U79" s="249"/>
      <c r="V79" s="249"/>
      <c r="W79" s="249"/>
      <c r="X79" s="249"/>
      <c r="Y79" s="249"/>
      <c r="Z79" s="249"/>
      <c r="AA79" s="249"/>
      <c r="AB79" s="249"/>
      <c r="AC79" s="249"/>
      <c r="AD79" s="249"/>
      <c r="AE79" s="249"/>
      <c r="AF79" s="249"/>
      <c r="AG79" s="249"/>
      <c r="AH79" s="249"/>
      <c r="AI79" s="249"/>
      <c r="AJ79" s="249"/>
      <c r="AK79" s="249"/>
      <c r="AL79" s="249"/>
      <c r="AM79" s="249"/>
      <c r="AN79" s="249"/>
      <c r="AO79" s="15"/>
      <c r="AP79" s="2"/>
      <c r="AQ79" s="2"/>
    </row>
    <row r="80" spans="1:43" ht="13.5" thickBot="1" x14ac:dyDescent="0.25">
      <c r="A80" s="2"/>
      <c r="B80" s="117"/>
      <c r="C80" s="104" t="s">
        <v>11</v>
      </c>
      <c r="D80" s="261">
        <v>35103</v>
      </c>
      <c r="E80" s="262">
        <v>83037</v>
      </c>
      <c r="F80" s="262">
        <v>27553</v>
      </c>
      <c r="G80" s="262">
        <v>61884</v>
      </c>
      <c r="H80" s="262">
        <v>247080</v>
      </c>
      <c r="I80" s="262">
        <v>57232</v>
      </c>
      <c r="J80" s="262">
        <v>54107</v>
      </c>
      <c r="K80" s="262">
        <v>185227</v>
      </c>
      <c r="L80" s="262">
        <v>66738</v>
      </c>
      <c r="M80" s="262">
        <v>67577</v>
      </c>
      <c r="N80" s="262">
        <v>5564</v>
      </c>
      <c r="O80" s="262">
        <v>24104</v>
      </c>
      <c r="P80" s="262">
        <v>1138063</v>
      </c>
      <c r="Q80" s="262">
        <v>35314</v>
      </c>
      <c r="R80" s="262">
        <v>24839</v>
      </c>
      <c r="S80" s="263">
        <f t="shared" si="8"/>
        <v>2113422</v>
      </c>
      <c r="T80" s="249"/>
      <c r="U80" s="249"/>
      <c r="V80" s="249"/>
      <c r="W80" s="249"/>
      <c r="X80" s="249"/>
      <c r="Y80" s="249"/>
      <c r="Z80" s="249"/>
      <c r="AA80" s="249"/>
      <c r="AB80" s="249"/>
      <c r="AC80" s="249"/>
      <c r="AD80" s="249"/>
      <c r="AE80" s="249"/>
      <c r="AF80" s="249"/>
      <c r="AG80" s="249"/>
      <c r="AH80" s="249"/>
      <c r="AI80" s="249"/>
      <c r="AJ80" s="249"/>
      <c r="AK80" s="249"/>
      <c r="AL80" s="249"/>
      <c r="AM80" s="249"/>
      <c r="AN80" s="249"/>
      <c r="AO80" s="15"/>
      <c r="AP80" s="2"/>
      <c r="AQ80" s="2"/>
    </row>
    <row r="81" spans="1:43" x14ac:dyDescent="0.2">
      <c r="A81" s="2"/>
      <c r="B81" s="165">
        <v>2015</v>
      </c>
      <c r="C81" s="112" t="s">
        <v>2</v>
      </c>
      <c r="D81" s="264">
        <v>35228</v>
      </c>
      <c r="E81" s="265">
        <v>83242</v>
      </c>
      <c r="F81" s="265">
        <v>27586</v>
      </c>
      <c r="G81" s="265">
        <v>62557</v>
      </c>
      <c r="H81" s="265">
        <v>247927</v>
      </c>
      <c r="I81" s="265">
        <v>57747</v>
      </c>
      <c r="J81" s="265">
        <v>54692</v>
      </c>
      <c r="K81" s="265">
        <v>185900</v>
      </c>
      <c r="L81" s="265">
        <v>66956</v>
      </c>
      <c r="M81" s="265">
        <v>67684</v>
      </c>
      <c r="N81" s="265">
        <v>5561</v>
      </c>
      <c r="O81" s="265">
        <v>24024</v>
      </c>
      <c r="P81" s="265">
        <v>1136564</v>
      </c>
      <c r="Q81" s="265">
        <v>35417</v>
      </c>
      <c r="R81" s="265">
        <v>24979</v>
      </c>
      <c r="S81" s="266">
        <f t="shared" si="8"/>
        <v>2116064</v>
      </c>
      <c r="T81" s="249"/>
      <c r="U81" s="249"/>
      <c r="V81" s="249"/>
      <c r="W81" s="249"/>
      <c r="X81" s="249"/>
      <c r="Y81" s="249"/>
      <c r="Z81" s="249"/>
      <c r="AA81" s="249"/>
      <c r="AB81" s="249"/>
      <c r="AC81" s="249"/>
      <c r="AD81" s="249"/>
      <c r="AE81" s="249"/>
      <c r="AF81" s="249"/>
      <c r="AG81" s="249"/>
      <c r="AH81" s="249"/>
      <c r="AI81" s="249"/>
      <c r="AJ81" s="249"/>
      <c r="AK81" s="249"/>
      <c r="AL81" s="249"/>
      <c r="AM81" s="249"/>
      <c r="AN81" s="249"/>
      <c r="AO81" s="15"/>
      <c r="AP81" s="2"/>
      <c r="AQ81" s="2"/>
    </row>
    <row r="82" spans="1:43" x14ac:dyDescent="0.2">
      <c r="A82" s="2"/>
      <c r="B82" s="116"/>
      <c r="C82" s="103" t="s">
        <v>1</v>
      </c>
      <c r="D82" s="259">
        <v>34858</v>
      </c>
      <c r="E82" s="249">
        <v>82663</v>
      </c>
      <c r="F82" s="249">
        <v>27007</v>
      </c>
      <c r="G82" s="249">
        <v>61657</v>
      </c>
      <c r="H82" s="249">
        <v>244368</v>
      </c>
      <c r="I82" s="249">
        <v>56729</v>
      </c>
      <c r="J82" s="249">
        <v>53525</v>
      </c>
      <c r="K82" s="249">
        <v>184349</v>
      </c>
      <c r="L82" s="249">
        <v>66003</v>
      </c>
      <c r="M82" s="249">
        <v>67460</v>
      </c>
      <c r="N82" s="249">
        <v>5543</v>
      </c>
      <c r="O82" s="249">
        <v>23387</v>
      </c>
      <c r="P82" s="249">
        <v>1119493</v>
      </c>
      <c r="Q82" s="249">
        <v>35414</v>
      </c>
      <c r="R82" s="249">
        <v>24623</v>
      </c>
      <c r="S82" s="260">
        <f t="shared" si="8"/>
        <v>2087079</v>
      </c>
      <c r="T82" s="249"/>
      <c r="U82" s="249"/>
      <c r="V82" s="249"/>
      <c r="W82" s="249"/>
      <c r="X82" s="249"/>
      <c r="Y82" s="249"/>
      <c r="Z82" s="249"/>
      <c r="AA82" s="249"/>
      <c r="AB82" s="249"/>
      <c r="AC82" s="249"/>
      <c r="AD82" s="249"/>
      <c r="AE82" s="249"/>
      <c r="AF82" s="249"/>
      <c r="AG82" s="249"/>
      <c r="AH82" s="249"/>
      <c r="AI82" s="249"/>
      <c r="AJ82" s="249"/>
      <c r="AK82" s="249"/>
      <c r="AL82" s="249"/>
      <c r="AM82" s="249"/>
      <c r="AN82" s="249"/>
      <c r="AO82" s="15"/>
      <c r="AP82" s="2"/>
      <c r="AQ82" s="2"/>
    </row>
    <row r="83" spans="1:43" x14ac:dyDescent="0.2">
      <c r="A83" s="2"/>
      <c r="B83" s="116"/>
      <c r="C83" s="103" t="s">
        <v>3</v>
      </c>
      <c r="D83" s="259">
        <v>35560</v>
      </c>
      <c r="E83" s="249">
        <v>83325</v>
      </c>
      <c r="F83" s="249">
        <v>27186</v>
      </c>
      <c r="G83" s="249">
        <v>62682</v>
      </c>
      <c r="H83" s="249">
        <v>246514</v>
      </c>
      <c r="I83" s="249">
        <v>57871</v>
      </c>
      <c r="J83" s="249">
        <v>54822</v>
      </c>
      <c r="K83" s="249">
        <v>187070</v>
      </c>
      <c r="L83" s="249">
        <v>67167</v>
      </c>
      <c r="M83" s="249">
        <v>68502</v>
      </c>
      <c r="N83" s="249">
        <v>5579</v>
      </c>
      <c r="O83" s="249">
        <v>23678</v>
      </c>
      <c r="P83" s="249">
        <v>1125025</v>
      </c>
      <c r="Q83" s="249">
        <v>35869</v>
      </c>
      <c r="R83" s="249">
        <v>25083</v>
      </c>
      <c r="S83" s="260">
        <f t="shared" si="8"/>
        <v>2105933</v>
      </c>
      <c r="T83" s="249"/>
      <c r="U83" s="249"/>
      <c r="V83" s="249"/>
      <c r="W83" s="249"/>
      <c r="X83" s="249"/>
      <c r="Y83" s="249"/>
      <c r="Z83" s="249"/>
      <c r="AA83" s="249"/>
      <c r="AB83" s="249"/>
      <c r="AC83" s="249"/>
      <c r="AD83" s="249"/>
      <c r="AE83" s="249"/>
      <c r="AF83" s="249"/>
      <c r="AG83" s="249"/>
      <c r="AH83" s="249"/>
      <c r="AI83" s="249"/>
      <c r="AJ83" s="249"/>
      <c r="AK83" s="249"/>
      <c r="AL83" s="249"/>
      <c r="AM83" s="249"/>
      <c r="AN83" s="249"/>
      <c r="AO83" s="15"/>
      <c r="AP83" s="2"/>
      <c r="AQ83" s="2"/>
    </row>
    <row r="84" spans="1:43" x14ac:dyDescent="0.2">
      <c r="A84" s="2"/>
      <c r="B84" s="116"/>
      <c r="C84" s="103" t="s">
        <v>4</v>
      </c>
      <c r="D84" s="259">
        <v>36151</v>
      </c>
      <c r="E84" s="249">
        <v>83938</v>
      </c>
      <c r="F84" s="249">
        <v>26957</v>
      </c>
      <c r="G84" s="249">
        <v>63560</v>
      </c>
      <c r="H84" s="249">
        <v>247217</v>
      </c>
      <c r="I84" s="249">
        <v>58423</v>
      </c>
      <c r="J84" s="249">
        <v>55235</v>
      </c>
      <c r="K84" s="249">
        <v>188402</v>
      </c>
      <c r="L84" s="249">
        <v>67700</v>
      </c>
      <c r="M84" s="249">
        <v>68951</v>
      </c>
      <c r="N84" s="249">
        <v>5595</v>
      </c>
      <c r="O84" s="249">
        <v>23710</v>
      </c>
      <c r="P84" s="249">
        <v>1123813</v>
      </c>
      <c r="Q84" s="249">
        <v>36081</v>
      </c>
      <c r="R84" s="249">
        <v>25338</v>
      </c>
      <c r="S84" s="260">
        <f t="shared" ref="S84:S92" si="9">SUM(D84:R84)</f>
        <v>2111071</v>
      </c>
      <c r="T84" s="249"/>
      <c r="U84" s="249"/>
      <c r="V84" s="249"/>
      <c r="W84" s="249"/>
      <c r="X84" s="249"/>
      <c r="Y84" s="249"/>
      <c r="Z84" s="249"/>
      <c r="AA84" s="249"/>
      <c r="AB84" s="249"/>
      <c r="AC84" s="249"/>
      <c r="AD84" s="249"/>
      <c r="AE84" s="249"/>
      <c r="AF84" s="249"/>
      <c r="AG84" s="249"/>
      <c r="AH84" s="249"/>
      <c r="AI84" s="249"/>
      <c r="AJ84" s="249"/>
      <c r="AK84" s="249"/>
      <c r="AL84" s="249"/>
      <c r="AM84" s="249"/>
      <c r="AN84" s="249"/>
      <c r="AO84" s="15"/>
      <c r="AP84" s="2"/>
      <c r="AQ84" s="2"/>
    </row>
    <row r="85" spans="1:43" x14ac:dyDescent="0.2">
      <c r="A85" s="2"/>
      <c r="B85" s="116"/>
      <c r="C85" s="103" t="s">
        <v>5</v>
      </c>
      <c r="D85" s="259">
        <v>36389</v>
      </c>
      <c r="E85" s="249">
        <v>84177</v>
      </c>
      <c r="F85" s="249">
        <v>27081</v>
      </c>
      <c r="G85" s="249">
        <v>64640</v>
      </c>
      <c r="H85" s="249">
        <v>247518</v>
      </c>
      <c r="I85" s="249">
        <v>58768</v>
      </c>
      <c r="J85" s="249">
        <v>55960</v>
      </c>
      <c r="K85" s="249">
        <v>189907</v>
      </c>
      <c r="L85" s="249">
        <v>68462</v>
      </c>
      <c r="M85" s="249">
        <v>69307</v>
      </c>
      <c r="N85" s="249">
        <v>5595</v>
      </c>
      <c r="O85" s="249">
        <v>23640</v>
      </c>
      <c r="P85" s="249">
        <v>1122526</v>
      </c>
      <c r="Q85" s="249">
        <v>36303</v>
      </c>
      <c r="R85" s="249">
        <v>25539</v>
      </c>
      <c r="S85" s="260">
        <f t="shared" si="9"/>
        <v>2115812</v>
      </c>
      <c r="T85" s="249"/>
      <c r="U85" s="249"/>
      <c r="V85" s="249"/>
      <c r="W85" s="249"/>
      <c r="X85" s="249"/>
      <c r="Y85" s="249"/>
      <c r="Z85" s="249"/>
      <c r="AA85" s="249"/>
      <c r="AB85" s="249"/>
      <c r="AC85" s="249"/>
      <c r="AD85" s="249"/>
      <c r="AE85" s="249"/>
      <c r="AF85" s="249"/>
      <c r="AG85" s="249"/>
      <c r="AH85" s="249"/>
      <c r="AI85" s="249"/>
      <c r="AJ85" s="249"/>
      <c r="AK85" s="249"/>
      <c r="AL85" s="249"/>
      <c r="AM85" s="249"/>
      <c r="AN85" s="249"/>
      <c r="AO85" s="15"/>
      <c r="AP85" s="2"/>
      <c r="AQ85" s="2"/>
    </row>
    <row r="86" spans="1:43" x14ac:dyDescent="0.2">
      <c r="A86" s="2"/>
      <c r="B86" s="116"/>
      <c r="C86" s="103" t="s">
        <v>6</v>
      </c>
      <c r="D86" s="259">
        <v>36703</v>
      </c>
      <c r="E86" s="249">
        <v>84383</v>
      </c>
      <c r="F86" s="249">
        <v>27168</v>
      </c>
      <c r="G86" s="249">
        <v>65141</v>
      </c>
      <c r="H86" s="249">
        <v>247763</v>
      </c>
      <c r="I86" s="249">
        <v>58805</v>
      </c>
      <c r="J86" s="249">
        <v>56172</v>
      </c>
      <c r="K86" s="249">
        <v>190325</v>
      </c>
      <c r="L86" s="249">
        <v>68728</v>
      </c>
      <c r="M86" s="249">
        <v>69526</v>
      </c>
      <c r="N86" s="249">
        <v>5595</v>
      </c>
      <c r="O86" s="249">
        <v>23599</v>
      </c>
      <c r="P86" s="249">
        <v>1120648</v>
      </c>
      <c r="Q86" s="249">
        <v>36194</v>
      </c>
      <c r="R86" s="249">
        <v>25813</v>
      </c>
      <c r="S86" s="260">
        <f t="shared" si="9"/>
        <v>2116563</v>
      </c>
      <c r="T86" s="249"/>
      <c r="U86" s="249"/>
      <c r="V86" s="249"/>
      <c r="W86" s="249"/>
      <c r="X86" s="249"/>
      <c r="Y86" s="249"/>
      <c r="Z86" s="249"/>
      <c r="AA86" s="249"/>
      <c r="AB86" s="249"/>
      <c r="AC86" s="249"/>
      <c r="AD86" s="249"/>
      <c r="AE86" s="249"/>
      <c r="AF86" s="249"/>
      <c r="AG86" s="249"/>
      <c r="AH86" s="249"/>
      <c r="AI86" s="249"/>
      <c r="AJ86" s="249"/>
      <c r="AK86" s="249"/>
      <c r="AL86" s="249"/>
      <c r="AM86" s="249"/>
      <c r="AN86" s="249"/>
      <c r="AO86" s="15"/>
      <c r="AP86" s="2"/>
      <c r="AQ86" s="2"/>
    </row>
    <row r="87" spans="1:43" x14ac:dyDescent="0.2">
      <c r="A87" s="2"/>
      <c r="B87" s="116"/>
      <c r="C87" s="103" t="s">
        <v>7</v>
      </c>
      <c r="D87" s="259">
        <v>36752</v>
      </c>
      <c r="E87" s="249">
        <v>84539</v>
      </c>
      <c r="F87" s="249">
        <v>26972</v>
      </c>
      <c r="G87" s="249">
        <v>66207</v>
      </c>
      <c r="H87" s="249">
        <v>248709</v>
      </c>
      <c r="I87" s="249">
        <v>59426</v>
      </c>
      <c r="J87" s="249">
        <v>57060</v>
      </c>
      <c r="K87" s="249">
        <v>191327</v>
      </c>
      <c r="L87" s="249">
        <v>69339</v>
      </c>
      <c r="M87" s="249">
        <v>69908</v>
      </c>
      <c r="N87" s="249">
        <v>5572</v>
      </c>
      <c r="O87" s="249">
        <v>23715</v>
      </c>
      <c r="P87" s="249">
        <v>1117514</v>
      </c>
      <c r="Q87" s="249">
        <v>36354</v>
      </c>
      <c r="R87" s="249">
        <v>25958</v>
      </c>
      <c r="S87" s="260">
        <f t="shared" si="9"/>
        <v>2119352</v>
      </c>
      <c r="T87" s="249"/>
      <c r="U87" s="249"/>
      <c r="V87" s="249"/>
      <c r="W87" s="249"/>
      <c r="X87" s="249"/>
      <c r="Y87" s="249"/>
      <c r="Z87" s="249"/>
      <c r="AA87" s="249"/>
      <c r="AB87" s="249"/>
      <c r="AC87" s="249"/>
      <c r="AD87" s="249"/>
      <c r="AE87" s="249"/>
      <c r="AF87" s="249"/>
      <c r="AG87" s="249"/>
      <c r="AH87" s="249"/>
      <c r="AI87" s="249"/>
      <c r="AJ87" s="249"/>
      <c r="AK87" s="249"/>
      <c r="AL87" s="249"/>
      <c r="AM87" s="249"/>
      <c r="AN87" s="249"/>
      <c r="AO87" s="15"/>
      <c r="AP87" s="2"/>
      <c r="AQ87" s="2"/>
    </row>
    <row r="88" spans="1:43" x14ac:dyDescent="0.2">
      <c r="A88" s="2"/>
      <c r="B88" s="116"/>
      <c r="C88" s="103" t="s">
        <v>8</v>
      </c>
      <c r="D88" s="259">
        <v>36906</v>
      </c>
      <c r="E88" s="249">
        <v>84561</v>
      </c>
      <c r="F88" s="249">
        <v>26849</v>
      </c>
      <c r="G88" s="249">
        <v>66959</v>
      </c>
      <c r="H88" s="249">
        <v>247765</v>
      </c>
      <c r="I88" s="249">
        <v>59903</v>
      </c>
      <c r="J88" s="249">
        <v>57718</v>
      </c>
      <c r="K88" s="249">
        <v>191477</v>
      </c>
      <c r="L88" s="249">
        <v>69516</v>
      </c>
      <c r="M88" s="249">
        <v>69963</v>
      </c>
      <c r="N88" s="249">
        <v>5570</v>
      </c>
      <c r="O88" s="249">
        <v>23771</v>
      </c>
      <c r="P88" s="249">
        <v>1113575</v>
      </c>
      <c r="Q88" s="249">
        <v>36306</v>
      </c>
      <c r="R88" s="249">
        <v>25995</v>
      </c>
      <c r="S88" s="260">
        <f t="shared" si="9"/>
        <v>2116834</v>
      </c>
      <c r="T88" s="249"/>
      <c r="U88" s="249"/>
      <c r="V88" s="249"/>
      <c r="W88" s="249"/>
      <c r="X88" s="249"/>
      <c r="Y88" s="249"/>
      <c r="Z88" s="249"/>
      <c r="AA88" s="249"/>
      <c r="AB88" s="249"/>
      <c r="AC88" s="249"/>
      <c r="AD88" s="249"/>
      <c r="AE88" s="249"/>
      <c r="AF88" s="249"/>
      <c r="AG88" s="249"/>
      <c r="AH88" s="249"/>
      <c r="AI88" s="249"/>
      <c r="AJ88" s="249"/>
      <c r="AK88" s="249"/>
      <c r="AL88" s="249"/>
      <c r="AM88" s="249"/>
      <c r="AN88" s="249"/>
      <c r="AO88" s="15"/>
      <c r="AP88" s="2"/>
      <c r="AQ88" s="2"/>
    </row>
    <row r="89" spans="1:43" x14ac:dyDescent="0.2">
      <c r="A89" s="2"/>
      <c r="B89" s="116"/>
      <c r="C89" s="103" t="s">
        <v>12</v>
      </c>
      <c r="D89" s="259">
        <v>37068</v>
      </c>
      <c r="E89" s="249">
        <v>84668</v>
      </c>
      <c r="F89" s="249">
        <v>26820</v>
      </c>
      <c r="G89" s="249">
        <v>67650</v>
      </c>
      <c r="H89" s="249">
        <v>248105</v>
      </c>
      <c r="I89" s="249">
        <v>60329</v>
      </c>
      <c r="J89" s="249">
        <v>58548</v>
      </c>
      <c r="K89" s="249">
        <v>192526</v>
      </c>
      <c r="L89" s="249">
        <v>70073</v>
      </c>
      <c r="M89" s="249">
        <v>70270</v>
      </c>
      <c r="N89" s="249">
        <v>5577</v>
      </c>
      <c r="O89" s="249">
        <v>23850</v>
      </c>
      <c r="P89" s="249">
        <v>1111987</v>
      </c>
      <c r="Q89" s="249">
        <v>36549</v>
      </c>
      <c r="R89" s="249">
        <v>26031</v>
      </c>
      <c r="S89" s="260">
        <f t="shared" si="9"/>
        <v>2120051</v>
      </c>
      <c r="T89" s="249"/>
      <c r="U89" s="249"/>
      <c r="V89" s="249"/>
      <c r="W89" s="249"/>
      <c r="X89" s="249"/>
      <c r="Y89" s="249"/>
      <c r="Z89" s="249"/>
      <c r="AA89" s="249"/>
      <c r="AB89" s="249"/>
      <c r="AC89" s="249"/>
      <c r="AD89" s="249"/>
      <c r="AE89" s="249"/>
      <c r="AF89" s="249"/>
      <c r="AG89" s="249"/>
      <c r="AH89" s="249"/>
      <c r="AI89" s="249"/>
      <c r="AJ89" s="249"/>
      <c r="AK89" s="249"/>
      <c r="AL89" s="249"/>
      <c r="AM89" s="249"/>
      <c r="AN89" s="249"/>
      <c r="AO89" s="15"/>
      <c r="AP89" s="2"/>
      <c r="AQ89" s="2"/>
    </row>
    <row r="90" spans="1:43" x14ac:dyDescent="0.2">
      <c r="A90" s="2"/>
      <c r="B90" s="116"/>
      <c r="C90" s="103" t="s">
        <v>9</v>
      </c>
      <c r="D90" s="259">
        <v>37232</v>
      </c>
      <c r="E90" s="249">
        <v>84658</v>
      </c>
      <c r="F90" s="249">
        <v>26801</v>
      </c>
      <c r="G90" s="249">
        <v>68349</v>
      </c>
      <c r="H90" s="249">
        <v>248491</v>
      </c>
      <c r="I90" s="249">
        <v>60552</v>
      </c>
      <c r="J90" s="249">
        <v>59063</v>
      </c>
      <c r="K90" s="249">
        <v>193468</v>
      </c>
      <c r="L90" s="249">
        <v>70450</v>
      </c>
      <c r="M90" s="249">
        <v>70330</v>
      </c>
      <c r="N90" s="249">
        <v>5568</v>
      </c>
      <c r="O90" s="249">
        <v>23850</v>
      </c>
      <c r="P90" s="249">
        <v>1110612</v>
      </c>
      <c r="Q90" s="249">
        <v>36596</v>
      </c>
      <c r="R90" s="249">
        <v>26142</v>
      </c>
      <c r="S90" s="260">
        <f t="shared" si="9"/>
        <v>2122162</v>
      </c>
      <c r="T90" s="249"/>
      <c r="U90" s="249"/>
      <c r="V90" s="249"/>
      <c r="W90" s="249"/>
      <c r="X90" s="249"/>
      <c r="Y90" s="249"/>
      <c r="Z90" s="249"/>
      <c r="AA90" s="249"/>
      <c r="AB90" s="249"/>
      <c r="AC90" s="249"/>
      <c r="AD90" s="249"/>
      <c r="AE90" s="249"/>
      <c r="AF90" s="249"/>
      <c r="AG90" s="249"/>
      <c r="AH90" s="249"/>
      <c r="AI90" s="249"/>
      <c r="AJ90" s="249"/>
      <c r="AK90" s="249"/>
      <c r="AL90" s="249"/>
      <c r="AM90" s="249"/>
      <c r="AN90" s="249"/>
      <c r="AO90" s="15"/>
      <c r="AP90" s="2"/>
      <c r="AQ90" s="2"/>
    </row>
    <row r="91" spans="1:43" x14ac:dyDescent="0.2">
      <c r="A91" s="2"/>
      <c r="B91" s="116"/>
      <c r="C91" s="103" t="s">
        <v>10</v>
      </c>
      <c r="D91" s="259">
        <v>37249</v>
      </c>
      <c r="E91" s="249">
        <v>84913</v>
      </c>
      <c r="F91" s="249">
        <v>26855</v>
      </c>
      <c r="G91" s="249">
        <v>68778</v>
      </c>
      <c r="H91" s="249">
        <v>249172</v>
      </c>
      <c r="I91" s="249">
        <v>61258</v>
      </c>
      <c r="J91" s="249">
        <v>59841</v>
      </c>
      <c r="K91" s="249">
        <v>194297</v>
      </c>
      <c r="L91" s="249">
        <v>70923</v>
      </c>
      <c r="M91" s="249">
        <v>70754</v>
      </c>
      <c r="N91" s="249">
        <v>5604</v>
      </c>
      <c r="O91" s="249">
        <v>23862</v>
      </c>
      <c r="P91" s="249">
        <v>1110612</v>
      </c>
      <c r="Q91" s="249">
        <v>36635</v>
      </c>
      <c r="R91" s="249">
        <v>26197</v>
      </c>
      <c r="S91" s="260">
        <f t="shared" si="9"/>
        <v>2126950</v>
      </c>
      <c r="T91" s="249"/>
      <c r="U91" s="249"/>
      <c r="V91" s="249"/>
      <c r="W91" s="249"/>
      <c r="X91" s="249"/>
      <c r="Y91" s="249"/>
      <c r="Z91" s="249"/>
      <c r="AA91" s="249"/>
      <c r="AB91" s="249"/>
      <c r="AC91" s="249"/>
      <c r="AD91" s="249"/>
      <c r="AE91" s="249"/>
      <c r="AF91" s="249"/>
      <c r="AG91" s="249"/>
      <c r="AH91" s="249"/>
      <c r="AI91" s="249"/>
      <c r="AJ91" s="249"/>
      <c r="AK91" s="249"/>
      <c r="AL91" s="249"/>
      <c r="AM91" s="249"/>
      <c r="AN91" s="249"/>
      <c r="AO91" s="15"/>
      <c r="AP91" s="2"/>
      <c r="AQ91" s="2"/>
    </row>
    <row r="92" spans="1:43" ht="13.5" thickBot="1" x14ac:dyDescent="0.25">
      <c r="A92" s="2"/>
      <c r="B92" s="117"/>
      <c r="C92" s="104" t="s">
        <v>11</v>
      </c>
      <c r="D92" s="261">
        <v>37246</v>
      </c>
      <c r="E92" s="262">
        <v>84506</v>
      </c>
      <c r="F92" s="262">
        <v>26785</v>
      </c>
      <c r="G92" s="262">
        <v>69382</v>
      </c>
      <c r="H92" s="262">
        <v>248943</v>
      </c>
      <c r="I92" s="262">
        <v>61728</v>
      </c>
      <c r="J92" s="262">
        <v>60924</v>
      </c>
      <c r="K92" s="262">
        <v>194825</v>
      </c>
      <c r="L92" s="262">
        <v>71311</v>
      </c>
      <c r="M92" s="262">
        <v>71226</v>
      </c>
      <c r="N92" s="262">
        <v>5646</v>
      </c>
      <c r="O92" s="262">
        <v>23804</v>
      </c>
      <c r="P92" s="262">
        <v>1107295</v>
      </c>
      <c r="Q92" s="262">
        <v>36782</v>
      </c>
      <c r="R92" s="262">
        <v>26159</v>
      </c>
      <c r="S92" s="263">
        <f t="shared" si="9"/>
        <v>2126562</v>
      </c>
      <c r="T92" s="249"/>
      <c r="U92" s="249"/>
      <c r="V92" s="249"/>
      <c r="W92" s="249"/>
      <c r="X92" s="249"/>
      <c r="Y92" s="249"/>
      <c r="Z92" s="249"/>
      <c r="AA92" s="249"/>
      <c r="AB92" s="249"/>
      <c r="AC92" s="249"/>
      <c r="AD92" s="249"/>
      <c r="AE92" s="249"/>
      <c r="AF92" s="249"/>
      <c r="AG92" s="249"/>
      <c r="AH92" s="249"/>
      <c r="AI92" s="249"/>
      <c r="AJ92" s="249"/>
      <c r="AK92" s="249"/>
      <c r="AL92" s="249"/>
      <c r="AM92" s="249"/>
      <c r="AN92" s="249"/>
      <c r="AO92" s="15"/>
      <c r="AP92" s="2"/>
      <c r="AQ92" s="2"/>
    </row>
    <row r="93" spans="1:43" ht="13.5" thickBot="1" x14ac:dyDescent="0.25">
      <c r="A93" s="2"/>
      <c r="B93" s="195"/>
      <c r="C93" s="191"/>
      <c r="D93" s="11"/>
      <c r="E93" s="11"/>
      <c r="F93" s="11"/>
      <c r="G93" s="11"/>
      <c r="H93" s="11"/>
      <c r="I93" s="11"/>
      <c r="J93" s="11"/>
      <c r="K93" s="11"/>
      <c r="L93" s="11"/>
      <c r="M93" s="11"/>
      <c r="N93" s="11"/>
      <c r="O93" s="11"/>
      <c r="P93" s="11"/>
      <c r="Q93" s="11"/>
      <c r="R93" s="11"/>
      <c r="S93" s="196"/>
      <c r="T93" s="11"/>
      <c r="U93" s="11"/>
      <c r="V93" s="11"/>
      <c r="W93" s="11"/>
      <c r="X93" s="11"/>
      <c r="Y93" s="11"/>
      <c r="Z93" s="11"/>
      <c r="AA93" s="11"/>
      <c r="AB93" s="11"/>
      <c r="AC93" s="11"/>
      <c r="AD93" s="11"/>
      <c r="AE93" s="11"/>
      <c r="AF93" s="11"/>
      <c r="AG93" s="11"/>
      <c r="AH93" s="11"/>
      <c r="AI93" s="11"/>
      <c r="AJ93" s="11"/>
      <c r="AK93" s="11"/>
      <c r="AL93" s="11"/>
      <c r="AM93" s="11"/>
      <c r="AN93" s="11"/>
      <c r="AO93" s="15"/>
      <c r="AP93" s="2"/>
      <c r="AQ93" s="2"/>
    </row>
    <row r="94" spans="1:43" ht="13.5" thickBot="1" x14ac:dyDescent="0.25">
      <c r="A94" s="2"/>
      <c r="B94" s="193" t="s">
        <v>501</v>
      </c>
      <c r="C94" s="194"/>
      <c r="D94" s="268">
        <f t="shared" ref="D94:S94" si="10">+D92/D89-1</f>
        <v>4.8019855400884826E-3</v>
      </c>
      <c r="E94" s="268">
        <f t="shared" si="10"/>
        <v>-1.9133556951859143E-3</v>
      </c>
      <c r="F94" s="268">
        <f t="shared" si="10"/>
        <v>-1.3049962714392072E-3</v>
      </c>
      <c r="G94" s="268">
        <f t="shared" si="10"/>
        <v>2.5602365114560266E-2</v>
      </c>
      <c r="H94" s="268">
        <f t="shared" si="10"/>
        <v>3.3776022248643844E-3</v>
      </c>
      <c r="I94" s="268">
        <f t="shared" si="10"/>
        <v>2.3189510848845574E-2</v>
      </c>
      <c r="J94" s="268">
        <f t="shared" si="10"/>
        <v>4.0582086493133884E-2</v>
      </c>
      <c r="K94" s="268">
        <f t="shared" si="10"/>
        <v>1.1941244299471299E-2</v>
      </c>
      <c r="L94" s="268">
        <f t="shared" si="10"/>
        <v>1.7667289826323929E-2</v>
      </c>
      <c r="M94" s="268">
        <f t="shared" si="10"/>
        <v>1.3604667710260365E-2</v>
      </c>
      <c r="N94" s="268">
        <f t="shared" si="10"/>
        <v>1.2372243141473893E-2</v>
      </c>
      <c r="O94" s="268">
        <f t="shared" si="10"/>
        <v>-1.928721174004222E-3</v>
      </c>
      <c r="P94" s="268">
        <f t="shared" si="10"/>
        <v>-4.2194737888122669E-3</v>
      </c>
      <c r="Q94" s="268">
        <f t="shared" si="10"/>
        <v>6.3750034200662498E-3</v>
      </c>
      <c r="R94" s="268">
        <f t="shared" si="10"/>
        <v>4.9172140908915196E-3</v>
      </c>
      <c r="S94" s="269">
        <f t="shared" si="10"/>
        <v>3.0711525335946899E-3</v>
      </c>
      <c r="T94" s="11"/>
      <c r="U94" s="11"/>
      <c r="V94" s="11"/>
      <c r="W94" s="11"/>
      <c r="X94" s="11"/>
      <c r="Y94" s="11"/>
      <c r="Z94" s="11"/>
      <c r="AA94" s="11"/>
      <c r="AB94" s="11"/>
      <c r="AC94" s="11"/>
      <c r="AD94" s="11"/>
      <c r="AE94" s="11"/>
      <c r="AF94" s="11"/>
      <c r="AG94" s="11"/>
      <c r="AH94" s="11"/>
      <c r="AI94" s="11"/>
      <c r="AJ94" s="11"/>
      <c r="AK94" s="11"/>
      <c r="AL94" s="11"/>
      <c r="AM94" s="11"/>
      <c r="AN94" s="11"/>
      <c r="AO94" s="15"/>
      <c r="AP94" s="2"/>
      <c r="AQ94" s="2"/>
    </row>
    <row r="95" spans="1:43" ht="13.5" thickBot="1" x14ac:dyDescent="0.25">
      <c r="A95" s="2"/>
      <c r="B95" s="193" t="s">
        <v>502</v>
      </c>
      <c r="C95" s="194"/>
      <c r="D95" s="268">
        <f t="shared" ref="D95:S95" si="11">+D92/D80-1</f>
        <v>6.1048913198302079E-2</v>
      </c>
      <c r="E95" s="268">
        <f t="shared" si="11"/>
        <v>1.7690908871948574E-2</v>
      </c>
      <c r="F95" s="268">
        <f t="shared" si="11"/>
        <v>-2.787355278916992E-2</v>
      </c>
      <c r="G95" s="268">
        <f t="shared" si="11"/>
        <v>0.12116217439079557</v>
      </c>
      <c r="H95" s="268">
        <f t="shared" si="11"/>
        <v>7.5400679941719506E-3</v>
      </c>
      <c r="I95" s="268">
        <f t="shared" si="11"/>
        <v>7.8557450377411131E-2</v>
      </c>
      <c r="J95" s="268">
        <f t="shared" si="11"/>
        <v>0.12599109172565481</v>
      </c>
      <c r="K95" s="268">
        <f t="shared" si="11"/>
        <v>5.181749960858828E-2</v>
      </c>
      <c r="L95" s="268">
        <f t="shared" si="11"/>
        <v>6.8521681800473466E-2</v>
      </c>
      <c r="M95" s="268">
        <f t="shared" si="11"/>
        <v>5.3997661926395102E-2</v>
      </c>
      <c r="N95" s="268">
        <f t="shared" si="11"/>
        <v>1.4737598849748457E-2</v>
      </c>
      <c r="O95" s="268">
        <f t="shared" si="11"/>
        <v>-1.2446067042814479E-2</v>
      </c>
      <c r="P95" s="268">
        <f t="shared" si="11"/>
        <v>-2.7035410166221019E-2</v>
      </c>
      <c r="Q95" s="268">
        <f t="shared" si="11"/>
        <v>4.1569915614203978E-2</v>
      </c>
      <c r="R95" s="268">
        <f t="shared" si="11"/>
        <v>5.3142235999839027E-2</v>
      </c>
      <c r="S95" s="269">
        <f t="shared" si="11"/>
        <v>6.2174047587277848E-3</v>
      </c>
      <c r="T95" s="2"/>
      <c r="U95" s="11"/>
      <c r="V95" s="11"/>
      <c r="W95" s="11"/>
      <c r="X95" s="11"/>
      <c r="Y95" s="11"/>
      <c r="Z95" s="11"/>
      <c r="AA95" s="11"/>
      <c r="AB95" s="11"/>
      <c r="AC95" s="11"/>
      <c r="AD95" s="11"/>
      <c r="AE95" s="11"/>
      <c r="AF95" s="11"/>
      <c r="AG95" s="11"/>
      <c r="AH95" s="11"/>
      <c r="AI95" s="11"/>
      <c r="AJ95" s="11"/>
      <c r="AK95" s="11"/>
      <c r="AL95" s="11"/>
      <c r="AM95" s="11"/>
      <c r="AN95" s="11"/>
      <c r="AO95" s="15"/>
      <c r="AP95" s="2"/>
      <c r="AQ95" s="2"/>
    </row>
    <row r="96" spans="1:43" x14ac:dyDescent="0.2">
      <c r="A96" s="2"/>
      <c r="B96" s="195"/>
      <c r="C96" s="191"/>
      <c r="D96" s="249"/>
      <c r="E96" s="249"/>
      <c r="F96" s="249"/>
      <c r="G96" s="249"/>
      <c r="H96" s="249"/>
      <c r="I96" s="249"/>
      <c r="J96" s="249"/>
      <c r="K96" s="249"/>
      <c r="L96" s="249"/>
      <c r="M96" s="249"/>
      <c r="N96" s="249"/>
      <c r="O96" s="249"/>
      <c r="P96" s="249"/>
      <c r="Q96" s="249"/>
      <c r="R96" s="249"/>
      <c r="S96" s="271"/>
      <c r="T96" s="249"/>
      <c r="U96" s="249"/>
      <c r="V96" s="249"/>
      <c r="W96" s="249"/>
      <c r="X96" s="249"/>
      <c r="Y96" s="249"/>
      <c r="Z96" s="249"/>
      <c r="AA96" s="249"/>
      <c r="AB96" s="249"/>
      <c r="AC96" s="249"/>
      <c r="AD96" s="249"/>
      <c r="AE96" s="249"/>
      <c r="AF96" s="249"/>
      <c r="AG96" s="249"/>
      <c r="AH96" s="249"/>
      <c r="AI96" s="249"/>
      <c r="AJ96" s="249"/>
      <c r="AK96" s="249"/>
      <c r="AL96" s="249"/>
      <c r="AM96" s="249"/>
      <c r="AN96" s="249"/>
      <c r="AO96" s="15"/>
      <c r="AP96" s="2"/>
      <c r="AQ96" s="2"/>
    </row>
    <row r="97" spans="1:43" x14ac:dyDescent="0.2">
      <c r="A97" s="2"/>
      <c r="B97" s="195"/>
      <c r="C97" s="191"/>
      <c r="D97" s="11"/>
      <c r="E97" s="11"/>
      <c r="F97" s="11"/>
      <c r="G97" s="11"/>
      <c r="H97" s="11"/>
      <c r="I97" s="11"/>
      <c r="J97" s="11"/>
      <c r="K97" s="11"/>
      <c r="L97" s="11"/>
      <c r="M97" s="11"/>
      <c r="N97" s="11"/>
      <c r="O97" s="11"/>
      <c r="P97" s="11"/>
      <c r="Q97" s="11"/>
      <c r="R97" s="11"/>
      <c r="S97" s="196"/>
      <c r="T97" s="11"/>
      <c r="U97" s="11"/>
      <c r="V97" s="11"/>
      <c r="W97" s="11"/>
      <c r="X97" s="11"/>
      <c r="Y97" s="11"/>
      <c r="Z97" s="11"/>
      <c r="AA97" s="11"/>
      <c r="AB97" s="11"/>
      <c r="AC97" s="11"/>
      <c r="AD97" s="11"/>
      <c r="AE97" s="11"/>
      <c r="AF97" s="11"/>
      <c r="AG97" s="11"/>
      <c r="AH97" s="11"/>
      <c r="AI97" s="11"/>
      <c r="AJ97" s="11"/>
      <c r="AK97" s="11"/>
      <c r="AL97" s="11"/>
      <c r="AM97" s="11"/>
      <c r="AN97" s="11"/>
      <c r="AO97" s="15"/>
      <c r="AP97" s="2"/>
      <c r="AQ97" s="2"/>
    </row>
    <row r="98" spans="1:43" x14ac:dyDescent="0.2">
      <c r="A98" s="2"/>
      <c r="B98" s="76" t="s">
        <v>62</v>
      </c>
      <c r="C98" s="7"/>
      <c r="D98" s="7"/>
      <c r="E98" s="7"/>
      <c r="F98" s="7"/>
      <c r="G98" s="7"/>
      <c r="H98" s="7"/>
      <c r="I98" s="7"/>
      <c r="J98" s="16"/>
      <c r="K98" s="16"/>
      <c r="L98" s="16"/>
      <c r="M98" s="16"/>
      <c r="N98" s="16"/>
      <c r="O98" s="16"/>
      <c r="P98" s="16"/>
      <c r="Q98" s="16"/>
      <c r="R98" s="16"/>
      <c r="S98" s="16"/>
      <c r="T98" s="11"/>
      <c r="U98" s="16"/>
      <c r="V98" s="16"/>
      <c r="W98" s="2"/>
      <c r="X98" s="2"/>
      <c r="Y98" s="2"/>
      <c r="Z98" s="2"/>
      <c r="AA98" s="2"/>
      <c r="AB98" s="2"/>
      <c r="AC98" s="2"/>
      <c r="AD98" s="2"/>
      <c r="AE98" s="2"/>
      <c r="AF98" s="2"/>
      <c r="AG98" s="2"/>
      <c r="AH98" s="2"/>
      <c r="AI98" s="2"/>
      <c r="AJ98" s="2"/>
      <c r="AK98" s="2"/>
      <c r="AL98" s="2"/>
      <c r="AM98" s="2"/>
      <c r="AN98" s="2"/>
      <c r="AO98" s="7"/>
      <c r="AP98" s="2"/>
      <c r="AQ98" s="2"/>
    </row>
    <row r="99" spans="1:43" x14ac:dyDescent="0.2">
      <c r="A99" s="2"/>
      <c r="B99" s="16"/>
      <c r="C99" s="16"/>
      <c r="D99" s="16"/>
      <c r="E99" s="16"/>
      <c r="F99" s="16"/>
      <c r="G99" s="16"/>
      <c r="H99" s="16"/>
      <c r="I99" s="16"/>
      <c r="J99" s="16"/>
      <c r="K99" s="16"/>
      <c r="L99" s="16"/>
      <c r="M99" s="16"/>
      <c r="N99" s="16"/>
      <c r="O99" s="74"/>
      <c r="P99" s="16"/>
      <c r="Q99" s="16"/>
      <c r="R99" s="16"/>
      <c r="S99" s="16"/>
      <c r="T99" s="16"/>
      <c r="U99" s="16"/>
      <c r="V99" s="16"/>
      <c r="W99" s="2"/>
      <c r="X99" s="2"/>
      <c r="Y99" s="2"/>
      <c r="Z99" s="2"/>
      <c r="AA99" s="2"/>
      <c r="AB99" s="2"/>
      <c r="AC99" s="2"/>
      <c r="AD99" s="2"/>
      <c r="AE99" s="2"/>
      <c r="AF99" s="2"/>
      <c r="AG99" s="2"/>
      <c r="AH99" s="2"/>
      <c r="AI99" s="2"/>
      <c r="AJ99" s="2"/>
      <c r="AK99" s="2"/>
      <c r="AL99" s="2"/>
      <c r="AM99" s="2"/>
      <c r="AN99" s="2"/>
      <c r="AO99" s="2"/>
      <c r="AP99" s="2"/>
      <c r="AQ99" s="2"/>
    </row>
    <row r="100" spans="1:43" x14ac:dyDescent="0.2">
      <c r="A100" s="2"/>
      <c r="B100" s="16"/>
      <c r="C100" s="16"/>
      <c r="D100" s="16"/>
      <c r="E100" s="16"/>
      <c r="F100" s="16"/>
      <c r="G100" s="16"/>
      <c r="H100" s="16"/>
      <c r="I100" s="16"/>
      <c r="J100" s="16"/>
      <c r="K100" s="16"/>
      <c r="L100" s="16"/>
      <c r="M100" s="16"/>
      <c r="N100" s="16"/>
      <c r="O100" s="74"/>
      <c r="P100" s="16"/>
      <c r="Q100" s="16"/>
      <c r="R100" s="16"/>
      <c r="S100" s="16"/>
      <c r="T100" s="16"/>
      <c r="U100" s="16"/>
      <c r="V100" s="16"/>
      <c r="W100" s="2"/>
      <c r="X100" s="2"/>
      <c r="Y100" s="2"/>
      <c r="Z100" s="2"/>
      <c r="AA100" s="2"/>
      <c r="AB100" s="2"/>
      <c r="AC100" s="2"/>
      <c r="AD100" s="2"/>
      <c r="AE100" s="2"/>
      <c r="AF100" s="2"/>
      <c r="AG100" s="2"/>
      <c r="AH100" s="2"/>
      <c r="AI100" s="2"/>
      <c r="AJ100" s="2"/>
      <c r="AK100" s="2"/>
      <c r="AL100" s="2"/>
      <c r="AM100" s="2"/>
      <c r="AN100" s="2"/>
      <c r="AO100" s="2"/>
      <c r="AP100" s="2"/>
      <c r="AQ100" s="2"/>
    </row>
    <row r="101" spans="1:43" x14ac:dyDescent="0.2">
      <c r="A101" s="2"/>
      <c r="B101" s="16"/>
      <c r="C101" s="16"/>
      <c r="D101" s="16"/>
      <c r="E101" s="16"/>
      <c r="F101" s="16"/>
      <c r="G101" s="16"/>
      <c r="H101" s="16"/>
      <c r="I101" s="16"/>
      <c r="J101" s="16"/>
      <c r="K101" s="16"/>
      <c r="L101" s="16"/>
      <c r="M101" s="16"/>
      <c r="N101" s="16"/>
      <c r="O101" s="74"/>
      <c r="P101" s="16"/>
      <c r="Q101" s="16"/>
      <c r="R101" s="16"/>
      <c r="S101" s="16"/>
      <c r="T101" s="16"/>
      <c r="U101" s="16"/>
      <c r="V101" s="16"/>
      <c r="W101" s="2"/>
      <c r="X101" s="2"/>
      <c r="Y101" s="2"/>
      <c r="Z101" s="2"/>
      <c r="AA101" s="2"/>
      <c r="AB101" s="2"/>
      <c r="AC101" s="2"/>
      <c r="AD101" s="2"/>
      <c r="AE101" s="2"/>
      <c r="AF101" s="2"/>
      <c r="AG101" s="2"/>
      <c r="AH101" s="2"/>
      <c r="AI101" s="2"/>
      <c r="AJ101" s="2"/>
      <c r="AK101" s="2"/>
      <c r="AL101" s="2"/>
      <c r="AM101" s="2"/>
      <c r="AN101" s="2"/>
      <c r="AO101" s="2"/>
      <c r="AP101" s="2"/>
      <c r="AQ101" s="2"/>
    </row>
    <row r="102" spans="1:43" x14ac:dyDescent="0.2">
      <c r="A102" s="2"/>
      <c r="B102" s="16"/>
      <c r="C102" s="16"/>
      <c r="D102" s="16"/>
      <c r="E102" s="16"/>
      <c r="F102" s="16"/>
      <c r="G102" s="16"/>
      <c r="H102" s="16"/>
      <c r="I102" s="16"/>
      <c r="J102" s="16"/>
      <c r="K102" s="16"/>
      <c r="L102" s="16"/>
      <c r="M102" s="16"/>
      <c r="N102" s="16"/>
      <c r="O102" s="74"/>
      <c r="P102" s="16"/>
      <c r="Q102" s="16"/>
      <c r="R102" s="16"/>
      <c r="S102" s="16"/>
      <c r="T102" s="16"/>
      <c r="U102" s="16"/>
      <c r="V102" s="16"/>
      <c r="W102" s="2"/>
      <c r="X102" s="2"/>
      <c r="Y102" s="2"/>
      <c r="Z102" s="2"/>
      <c r="AA102" s="2"/>
      <c r="AB102" s="2"/>
      <c r="AC102" s="2"/>
      <c r="AD102" s="2"/>
      <c r="AE102" s="2"/>
      <c r="AF102" s="2"/>
      <c r="AG102" s="2"/>
      <c r="AH102" s="2"/>
      <c r="AI102" s="2"/>
      <c r="AJ102" s="2"/>
      <c r="AK102" s="2"/>
      <c r="AL102" s="2"/>
      <c r="AM102" s="2"/>
      <c r="AN102" s="2"/>
      <c r="AO102" s="2"/>
      <c r="AP102" s="2"/>
      <c r="AQ102" s="2"/>
    </row>
    <row r="103" spans="1:43" x14ac:dyDescent="0.2">
      <c r="A103" s="2"/>
      <c r="B103" s="16"/>
      <c r="C103" s="16"/>
      <c r="D103" s="16"/>
      <c r="E103" s="16"/>
      <c r="F103" s="16"/>
      <c r="G103" s="16"/>
      <c r="H103" s="16"/>
      <c r="I103" s="16"/>
      <c r="J103" s="16"/>
      <c r="K103" s="16"/>
      <c r="L103" s="16"/>
      <c r="M103" s="16"/>
      <c r="N103" s="16"/>
      <c r="O103" s="74"/>
      <c r="P103" s="16"/>
      <c r="Q103" s="16"/>
      <c r="R103" s="16"/>
      <c r="S103" s="16"/>
      <c r="T103" s="16"/>
      <c r="U103" s="16"/>
      <c r="V103" s="16"/>
      <c r="W103" s="2"/>
      <c r="X103" s="2"/>
      <c r="Y103" s="2"/>
      <c r="Z103" s="2"/>
      <c r="AA103" s="2"/>
      <c r="AB103" s="2"/>
      <c r="AC103" s="2"/>
      <c r="AD103" s="2"/>
      <c r="AE103" s="2"/>
      <c r="AF103" s="2"/>
      <c r="AG103" s="2"/>
      <c r="AH103" s="2"/>
      <c r="AI103" s="2"/>
      <c r="AJ103" s="2"/>
      <c r="AK103" s="2"/>
      <c r="AL103" s="2"/>
      <c r="AM103" s="2"/>
      <c r="AN103" s="2"/>
      <c r="AO103" s="2"/>
      <c r="AP103" s="2"/>
      <c r="AQ103" s="2"/>
    </row>
    <row r="104" spans="1:43" x14ac:dyDescent="0.2">
      <c r="A104" s="2"/>
      <c r="B104" s="16"/>
      <c r="C104" s="16"/>
      <c r="D104" s="16"/>
      <c r="E104" s="16"/>
      <c r="F104" s="16"/>
      <c r="G104" s="16"/>
      <c r="H104" s="16"/>
      <c r="I104" s="16"/>
      <c r="J104" s="16"/>
      <c r="K104" s="16"/>
      <c r="L104" s="16"/>
      <c r="M104" s="16"/>
      <c r="N104" s="16"/>
      <c r="O104" s="74"/>
      <c r="P104" s="16"/>
      <c r="Q104" s="16"/>
      <c r="R104" s="16"/>
      <c r="S104" s="16"/>
      <c r="T104" s="16"/>
      <c r="U104" s="16"/>
      <c r="V104" s="16"/>
      <c r="W104" s="2"/>
      <c r="X104" s="2"/>
      <c r="Y104" s="2"/>
      <c r="Z104" s="2"/>
      <c r="AA104" s="2"/>
      <c r="AB104" s="2"/>
      <c r="AC104" s="2"/>
      <c r="AD104" s="2"/>
      <c r="AE104" s="2"/>
      <c r="AF104" s="2"/>
      <c r="AG104" s="2"/>
      <c r="AH104" s="2"/>
      <c r="AI104" s="2"/>
      <c r="AJ104" s="2"/>
      <c r="AK104" s="2"/>
      <c r="AL104" s="2"/>
      <c r="AM104" s="2"/>
      <c r="AN104" s="2"/>
      <c r="AO104" s="2"/>
      <c r="AP104" s="2"/>
      <c r="AQ104" s="2"/>
    </row>
    <row r="105" spans="1:43" x14ac:dyDescent="0.2">
      <c r="A105" s="2"/>
      <c r="B105" s="16"/>
      <c r="C105" s="16"/>
      <c r="D105" s="16"/>
      <c r="E105" s="16"/>
      <c r="F105" s="16"/>
      <c r="G105" s="16"/>
      <c r="H105" s="16"/>
      <c r="I105" s="16"/>
      <c r="J105" s="16"/>
      <c r="K105" s="16"/>
      <c r="L105" s="16"/>
      <c r="M105" s="16"/>
      <c r="N105" s="16"/>
      <c r="O105" s="74"/>
      <c r="P105" s="16"/>
      <c r="Q105" s="16"/>
      <c r="R105" s="16"/>
      <c r="S105" s="16"/>
      <c r="T105" s="16"/>
      <c r="U105" s="16"/>
      <c r="V105" s="16"/>
      <c r="W105" s="2"/>
      <c r="X105" s="2"/>
      <c r="Y105" s="2"/>
      <c r="Z105" s="2"/>
      <c r="AA105" s="2"/>
      <c r="AB105" s="2"/>
      <c r="AC105" s="2"/>
      <c r="AD105" s="2"/>
      <c r="AE105" s="2"/>
      <c r="AF105" s="2"/>
      <c r="AG105" s="2"/>
      <c r="AH105" s="2"/>
      <c r="AI105" s="2"/>
      <c r="AJ105" s="2"/>
      <c r="AK105" s="2"/>
      <c r="AL105" s="2"/>
      <c r="AM105" s="2"/>
      <c r="AN105" s="2"/>
      <c r="AO105" s="2"/>
      <c r="AP105" s="2"/>
      <c r="AQ105" s="2"/>
    </row>
    <row r="106" spans="1:43" x14ac:dyDescent="0.2">
      <c r="A106" s="2"/>
      <c r="B106" s="16"/>
      <c r="C106" s="16"/>
      <c r="D106" s="16"/>
      <c r="E106" s="16"/>
      <c r="F106" s="16"/>
      <c r="G106" s="16"/>
      <c r="H106" s="16"/>
      <c r="I106" s="16"/>
      <c r="J106" s="16"/>
      <c r="K106" s="16"/>
      <c r="L106" s="16"/>
      <c r="M106" s="16"/>
      <c r="N106" s="16"/>
      <c r="O106" s="74"/>
      <c r="P106" s="16"/>
      <c r="Q106" s="16"/>
      <c r="R106" s="16"/>
      <c r="S106" s="16"/>
      <c r="T106" s="16"/>
      <c r="U106" s="16"/>
      <c r="V106" s="16"/>
      <c r="W106" s="2"/>
      <c r="X106" s="2"/>
      <c r="Y106" s="2"/>
      <c r="Z106" s="2"/>
      <c r="AA106" s="2"/>
      <c r="AB106" s="2"/>
      <c r="AC106" s="2"/>
      <c r="AD106" s="2"/>
      <c r="AE106" s="2"/>
      <c r="AF106" s="2"/>
      <c r="AG106" s="2"/>
      <c r="AH106" s="2"/>
      <c r="AI106" s="2"/>
      <c r="AJ106" s="2"/>
      <c r="AK106" s="2"/>
      <c r="AL106" s="2"/>
      <c r="AM106" s="2"/>
      <c r="AN106" s="2"/>
      <c r="AO106" s="2"/>
      <c r="AP106" s="2"/>
      <c r="AQ106" s="2"/>
    </row>
    <row r="107" spans="1:43" x14ac:dyDescent="0.2">
      <c r="A107" s="2"/>
      <c r="B107" s="16"/>
      <c r="C107" s="16"/>
      <c r="D107" s="16"/>
      <c r="E107" s="16"/>
      <c r="F107" s="16"/>
      <c r="G107" s="16"/>
      <c r="H107" s="16"/>
      <c r="I107" s="16"/>
      <c r="J107" s="16"/>
      <c r="K107" s="16"/>
      <c r="L107" s="16"/>
      <c r="M107" s="16"/>
      <c r="N107" s="16"/>
      <c r="O107" s="74"/>
      <c r="P107" s="16"/>
      <c r="Q107" s="16"/>
      <c r="R107" s="16"/>
      <c r="S107" s="16"/>
      <c r="T107" s="16"/>
      <c r="U107" s="16"/>
      <c r="V107" s="16"/>
      <c r="W107" s="2"/>
      <c r="X107" s="2"/>
      <c r="Y107" s="2"/>
      <c r="Z107" s="2"/>
      <c r="AA107" s="2"/>
      <c r="AB107" s="2"/>
      <c r="AC107" s="2"/>
      <c r="AD107" s="2"/>
      <c r="AE107" s="2"/>
      <c r="AF107" s="2"/>
      <c r="AG107" s="2"/>
      <c r="AH107" s="2"/>
      <c r="AI107" s="2"/>
      <c r="AJ107" s="2"/>
      <c r="AK107" s="2"/>
      <c r="AL107" s="2"/>
      <c r="AM107" s="2"/>
      <c r="AN107" s="2"/>
      <c r="AO107" s="2"/>
      <c r="AP107" s="2"/>
      <c r="AQ107" s="2"/>
    </row>
    <row r="108" spans="1:43" x14ac:dyDescent="0.2">
      <c r="A108" s="2"/>
      <c r="B108" s="16"/>
      <c r="C108" s="16"/>
      <c r="D108" s="16"/>
      <c r="E108" s="16"/>
      <c r="F108" s="16"/>
      <c r="G108" s="16"/>
      <c r="H108" s="16"/>
      <c r="I108" s="16"/>
      <c r="J108" s="16"/>
      <c r="K108" s="16"/>
      <c r="L108" s="16"/>
      <c r="M108" s="16"/>
      <c r="N108" s="16"/>
      <c r="O108" s="74"/>
      <c r="P108" s="16"/>
      <c r="Q108" s="16"/>
      <c r="R108" s="16"/>
      <c r="S108" s="16"/>
      <c r="T108" s="16"/>
      <c r="U108" s="16"/>
      <c r="V108" s="16"/>
      <c r="W108" s="2"/>
      <c r="X108" s="2"/>
      <c r="Y108" s="2"/>
      <c r="Z108" s="2"/>
      <c r="AA108" s="2"/>
      <c r="AB108" s="2"/>
      <c r="AC108" s="2"/>
      <c r="AD108" s="2"/>
      <c r="AE108" s="2"/>
      <c r="AF108" s="2"/>
      <c r="AG108" s="2"/>
      <c r="AH108" s="2"/>
      <c r="AI108" s="2"/>
      <c r="AJ108" s="2"/>
      <c r="AK108" s="2"/>
      <c r="AL108" s="2"/>
      <c r="AM108" s="2"/>
      <c r="AN108" s="2"/>
      <c r="AO108" s="2"/>
      <c r="AP108" s="2"/>
      <c r="AQ108" s="2"/>
    </row>
    <row r="109" spans="1:43" x14ac:dyDescent="0.2">
      <c r="A109" s="2"/>
      <c r="B109" s="16"/>
      <c r="C109" s="16"/>
      <c r="D109" s="16"/>
      <c r="E109" s="16"/>
      <c r="F109" s="16"/>
      <c r="G109" s="16"/>
      <c r="H109" s="16"/>
      <c r="I109" s="16"/>
      <c r="J109" s="16"/>
      <c r="K109" s="16"/>
      <c r="L109" s="16"/>
      <c r="M109" s="16"/>
      <c r="N109" s="16"/>
      <c r="O109" s="74"/>
      <c r="P109" s="16"/>
      <c r="Q109" s="16"/>
      <c r="R109" s="16"/>
      <c r="S109" s="16"/>
      <c r="T109" s="16"/>
      <c r="U109" s="16"/>
      <c r="V109" s="16"/>
      <c r="W109" s="2"/>
      <c r="X109" s="2"/>
      <c r="Y109" s="2"/>
      <c r="Z109" s="2"/>
      <c r="AA109" s="2"/>
      <c r="AB109" s="2"/>
      <c r="AC109" s="2"/>
      <c r="AD109" s="2"/>
      <c r="AE109" s="2"/>
      <c r="AF109" s="2"/>
      <c r="AG109" s="2"/>
      <c r="AH109" s="2"/>
      <c r="AI109" s="2"/>
      <c r="AJ109" s="2"/>
      <c r="AK109" s="2"/>
      <c r="AL109" s="2"/>
      <c r="AM109" s="2"/>
      <c r="AN109" s="2"/>
      <c r="AO109" s="2"/>
      <c r="AP109" s="2"/>
      <c r="AQ109" s="2"/>
    </row>
    <row r="110" spans="1:43" x14ac:dyDescent="0.2">
      <c r="A110" s="2"/>
      <c r="B110" s="16"/>
      <c r="C110" s="16"/>
      <c r="D110" s="16"/>
      <c r="E110" s="16"/>
      <c r="F110" s="16"/>
      <c r="G110" s="16"/>
      <c r="H110" s="16"/>
      <c r="I110" s="16"/>
      <c r="J110" s="16"/>
      <c r="K110" s="16"/>
      <c r="L110" s="16"/>
      <c r="M110" s="16"/>
      <c r="N110" s="16"/>
      <c r="O110" s="74"/>
      <c r="P110" s="16"/>
      <c r="Q110" s="16"/>
      <c r="R110" s="16"/>
      <c r="S110" s="16"/>
      <c r="T110" s="16"/>
      <c r="U110" s="16"/>
      <c r="V110" s="16"/>
      <c r="W110" s="2"/>
      <c r="X110" s="2"/>
      <c r="Y110" s="2"/>
      <c r="Z110" s="2"/>
      <c r="AA110" s="2"/>
      <c r="AB110" s="2"/>
      <c r="AC110" s="2"/>
      <c r="AD110" s="2"/>
      <c r="AE110" s="2"/>
      <c r="AF110" s="2"/>
      <c r="AG110" s="2"/>
      <c r="AH110" s="2"/>
      <c r="AI110" s="2"/>
      <c r="AJ110" s="2"/>
      <c r="AK110" s="2"/>
      <c r="AL110" s="2"/>
      <c r="AM110" s="2"/>
      <c r="AN110" s="2"/>
      <c r="AO110" s="2"/>
      <c r="AP110" s="2"/>
      <c r="AQ110" s="2"/>
    </row>
    <row r="111" spans="1:43" x14ac:dyDescent="0.2">
      <c r="A111" s="2"/>
      <c r="B111" s="16"/>
      <c r="C111" s="16"/>
      <c r="D111" s="16"/>
      <c r="E111" s="16"/>
      <c r="F111" s="16"/>
      <c r="G111" s="16"/>
      <c r="H111" s="16"/>
      <c r="I111" s="16"/>
      <c r="J111" s="16"/>
      <c r="K111" s="16"/>
      <c r="L111" s="16"/>
      <c r="M111" s="16"/>
      <c r="N111" s="16"/>
      <c r="O111" s="74"/>
      <c r="P111" s="16"/>
      <c r="Q111" s="16"/>
      <c r="R111" s="16"/>
      <c r="S111" s="16"/>
      <c r="T111" s="16"/>
      <c r="U111" s="16"/>
      <c r="V111" s="16"/>
      <c r="W111" s="2"/>
      <c r="X111" s="2"/>
      <c r="Y111" s="2"/>
      <c r="Z111" s="2"/>
      <c r="AA111" s="2"/>
      <c r="AB111" s="2"/>
      <c r="AC111" s="2"/>
      <c r="AD111" s="2"/>
      <c r="AE111" s="2"/>
      <c r="AF111" s="2"/>
      <c r="AG111" s="2"/>
      <c r="AH111" s="2"/>
      <c r="AI111" s="2"/>
      <c r="AJ111" s="2"/>
      <c r="AK111" s="2"/>
      <c r="AL111" s="2"/>
      <c r="AM111" s="2"/>
      <c r="AN111" s="2"/>
      <c r="AO111" s="2"/>
      <c r="AP111" s="2"/>
      <c r="AQ111" s="2"/>
    </row>
    <row r="112" spans="1:43" x14ac:dyDescent="0.2">
      <c r="A112" s="2"/>
      <c r="B112" s="16"/>
      <c r="C112" s="16"/>
      <c r="D112" s="16"/>
      <c r="E112" s="16"/>
      <c r="F112" s="16"/>
      <c r="G112" s="16"/>
      <c r="H112" s="16"/>
      <c r="I112" s="16"/>
      <c r="J112" s="16"/>
      <c r="K112" s="16"/>
      <c r="L112" s="16"/>
      <c r="M112" s="16"/>
      <c r="N112" s="16"/>
      <c r="O112" s="74"/>
      <c r="P112" s="16"/>
      <c r="Q112" s="16"/>
      <c r="R112" s="16"/>
      <c r="S112" s="16"/>
      <c r="T112" s="16"/>
      <c r="U112" s="16"/>
      <c r="V112" s="16"/>
      <c r="W112" s="2"/>
      <c r="X112" s="2"/>
      <c r="Y112" s="2"/>
      <c r="Z112" s="2"/>
      <c r="AA112" s="2"/>
      <c r="AB112" s="2"/>
      <c r="AC112" s="2"/>
      <c r="AD112" s="2"/>
      <c r="AE112" s="2"/>
      <c r="AF112" s="2"/>
      <c r="AG112" s="2"/>
      <c r="AH112" s="2"/>
      <c r="AI112" s="2"/>
      <c r="AJ112" s="2"/>
      <c r="AK112" s="2"/>
      <c r="AL112" s="2"/>
      <c r="AM112" s="2"/>
      <c r="AN112" s="2"/>
      <c r="AO112" s="2"/>
      <c r="AP112" s="2"/>
      <c r="AQ112" s="2"/>
    </row>
    <row r="113" spans="1:43" x14ac:dyDescent="0.2">
      <c r="A113" s="2"/>
      <c r="B113" s="16"/>
      <c r="C113" s="16"/>
      <c r="D113" s="16"/>
      <c r="E113" s="16"/>
      <c r="F113" s="16"/>
      <c r="G113" s="16"/>
      <c r="H113" s="16"/>
      <c r="I113" s="16"/>
      <c r="J113" s="16"/>
      <c r="K113" s="16"/>
      <c r="L113" s="16"/>
      <c r="M113" s="16"/>
      <c r="N113" s="16"/>
      <c r="O113" s="74"/>
      <c r="P113" s="16"/>
      <c r="Q113" s="16"/>
      <c r="R113" s="16"/>
      <c r="S113" s="16"/>
      <c r="T113" s="16"/>
      <c r="U113" s="16"/>
      <c r="V113" s="16"/>
      <c r="W113" s="2"/>
      <c r="X113" s="2"/>
      <c r="Y113" s="2"/>
      <c r="Z113" s="2"/>
      <c r="AA113" s="2"/>
      <c r="AB113" s="2"/>
      <c r="AC113" s="2"/>
      <c r="AD113" s="2"/>
      <c r="AE113" s="2"/>
      <c r="AF113" s="2"/>
      <c r="AG113" s="2"/>
      <c r="AH113" s="2"/>
      <c r="AI113" s="2"/>
      <c r="AJ113" s="2"/>
      <c r="AK113" s="2"/>
      <c r="AL113" s="2"/>
      <c r="AM113" s="2"/>
      <c r="AN113" s="2"/>
      <c r="AO113" s="2"/>
      <c r="AP113" s="2"/>
      <c r="AQ113" s="2"/>
    </row>
    <row r="114" spans="1:43" x14ac:dyDescent="0.2">
      <c r="A114" s="2"/>
      <c r="B114" s="16"/>
      <c r="C114" s="16"/>
      <c r="D114" s="16"/>
      <c r="E114" s="16"/>
      <c r="F114" s="16"/>
      <c r="G114" s="16"/>
      <c r="H114" s="16"/>
      <c r="I114" s="16"/>
      <c r="J114" s="16"/>
      <c r="K114" s="16"/>
      <c r="L114" s="16"/>
      <c r="M114" s="16"/>
      <c r="N114" s="16"/>
      <c r="O114" s="74"/>
      <c r="P114" s="16"/>
      <c r="Q114" s="16"/>
      <c r="R114" s="16"/>
      <c r="S114" s="16"/>
      <c r="T114" s="16"/>
      <c r="U114" s="16"/>
      <c r="V114" s="16"/>
      <c r="W114" s="2"/>
      <c r="X114" s="2"/>
      <c r="Y114" s="2"/>
      <c r="Z114" s="2"/>
      <c r="AA114" s="2"/>
      <c r="AB114" s="2"/>
      <c r="AC114" s="2"/>
      <c r="AD114" s="2"/>
      <c r="AE114" s="2"/>
      <c r="AF114" s="2"/>
      <c r="AG114" s="2"/>
      <c r="AH114" s="2"/>
      <c r="AI114" s="2"/>
      <c r="AJ114" s="2"/>
      <c r="AK114" s="2"/>
      <c r="AL114" s="2"/>
      <c r="AM114" s="2"/>
      <c r="AN114" s="2"/>
      <c r="AO114" s="2"/>
      <c r="AP114" s="2"/>
      <c r="AQ114" s="2"/>
    </row>
    <row r="115" spans="1:43" x14ac:dyDescent="0.2">
      <c r="A115" s="2"/>
      <c r="B115" s="16"/>
      <c r="C115" s="16"/>
      <c r="D115" s="16"/>
      <c r="E115" s="16"/>
      <c r="F115" s="16"/>
      <c r="G115" s="16"/>
      <c r="H115" s="16"/>
      <c r="I115" s="16"/>
      <c r="J115" s="16"/>
      <c r="K115" s="16"/>
      <c r="L115" s="16"/>
      <c r="M115" s="16"/>
      <c r="N115" s="16"/>
      <c r="O115" s="74"/>
      <c r="P115" s="16"/>
      <c r="Q115" s="16"/>
      <c r="R115" s="16"/>
      <c r="S115" s="16"/>
      <c r="T115" s="16"/>
      <c r="U115" s="16"/>
      <c r="V115" s="16"/>
      <c r="W115" s="2"/>
      <c r="X115" s="2"/>
      <c r="Y115" s="2"/>
      <c r="Z115" s="2"/>
      <c r="AA115" s="2"/>
      <c r="AB115" s="2"/>
      <c r="AC115" s="2"/>
      <c r="AD115" s="2"/>
      <c r="AE115" s="2"/>
      <c r="AF115" s="2"/>
      <c r="AG115" s="2"/>
      <c r="AH115" s="2"/>
      <c r="AI115" s="2"/>
      <c r="AJ115" s="2"/>
      <c r="AK115" s="2"/>
      <c r="AL115" s="2"/>
      <c r="AM115" s="2"/>
      <c r="AN115" s="2"/>
      <c r="AO115" s="2"/>
      <c r="AP115" s="2"/>
      <c r="AQ115" s="2"/>
    </row>
    <row r="116" spans="1:43" x14ac:dyDescent="0.2">
      <c r="A116" s="2"/>
      <c r="B116" s="16"/>
      <c r="C116" s="16"/>
      <c r="D116" s="16"/>
      <c r="E116" s="16"/>
      <c r="F116" s="16"/>
      <c r="G116" s="16"/>
      <c r="H116" s="16"/>
      <c r="I116" s="16"/>
      <c r="J116" s="16"/>
      <c r="K116" s="16"/>
      <c r="L116" s="16"/>
      <c r="M116" s="16"/>
      <c r="N116" s="16"/>
      <c r="O116" s="74"/>
      <c r="P116" s="16"/>
      <c r="Q116" s="16"/>
      <c r="R116" s="16"/>
      <c r="S116" s="16"/>
      <c r="T116" s="16"/>
      <c r="U116" s="16"/>
      <c r="V116" s="16"/>
      <c r="W116" s="2"/>
      <c r="X116" s="2"/>
      <c r="Y116" s="2"/>
      <c r="Z116" s="2"/>
      <c r="AA116" s="2"/>
      <c r="AB116" s="2"/>
      <c r="AC116" s="2"/>
      <c r="AD116" s="2"/>
      <c r="AE116" s="2"/>
      <c r="AF116" s="2"/>
      <c r="AG116" s="2"/>
      <c r="AH116" s="2"/>
      <c r="AI116" s="2"/>
      <c r="AJ116" s="2"/>
      <c r="AK116" s="2"/>
      <c r="AL116" s="2"/>
      <c r="AM116" s="2"/>
      <c r="AN116" s="2"/>
      <c r="AO116" s="2"/>
      <c r="AP116" s="2"/>
      <c r="AQ116" s="2"/>
    </row>
    <row r="117" spans="1:43" x14ac:dyDescent="0.2">
      <c r="A117" s="2"/>
      <c r="B117" s="16"/>
      <c r="C117" s="16"/>
      <c r="D117" s="16"/>
      <c r="E117" s="16"/>
      <c r="F117" s="16"/>
      <c r="G117" s="16"/>
      <c r="H117" s="16"/>
      <c r="I117" s="16"/>
      <c r="J117" s="16"/>
      <c r="K117" s="16"/>
      <c r="L117" s="16"/>
      <c r="M117" s="16"/>
      <c r="N117" s="16"/>
      <c r="O117" s="74"/>
      <c r="P117" s="16"/>
      <c r="Q117" s="16"/>
      <c r="R117" s="16"/>
      <c r="S117" s="16"/>
      <c r="T117" s="16"/>
      <c r="U117" s="16"/>
      <c r="V117" s="16"/>
      <c r="W117" s="2"/>
      <c r="X117" s="2"/>
      <c r="Y117" s="2"/>
      <c r="Z117" s="2"/>
      <c r="AA117" s="2"/>
      <c r="AB117" s="2"/>
      <c r="AC117" s="2"/>
      <c r="AD117" s="2"/>
      <c r="AE117" s="2"/>
      <c r="AF117" s="2"/>
      <c r="AG117" s="2"/>
      <c r="AH117" s="2"/>
      <c r="AI117" s="2"/>
      <c r="AJ117" s="2"/>
      <c r="AK117" s="2"/>
      <c r="AL117" s="2"/>
      <c r="AM117" s="2"/>
      <c r="AN117" s="2"/>
      <c r="AO117" s="2"/>
      <c r="AP117" s="2"/>
      <c r="AQ117" s="2"/>
    </row>
    <row r="118" spans="1:43" x14ac:dyDescent="0.2">
      <c r="A118" s="2"/>
      <c r="B118" s="16"/>
      <c r="C118" s="16"/>
      <c r="D118" s="16"/>
      <c r="E118" s="16"/>
      <c r="F118" s="16"/>
      <c r="G118" s="16"/>
      <c r="H118" s="16"/>
      <c r="I118" s="16"/>
      <c r="J118" s="16"/>
      <c r="K118" s="16"/>
      <c r="L118" s="16"/>
      <c r="M118" s="16"/>
      <c r="N118" s="16"/>
      <c r="O118" s="74"/>
      <c r="P118" s="16"/>
      <c r="Q118" s="16"/>
      <c r="R118" s="16"/>
      <c r="S118" s="16"/>
      <c r="T118" s="16"/>
      <c r="U118" s="16"/>
      <c r="V118" s="16"/>
      <c r="W118" s="2"/>
      <c r="X118" s="2"/>
      <c r="Y118" s="2"/>
      <c r="Z118" s="2"/>
      <c r="AA118" s="2"/>
      <c r="AB118" s="2"/>
      <c r="AC118" s="2"/>
      <c r="AD118" s="2"/>
      <c r="AE118" s="2"/>
      <c r="AF118" s="2"/>
      <c r="AG118" s="2"/>
      <c r="AH118" s="2"/>
      <c r="AI118" s="2"/>
      <c r="AJ118" s="2"/>
      <c r="AK118" s="2"/>
      <c r="AL118" s="2"/>
      <c r="AM118" s="2"/>
      <c r="AN118" s="2"/>
      <c r="AO118" s="2"/>
      <c r="AP118" s="2"/>
      <c r="AQ118" s="2"/>
    </row>
    <row r="119" spans="1:43" x14ac:dyDescent="0.2">
      <c r="A119" s="2"/>
      <c r="B119" s="16"/>
      <c r="C119" s="16"/>
      <c r="D119" s="16"/>
      <c r="E119" s="16"/>
      <c r="F119" s="16"/>
      <c r="G119" s="16"/>
      <c r="H119" s="16"/>
      <c r="I119" s="16"/>
      <c r="J119" s="16"/>
      <c r="K119" s="16"/>
      <c r="L119" s="16"/>
      <c r="M119" s="16"/>
      <c r="N119" s="16"/>
      <c r="O119" s="74"/>
      <c r="P119" s="16"/>
      <c r="Q119" s="16"/>
      <c r="R119" s="16"/>
      <c r="S119" s="16"/>
      <c r="T119" s="18"/>
      <c r="U119" s="17"/>
      <c r="V119" s="18"/>
      <c r="W119" s="12"/>
      <c r="X119" s="12"/>
      <c r="Y119" s="2"/>
      <c r="Z119" s="2"/>
      <c r="AA119" s="2"/>
      <c r="AB119" s="2"/>
      <c r="AC119" s="2"/>
      <c r="AD119" s="2"/>
      <c r="AE119" s="2"/>
      <c r="AF119" s="2"/>
      <c r="AG119" s="2"/>
      <c r="AH119" s="2"/>
      <c r="AI119" s="2"/>
      <c r="AJ119" s="2"/>
      <c r="AK119" s="2"/>
      <c r="AL119" s="2"/>
      <c r="AM119" s="2"/>
      <c r="AN119" s="2"/>
      <c r="AO119" s="2"/>
      <c r="AP119" s="2"/>
      <c r="AQ119" s="2"/>
    </row>
    <row r="120" spans="1:43" x14ac:dyDescent="0.2">
      <c r="A120" s="2"/>
      <c r="B120" s="16"/>
      <c r="C120" s="16"/>
      <c r="D120" s="16"/>
      <c r="E120" s="16"/>
      <c r="F120" s="16"/>
      <c r="G120" s="16"/>
      <c r="H120" s="16"/>
      <c r="I120" s="16"/>
      <c r="J120" s="16"/>
      <c r="K120" s="16"/>
      <c r="L120" s="16"/>
      <c r="M120" s="16"/>
      <c r="N120" s="16"/>
      <c r="O120" s="74"/>
      <c r="P120" s="16"/>
      <c r="Q120" s="16"/>
      <c r="R120" s="16"/>
      <c r="S120" s="16"/>
      <c r="T120" s="18"/>
      <c r="U120" s="17"/>
      <c r="V120" s="18"/>
      <c r="W120" s="12"/>
      <c r="X120" s="12"/>
      <c r="Y120" s="2"/>
      <c r="Z120" s="2"/>
      <c r="AA120" s="2"/>
      <c r="AB120" s="2"/>
      <c r="AC120" s="2"/>
      <c r="AD120" s="2"/>
      <c r="AE120" s="2"/>
      <c r="AF120" s="2"/>
      <c r="AG120" s="2"/>
      <c r="AH120" s="2"/>
      <c r="AI120" s="2"/>
      <c r="AJ120" s="2"/>
      <c r="AK120" s="2"/>
      <c r="AL120" s="2"/>
      <c r="AM120" s="2"/>
      <c r="AN120" s="2"/>
      <c r="AO120" s="2"/>
      <c r="AP120" s="2"/>
      <c r="AQ120" s="2"/>
    </row>
    <row r="121" spans="1:43" x14ac:dyDescent="0.2">
      <c r="A121" s="2"/>
      <c r="B121" s="16"/>
      <c r="C121" s="16"/>
      <c r="D121" s="16"/>
      <c r="E121" s="16"/>
      <c r="F121" s="16"/>
      <c r="G121" s="16"/>
      <c r="H121" s="16"/>
      <c r="I121" s="16"/>
      <c r="J121" s="16"/>
      <c r="K121" s="16"/>
      <c r="L121" s="16"/>
      <c r="M121" s="16"/>
      <c r="N121" s="16"/>
      <c r="O121" s="74"/>
      <c r="P121" s="16"/>
      <c r="Q121" s="16"/>
      <c r="R121" s="16"/>
      <c r="S121" s="16"/>
      <c r="T121" s="18"/>
      <c r="U121" s="17"/>
      <c r="V121" s="18"/>
      <c r="W121" s="12"/>
      <c r="X121" s="12"/>
      <c r="Y121" s="2"/>
      <c r="Z121" s="2"/>
      <c r="AA121" s="2"/>
      <c r="AB121" s="2"/>
      <c r="AC121" s="2"/>
      <c r="AD121" s="2"/>
      <c r="AE121" s="2"/>
      <c r="AF121" s="2"/>
      <c r="AG121" s="2"/>
      <c r="AH121" s="2"/>
      <c r="AI121" s="2"/>
      <c r="AJ121" s="2"/>
      <c r="AK121" s="2"/>
      <c r="AL121" s="2"/>
      <c r="AM121" s="2"/>
      <c r="AN121" s="2"/>
      <c r="AO121" s="2"/>
      <c r="AP121" s="2"/>
      <c r="AQ121" s="2"/>
    </row>
    <row r="122" spans="1:43" x14ac:dyDescent="0.2">
      <c r="A122" s="2"/>
      <c r="B122" s="16"/>
      <c r="C122" s="16"/>
      <c r="D122" s="16"/>
      <c r="E122" s="16"/>
      <c r="F122" s="16"/>
      <c r="G122" s="16"/>
      <c r="H122" s="16"/>
      <c r="I122" s="16"/>
      <c r="J122" s="16"/>
      <c r="K122" s="16"/>
      <c r="L122" s="16"/>
      <c r="M122" s="16"/>
      <c r="N122" s="16"/>
      <c r="O122" s="74"/>
      <c r="P122" s="16"/>
      <c r="Q122" s="16"/>
      <c r="R122" s="16"/>
      <c r="S122" s="16"/>
      <c r="T122" s="18"/>
      <c r="U122" s="17"/>
      <c r="V122" s="18"/>
      <c r="W122" s="12"/>
      <c r="X122" s="12"/>
      <c r="Y122" s="2"/>
      <c r="Z122" s="2"/>
      <c r="AA122" s="2"/>
      <c r="AB122" s="2"/>
      <c r="AC122" s="2"/>
      <c r="AD122" s="2"/>
      <c r="AE122" s="2"/>
      <c r="AF122" s="2"/>
      <c r="AG122" s="2"/>
      <c r="AH122" s="2"/>
      <c r="AI122" s="2"/>
      <c r="AJ122" s="2"/>
      <c r="AK122" s="2"/>
      <c r="AL122" s="2"/>
      <c r="AM122" s="2"/>
      <c r="AN122" s="2"/>
      <c r="AO122" s="2"/>
      <c r="AP122" s="2"/>
      <c r="AQ122" s="2"/>
    </row>
    <row r="123" spans="1:43" x14ac:dyDescent="0.2">
      <c r="A123" s="2"/>
      <c r="B123" s="16"/>
      <c r="C123" s="16"/>
      <c r="D123" s="16"/>
      <c r="E123" s="16"/>
      <c r="F123" s="16"/>
      <c r="G123" s="16"/>
      <c r="H123" s="16"/>
      <c r="I123" s="16"/>
      <c r="J123" s="16"/>
      <c r="K123" s="16"/>
      <c r="L123" s="16"/>
      <c r="M123" s="16"/>
      <c r="N123" s="16"/>
      <c r="O123" s="74"/>
      <c r="P123" s="16"/>
      <c r="Q123" s="16"/>
      <c r="R123" s="16"/>
      <c r="S123" s="16"/>
      <c r="T123" s="18"/>
      <c r="U123" s="2"/>
      <c r="V123" s="2"/>
      <c r="W123" s="2"/>
      <c r="X123" s="2"/>
      <c r="Y123" s="2"/>
      <c r="Z123" s="2"/>
      <c r="AA123" s="2"/>
      <c r="AB123" s="2"/>
      <c r="AC123" s="2"/>
      <c r="AD123" s="2"/>
      <c r="AE123" s="2"/>
      <c r="AF123" s="2"/>
      <c r="AG123" s="2"/>
    </row>
    <row r="124" spans="1:43" x14ac:dyDescent="0.2">
      <c r="A124" s="2"/>
      <c r="B124" s="16"/>
      <c r="C124" s="16"/>
      <c r="D124" s="16"/>
      <c r="E124" s="16"/>
      <c r="F124" s="16"/>
      <c r="G124" s="16"/>
      <c r="H124" s="16"/>
      <c r="I124" s="16"/>
      <c r="J124" s="16"/>
      <c r="K124" s="16"/>
      <c r="L124" s="16"/>
      <c r="M124" s="16"/>
      <c r="N124" s="16"/>
      <c r="O124" s="74"/>
      <c r="P124" s="16"/>
      <c r="Q124" s="16"/>
      <c r="R124" s="16"/>
      <c r="S124" s="16"/>
      <c r="T124" s="16"/>
      <c r="U124" s="16"/>
      <c r="V124" s="16"/>
      <c r="W124" s="2"/>
      <c r="X124" s="2"/>
      <c r="Y124" s="2"/>
      <c r="Z124" s="2"/>
      <c r="AA124" s="2"/>
      <c r="AB124" s="2"/>
      <c r="AC124" s="2"/>
      <c r="AD124" s="2"/>
      <c r="AE124" s="2"/>
      <c r="AF124" s="2"/>
      <c r="AG124" s="2"/>
      <c r="AH124" s="2"/>
      <c r="AI124" s="2"/>
      <c r="AJ124" s="2"/>
      <c r="AK124" s="2"/>
      <c r="AL124" s="2"/>
      <c r="AM124" s="2"/>
      <c r="AN124" s="2"/>
      <c r="AO124" s="2"/>
      <c r="AP124" s="2"/>
      <c r="AQ124" s="2"/>
    </row>
    <row r="125" spans="1:43" hidden="1" x14ac:dyDescent="0.2"/>
    <row r="126" spans="1:43" hidden="1" x14ac:dyDescent="0.2"/>
    <row r="127" spans="1:43" hidden="1" x14ac:dyDescent="0.2"/>
    <row r="128" spans="1:43" hidden="1"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sheetData>
  <phoneticPr fontId="0" type="noConversion"/>
  <hyperlinks>
    <hyperlink ref="B4" location="Índice!A1" display="&lt;&lt; VOLVER"/>
    <hyperlink ref="B98" location="Índice!A1" display="&lt;&lt; VOLVER"/>
  </hyperlinks>
  <pageMargins left="0.75" right="0.75" top="1" bottom="1" header="0" footer="0"/>
  <pageSetup paperSize="9" scale="4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XFD233"/>
  <sheetViews>
    <sheetView showGridLines="0" topLeftCell="A85" zoomScaleNormal="100" zoomScaleSheetLayoutView="100" workbookViewId="0">
      <selection activeCell="T90" sqref="T90:T92"/>
    </sheetView>
  </sheetViews>
  <sheetFormatPr baseColWidth="10" defaultColWidth="0" defaultRowHeight="12.75" zeroHeight="1" x14ac:dyDescent="0.2"/>
  <cols>
    <col min="1" max="1" width="19.7109375" customWidth="1"/>
    <col min="2" max="2" width="12.85546875" customWidth="1"/>
    <col min="3" max="3" width="10.42578125" customWidth="1"/>
    <col min="4" max="4" width="9" bestFit="1" customWidth="1"/>
    <col min="5" max="5" width="10" bestFit="1" customWidth="1"/>
    <col min="6" max="7" width="9" bestFit="1" customWidth="1"/>
    <col min="8" max="9" width="10" bestFit="1" customWidth="1"/>
    <col min="10" max="10" width="9" bestFit="1" customWidth="1"/>
    <col min="11" max="13" width="10" bestFit="1" customWidth="1"/>
    <col min="14" max="15" width="9" bestFit="1" customWidth="1"/>
    <col min="16" max="16" width="11.42578125" customWidth="1"/>
    <col min="17" max="17" width="12.42578125" bestFit="1" customWidth="1"/>
    <col min="18" max="19" width="12.42578125" customWidth="1"/>
    <col min="20" max="22" width="11.42578125" customWidth="1"/>
    <col min="23" max="16383" width="11.42578125" hidden="1"/>
    <col min="16384" max="16384" width="14" hidden="1"/>
  </cols>
  <sheetData>
    <row r="1" spans="1:20" ht="33.75" customHeight="1" x14ac:dyDescent="0.2">
      <c r="A1" s="2"/>
      <c r="B1" s="2"/>
      <c r="C1" s="2"/>
      <c r="D1" s="2"/>
      <c r="E1" s="2"/>
      <c r="F1" s="2"/>
      <c r="G1" s="2"/>
      <c r="H1" s="2"/>
      <c r="I1" s="2"/>
      <c r="J1" s="2"/>
      <c r="K1" s="2"/>
      <c r="L1" s="2"/>
      <c r="M1" s="2"/>
      <c r="N1" s="2"/>
      <c r="O1" s="2"/>
      <c r="P1" s="2"/>
      <c r="Q1" s="2"/>
      <c r="R1" s="2"/>
      <c r="S1" s="2"/>
    </row>
    <row r="2" spans="1:20" s="1" customFormat="1" ht="15" x14ac:dyDescent="0.25">
      <c r="A2" s="6"/>
      <c r="B2" s="96" t="s">
        <v>73</v>
      </c>
      <c r="C2" s="82"/>
      <c r="D2" s="82"/>
      <c r="E2" s="82"/>
      <c r="F2" s="82"/>
      <c r="G2" s="82"/>
      <c r="H2" s="82"/>
      <c r="I2" s="82"/>
      <c r="J2" s="6"/>
      <c r="K2" s="6"/>
      <c r="L2" s="6"/>
      <c r="M2" s="6"/>
      <c r="N2" s="6"/>
      <c r="O2" s="69"/>
      <c r="P2" s="6"/>
      <c r="Q2" s="6"/>
      <c r="R2" s="6"/>
      <c r="S2" s="6"/>
    </row>
    <row r="3" spans="1:20" s="1" customFormat="1" ht="15" x14ac:dyDescent="0.25">
      <c r="A3" s="6"/>
      <c r="B3" s="96" t="s">
        <v>487</v>
      </c>
      <c r="C3" s="82"/>
      <c r="D3" s="82"/>
      <c r="E3" s="82"/>
      <c r="F3" s="82"/>
      <c r="G3" s="82"/>
      <c r="H3" s="82"/>
      <c r="I3" s="82"/>
      <c r="J3" s="6"/>
      <c r="K3" s="6"/>
      <c r="L3" s="6"/>
      <c r="M3" s="6"/>
      <c r="N3" s="6"/>
      <c r="O3" s="69"/>
      <c r="P3" s="6"/>
      <c r="Q3" s="6"/>
      <c r="R3" s="6"/>
      <c r="S3" s="6"/>
    </row>
    <row r="4" spans="1:20" ht="28.5" customHeight="1" thickBot="1" x14ac:dyDescent="0.25">
      <c r="A4" s="2"/>
      <c r="B4" s="76" t="s">
        <v>62</v>
      </c>
      <c r="C4" s="7"/>
      <c r="D4" s="7"/>
      <c r="E4" s="7"/>
      <c r="F4" s="7"/>
      <c r="G4" s="7"/>
      <c r="H4" s="7"/>
      <c r="I4" s="7"/>
      <c r="J4" s="2"/>
      <c r="K4" s="2"/>
      <c r="L4" s="2"/>
      <c r="M4" s="2"/>
      <c r="N4" s="2"/>
      <c r="O4" s="2"/>
      <c r="P4" s="2"/>
      <c r="Q4" s="2"/>
      <c r="R4" s="2"/>
      <c r="S4" s="2"/>
    </row>
    <row r="5" spans="1:20" ht="13.5" thickBot="1" x14ac:dyDescent="0.25">
      <c r="A5" s="2"/>
      <c r="B5" s="56" t="s">
        <v>14</v>
      </c>
      <c r="C5" s="56" t="s">
        <v>15</v>
      </c>
      <c r="D5" s="19" t="s">
        <v>22</v>
      </c>
      <c r="E5" s="21" t="s">
        <v>23</v>
      </c>
      <c r="F5" s="21" t="s">
        <v>24</v>
      </c>
      <c r="G5" s="21" t="s">
        <v>25</v>
      </c>
      <c r="H5" s="21" t="s">
        <v>26</v>
      </c>
      <c r="I5" s="21" t="s">
        <v>27</v>
      </c>
      <c r="J5" s="20" t="s">
        <v>28</v>
      </c>
      <c r="K5" s="13" t="s">
        <v>29</v>
      </c>
      <c r="L5" s="13" t="s">
        <v>30</v>
      </c>
      <c r="M5" s="13" t="s">
        <v>31</v>
      </c>
      <c r="N5" s="13" t="s">
        <v>32</v>
      </c>
      <c r="O5" s="8" t="s">
        <v>33</v>
      </c>
      <c r="P5" s="8" t="s">
        <v>17</v>
      </c>
      <c r="Q5" s="23" t="s">
        <v>16</v>
      </c>
      <c r="R5" s="9"/>
      <c r="S5" s="9"/>
    </row>
    <row r="6" spans="1:20" x14ac:dyDescent="0.2">
      <c r="A6" s="2"/>
      <c r="B6" s="131">
        <v>2000</v>
      </c>
      <c r="C6" s="112" t="s">
        <v>11</v>
      </c>
      <c r="D6" s="264">
        <v>22134.81211669161</v>
      </c>
      <c r="E6" s="265">
        <v>22461.950242657702</v>
      </c>
      <c r="F6" s="265">
        <v>7203</v>
      </c>
      <c r="G6" s="265">
        <v>16444</v>
      </c>
      <c r="H6" s="265">
        <v>70394.342770812378</v>
      </c>
      <c r="I6" s="265">
        <v>22032</v>
      </c>
      <c r="J6" s="265">
        <v>21874</v>
      </c>
      <c r="K6" s="265">
        <v>58802.354806536299</v>
      </c>
      <c r="L6" s="265">
        <v>27967</v>
      </c>
      <c r="M6" s="265">
        <v>45870</v>
      </c>
      <c r="N6" s="265">
        <v>7629.4758885590209</v>
      </c>
      <c r="O6" s="265">
        <v>8627</v>
      </c>
      <c r="P6" s="265">
        <v>488694.20417474298</v>
      </c>
      <c r="Q6" s="266">
        <f t="shared" ref="Q6:Q10" si="0">SUM(D6:P6)</f>
        <v>820134.1399999999</v>
      </c>
      <c r="R6" s="14"/>
      <c r="S6" s="14"/>
      <c r="T6" s="22"/>
    </row>
    <row r="7" spans="1:20" x14ac:dyDescent="0.2">
      <c r="A7" s="2"/>
      <c r="B7" s="118">
        <v>2001</v>
      </c>
      <c r="C7" s="103" t="s">
        <v>11</v>
      </c>
      <c r="D7" s="259">
        <v>22922.198241578135</v>
      </c>
      <c r="E7" s="249">
        <v>24541.477515813236</v>
      </c>
      <c r="F7" s="249">
        <v>8094</v>
      </c>
      <c r="G7" s="249">
        <v>18304</v>
      </c>
      <c r="H7" s="249">
        <v>78489.547936379022</v>
      </c>
      <c r="I7" s="249">
        <v>22634</v>
      </c>
      <c r="J7" s="249">
        <v>24057</v>
      </c>
      <c r="K7" s="249">
        <v>62820.568432539192</v>
      </c>
      <c r="L7" s="249">
        <v>30320</v>
      </c>
      <c r="M7" s="249">
        <v>47326</v>
      </c>
      <c r="N7" s="249">
        <v>7936.4815758520008</v>
      </c>
      <c r="O7" s="249">
        <v>9443</v>
      </c>
      <c r="P7" s="249">
        <v>567560.7682978384</v>
      </c>
      <c r="Q7" s="260">
        <f t="shared" si="0"/>
        <v>924449.04200000002</v>
      </c>
      <c r="R7" s="14"/>
      <c r="S7" s="14"/>
      <c r="T7" s="22"/>
    </row>
    <row r="8" spans="1:20" x14ac:dyDescent="0.2">
      <c r="A8" s="2"/>
      <c r="B8" s="118">
        <v>2002</v>
      </c>
      <c r="C8" s="103" t="s">
        <v>11</v>
      </c>
      <c r="D8" s="259">
        <v>21252</v>
      </c>
      <c r="E8" s="249">
        <v>23961</v>
      </c>
      <c r="F8" s="249">
        <v>8371</v>
      </c>
      <c r="G8" s="249">
        <v>19090</v>
      </c>
      <c r="H8" s="249">
        <v>74398</v>
      </c>
      <c r="I8" s="249">
        <v>21341</v>
      </c>
      <c r="J8" s="249">
        <v>24061</v>
      </c>
      <c r="K8" s="249">
        <v>62305</v>
      </c>
      <c r="L8" s="249">
        <v>27311</v>
      </c>
      <c r="M8" s="249">
        <v>47073</v>
      </c>
      <c r="N8" s="249">
        <v>7277</v>
      </c>
      <c r="O8" s="249">
        <v>10061</v>
      </c>
      <c r="P8" s="249">
        <v>541156</v>
      </c>
      <c r="Q8" s="260">
        <f t="shared" si="0"/>
        <v>887657</v>
      </c>
      <c r="R8" s="14"/>
      <c r="S8" s="14"/>
      <c r="T8" s="22"/>
    </row>
    <row r="9" spans="1:20" x14ac:dyDescent="0.2">
      <c r="A9" s="2"/>
      <c r="B9" s="118">
        <v>2003</v>
      </c>
      <c r="C9" s="103" t="s">
        <v>11</v>
      </c>
      <c r="D9" s="259">
        <v>19883</v>
      </c>
      <c r="E9" s="249">
        <v>23553</v>
      </c>
      <c r="F9" s="249">
        <v>8182</v>
      </c>
      <c r="G9" s="249">
        <v>18542</v>
      </c>
      <c r="H9" s="249">
        <v>69574</v>
      </c>
      <c r="I9" s="249">
        <v>20156</v>
      </c>
      <c r="J9" s="249">
        <v>24187</v>
      </c>
      <c r="K9" s="249">
        <v>60186</v>
      </c>
      <c r="L9" s="249">
        <v>25989</v>
      </c>
      <c r="M9" s="249">
        <v>47203</v>
      </c>
      <c r="N9" s="249">
        <v>6531</v>
      </c>
      <c r="O9" s="249">
        <v>10437</v>
      </c>
      <c r="P9" s="249">
        <v>512101</v>
      </c>
      <c r="Q9" s="260">
        <f t="shared" si="0"/>
        <v>846524</v>
      </c>
      <c r="R9" s="14"/>
      <c r="S9" s="14"/>
      <c r="T9" s="22"/>
    </row>
    <row r="10" spans="1:20" x14ac:dyDescent="0.2">
      <c r="A10" s="2"/>
      <c r="B10" s="118">
        <v>2004</v>
      </c>
      <c r="C10" s="103" t="s">
        <v>11</v>
      </c>
      <c r="D10" s="259">
        <v>20093.400392443182</v>
      </c>
      <c r="E10" s="249">
        <v>23835.116624906415</v>
      </c>
      <c r="F10" s="249">
        <v>8264.0624599748917</v>
      </c>
      <c r="G10" s="249">
        <v>18628.66999565914</v>
      </c>
      <c r="H10" s="249">
        <v>69828.106225528594</v>
      </c>
      <c r="I10" s="249">
        <v>20781.904635711213</v>
      </c>
      <c r="J10" s="249">
        <v>24647.537107982898</v>
      </c>
      <c r="K10" s="249">
        <v>61129.333922875259</v>
      </c>
      <c r="L10" s="249">
        <v>26954.889728918399</v>
      </c>
      <c r="M10" s="249">
        <v>54104.250594856407</v>
      </c>
      <c r="N10" s="249">
        <v>6449.0118664506672</v>
      </c>
      <c r="O10" s="249">
        <v>10911.345604586315</v>
      </c>
      <c r="P10" s="249">
        <v>537184.45884010661</v>
      </c>
      <c r="Q10" s="260">
        <f t="shared" si="0"/>
        <v>882812.08799999999</v>
      </c>
      <c r="R10" s="14"/>
      <c r="S10" s="14"/>
      <c r="T10" s="22"/>
    </row>
    <row r="11" spans="1:20" x14ac:dyDescent="0.2">
      <c r="A11" s="2"/>
      <c r="B11" s="118">
        <v>2005</v>
      </c>
      <c r="C11" s="103" t="s">
        <v>11</v>
      </c>
      <c r="D11" s="259">
        <v>21423.12172746296</v>
      </c>
      <c r="E11" s="249">
        <v>24427.390181924613</v>
      </c>
      <c r="F11" s="249">
        <v>9027.2686330321631</v>
      </c>
      <c r="G11" s="249">
        <v>19836.268969657125</v>
      </c>
      <c r="H11" s="249">
        <v>72994.223451802769</v>
      </c>
      <c r="I11" s="249">
        <v>22794.97807178073</v>
      </c>
      <c r="J11" s="249">
        <v>26450.628476231192</v>
      </c>
      <c r="K11" s="249">
        <v>65795.927125107337</v>
      </c>
      <c r="L11" s="249">
        <v>29016.051553069879</v>
      </c>
      <c r="M11" s="249">
        <v>55730.886584910761</v>
      </c>
      <c r="N11" s="249">
        <v>6841.2831813145922</v>
      </c>
      <c r="O11" s="249">
        <v>11757.622571058691</v>
      </c>
      <c r="P11" s="249">
        <v>570462.75247264735</v>
      </c>
      <c r="Q11" s="260">
        <f t="shared" ref="Q11:Q12" si="1">SUM(D11:P11)</f>
        <v>936558.40300000017</v>
      </c>
      <c r="R11" s="14"/>
      <c r="S11" s="14"/>
      <c r="T11" s="22"/>
    </row>
    <row r="12" spans="1:20" ht="13.5" thickBot="1" x14ac:dyDescent="0.25">
      <c r="A12" s="2"/>
      <c r="B12" s="159">
        <v>2006</v>
      </c>
      <c r="C12" s="104" t="s">
        <v>11</v>
      </c>
      <c r="D12" s="261">
        <v>26929</v>
      </c>
      <c r="E12" s="262">
        <v>33058</v>
      </c>
      <c r="F12" s="262">
        <v>11556</v>
      </c>
      <c r="G12" s="262">
        <v>24510</v>
      </c>
      <c r="H12" s="262">
        <v>89528</v>
      </c>
      <c r="I12" s="262">
        <v>27769</v>
      </c>
      <c r="J12" s="262">
        <v>31677</v>
      </c>
      <c r="K12" s="262">
        <v>79951</v>
      </c>
      <c r="L12" s="262">
        <v>31066</v>
      </c>
      <c r="M12" s="262">
        <v>41642</v>
      </c>
      <c r="N12" s="262">
        <v>4527</v>
      </c>
      <c r="O12" s="262">
        <v>12266</v>
      </c>
      <c r="P12" s="262">
        <v>640540</v>
      </c>
      <c r="Q12" s="263">
        <f t="shared" si="1"/>
        <v>1055019</v>
      </c>
      <c r="R12" s="14"/>
      <c r="S12" s="11"/>
      <c r="T12" s="22"/>
    </row>
    <row r="13" spans="1:20" x14ac:dyDescent="0.2">
      <c r="A13" s="11"/>
      <c r="B13" s="11"/>
      <c r="C13" s="11"/>
      <c r="D13" s="11"/>
      <c r="E13" s="11"/>
      <c r="F13" s="11"/>
      <c r="G13" s="11"/>
      <c r="H13" s="11"/>
      <c r="I13" s="11"/>
      <c r="J13" s="11"/>
      <c r="K13" s="11"/>
      <c r="L13" s="11"/>
      <c r="M13" s="11"/>
      <c r="N13" s="11"/>
      <c r="O13" s="11"/>
      <c r="P13" s="11"/>
      <c r="Q13" s="11"/>
      <c r="R13" s="11"/>
      <c r="S13" s="11"/>
      <c r="T13" s="22"/>
    </row>
    <row r="14" spans="1:20" x14ac:dyDescent="0.2">
      <c r="A14" s="11"/>
      <c r="B14" s="11"/>
      <c r="C14" s="11"/>
      <c r="D14" s="11"/>
      <c r="E14" s="11"/>
      <c r="F14" s="11"/>
      <c r="G14" s="11"/>
      <c r="H14" s="11"/>
      <c r="I14" s="11"/>
      <c r="J14" s="11"/>
      <c r="K14" s="11"/>
      <c r="L14" s="11"/>
      <c r="M14" s="11"/>
      <c r="N14" s="11"/>
      <c r="O14" s="11"/>
      <c r="P14" s="11"/>
      <c r="Q14" s="11"/>
      <c r="R14" s="11"/>
      <c r="S14" s="11"/>
      <c r="T14" s="22"/>
    </row>
    <row r="15" spans="1:20" x14ac:dyDescent="0.2">
      <c r="A15" s="11"/>
      <c r="B15" s="11"/>
      <c r="C15" s="11"/>
      <c r="D15" s="11"/>
      <c r="E15" s="11"/>
      <c r="F15" s="11"/>
      <c r="G15" s="11"/>
      <c r="H15" s="11"/>
      <c r="I15" s="11"/>
      <c r="J15" s="11"/>
      <c r="K15" s="11"/>
      <c r="L15" s="11"/>
      <c r="M15" s="11"/>
      <c r="N15" s="11"/>
      <c r="O15" s="11"/>
      <c r="P15" s="11"/>
      <c r="Q15" s="11"/>
      <c r="R15" s="11"/>
      <c r="S15" s="11"/>
      <c r="T15" s="22"/>
    </row>
    <row r="16" spans="1:20" ht="13.5" thickBot="1" x14ac:dyDescent="0.25">
      <c r="A16" s="11"/>
      <c r="B16" s="11"/>
      <c r="C16" s="11"/>
      <c r="D16" s="11"/>
      <c r="E16" s="11"/>
      <c r="F16" s="11"/>
      <c r="G16" s="11"/>
      <c r="H16" s="11"/>
      <c r="I16" s="11"/>
      <c r="J16" s="11"/>
      <c r="K16" s="11"/>
      <c r="L16" s="11"/>
      <c r="M16" s="11"/>
      <c r="N16" s="11"/>
      <c r="O16" s="11"/>
      <c r="P16" s="11"/>
      <c r="Q16" s="11"/>
      <c r="R16" s="11"/>
      <c r="S16" s="11"/>
      <c r="T16" s="22"/>
    </row>
    <row r="17" spans="1:20 16384:16384" ht="13.5" thickBot="1" x14ac:dyDescent="0.25">
      <c r="A17" s="2"/>
      <c r="B17" s="56" t="s">
        <v>14</v>
      </c>
      <c r="C17" s="56" t="s">
        <v>15</v>
      </c>
      <c r="D17" s="19" t="s">
        <v>22</v>
      </c>
      <c r="E17" s="21" t="s">
        <v>23</v>
      </c>
      <c r="F17" s="21" t="s">
        <v>24</v>
      </c>
      <c r="G17" s="21" t="s">
        <v>25</v>
      </c>
      <c r="H17" s="21" t="s">
        <v>26</v>
      </c>
      <c r="I17" s="21" t="s">
        <v>27</v>
      </c>
      <c r="J17" s="20" t="s">
        <v>28</v>
      </c>
      <c r="K17" s="13" t="s">
        <v>29</v>
      </c>
      <c r="L17" s="13" t="s">
        <v>30</v>
      </c>
      <c r="M17" s="13" t="s">
        <v>31</v>
      </c>
      <c r="N17" s="13" t="s">
        <v>32</v>
      </c>
      <c r="O17" s="8" t="s">
        <v>33</v>
      </c>
      <c r="P17" s="8" t="s">
        <v>17</v>
      </c>
      <c r="Q17" s="8" t="s">
        <v>74</v>
      </c>
      <c r="R17" s="8" t="s">
        <v>75</v>
      </c>
      <c r="S17" s="23" t="s">
        <v>16</v>
      </c>
      <c r="T17" s="22"/>
    </row>
    <row r="18" spans="1:20 16384:16384" x14ac:dyDescent="0.2">
      <c r="A18" s="2"/>
      <c r="B18" s="165">
        <v>2007</v>
      </c>
      <c r="C18" s="112" t="s">
        <v>11</v>
      </c>
      <c r="D18" s="264">
        <v>19322</v>
      </c>
      <c r="E18" s="265">
        <v>33391</v>
      </c>
      <c r="F18" s="265">
        <v>13284</v>
      </c>
      <c r="G18" s="265">
        <v>24740</v>
      </c>
      <c r="H18" s="265">
        <v>91695</v>
      </c>
      <c r="I18" s="265">
        <v>29871</v>
      </c>
      <c r="J18" s="265">
        <v>33667</v>
      </c>
      <c r="K18" s="265">
        <v>85788</v>
      </c>
      <c r="L18" s="265">
        <v>38436</v>
      </c>
      <c r="M18" s="265">
        <v>39563</v>
      </c>
      <c r="N18" s="265">
        <v>7320</v>
      </c>
      <c r="O18" s="265">
        <v>12119</v>
      </c>
      <c r="P18" s="265">
        <v>643521</v>
      </c>
      <c r="Q18" s="265">
        <v>17702</v>
      </c>
      <c r="R18" s="265">
        <v>8926</v>
      </c>
      <c r="S18" s="266">
        <f t="shared" ref="S18:S32" si="2">SUM(D18:R18)</f>
        <v>1099345</v>
      </c>
      <c r="T18" s="22"/>
      <c r="XFD18" s="22"/>
    </row>
    <row r="19" spans="1:20 16384:16384" x14ac:dyDescent="0.2">
      <c r="A19" s="2"/>
      <c r="B19" s="116">
        <v>2008</v>
      </c>
      <c r="C19" s="103" t="s">
        <v>11</v>
      </c>
      <c r="D19" s="259">
        <v>22088</v>
      </c>
      <c r="E19" s="249">
        <v>38188</v>
      </c>
      <c r="F19" s="249">
        <v>13901</v>
      </c>
      <c r="G19" s="249">
        <v>26420</v>
      </c>
      <c r="H19" s="249">
        <v>96922</v>
      </c>
      <c r="I19" s="249">
        <v>29904</v>
      </c>
      <c r="J19" s="249">
        <v>36733</v>
      </c>
      <c r="K19" s="249">
        <v>89281</v>
      </c>
      <c r="L19" s="249">
        <v>42310</v>
      </c>
      <c r="M19" s="249">
        <v>40393</v>
      </c>
      <c r="N19" s="249">
        <v>7099</v>
      </c>
      <c r="O19" s="249">
        <v>12470</v>
      </c>
      <c r="P19" s="249">
        <v>686808</v>
      </c>
      <c r="Q19" s="249">
        <v>17629</v>
      </c>
      <c r="R19" s="249">
        <v>9411</v>
      </c>
      <c r="S19" s="260">
        <f t="shared" si="2"/>
        <v>1169557</v>
      </c>
      <c r="T19" s="22"/>
      <c r="XFD19" s="22"/>
    </row>
    <row r="20" spans="1:20 16384:16384" ht="13.5" thickBot="1" x14ac:dyDescent="0.25">
      <c r="A20" s="2"/>
      <c r="B20" s="117">
        <v>2009</v>
      </c>
      <c r="C20" s="104" t="s">
        <v>11</v>
      </c>
      <c r="D20" s="261">
        <v>21427</v>
      </c>
      <c r="E20" s="262">
        <v>38459</v>
      </c>
      <c r="F20" s="262">
        <v>13721</v>
      </c>
      <c r="G20" s="262">
        <v>26330</v>
      </c>
      <c r="H20" s="262">
        <v>91137</v>
      </c>
      <c r="I20" s="262">
        <v>28471</v>
      </c>
      <c r="J20" s="262">
        <v>34326</v>
      </c>
      <c r="K20" s="262">
        <v>86340</v>
      </c>
      <c r="L20" s="262">
        <v>36372</v>
      </c>
      <c r="M20" s="262">
        <v>40050</v>
      </c>
      <c r="N20" s="262">
        <v>7257</v>
      </c>
      <c r="O20" s="262">
        <v>12667</v>
      </c>
      <c r="P20" s="262">
        <v>682405</v>
      </c>
      <c r="Q20" s="262">
        <v>17090</v>
      </c>
      <c r="R20" s="262">
        <v>9884</v>
      </c>
      <c r="S20" s="263">
        <f t="shared" si="2"/>
        <v>1145936</v>
      </c>
      <c r="T20" s="22"/>
      <c r="XFD20" s="22"/>
    </row>
    <row r="21" spans="1:20 16384:16384" x14ac:dyDescent="0.2">
      <c r="A21" s="2"/>
      <c r="B21" s="116">
        <v>2010</v>
      </c>
      <c r="C21" s="103" t="s">
        <v>2</v>
      </c>
      <c r="D21" s="168">
        <v>21517</v>
      </c>
      <c r="E21" s="11">
        <v>38569</v>
      </c>
      <c r="F21" s="11">
        <v>13808</v>
      </c>
      <c r="G21" s="11">
        <v>26208</v>
      </c>
      <c r="H21" s="11">
        <v>90846</v>
      </c>
      <c r="I21" s="11">
        <v>28253</v>
      </c>
      <c r="J21" s="11">
        <v>34143</v>
      </c>
      <c r="K21" s="11">
        <v>86392</v>
      </c>
      <c r="L21" s="11">
        <v>36446</v>
      </c>
      <c r="M21" s="11">
        <v>40014</v>
      </c>
      <c r="N21" s="11">
        <v>7204</v>
      </c>
      <c r="O21" s="11">
        <v>12657</v>
      </c>
      <c r="P21" s="11">
        <v>679860</v>
      </c>
      <c r="Q21" s="11">
        <v>17099</v>
      </c>
      <c r="R21" s="11">
        <v>9869</v>
      </c>
      <c r="S21" s="169">
        <f t="shared" si="2"/>
        <v>1142885</v>
      </c>
      <c r="T21" s="22"/>
      <c r="XFD21" s="22"/>
    </row>
    <row r="22" spans="1:20 16384:16384" x14ac:dyDescent="0.2">
      <c r="A22" s="2"/>
      <c r="B22" s="176"/>
      <c r="C22" s="103" t="s">
        <v>1</v>
      </c>
      <c r="D22" s="168">
        <v>21469</v>
      </c>
      <c r="E22" s="11">
        <v>38380</v>
      </c>
      <c r="F22" s="11">
        <v>13775</v>
      </c>
      <c r="G22" s="11">
        <v>26225</v>
      </c>
      <c r="H22" s="11">
        <v>90527</v>
      </c>
      <c r="I22" s="11">
        <v>28151</v>
      </c>
      <c r="J22" s="11">
        <v>33962</v>
      </c>
      <c r="K22" s="11">
        <v>85907</v>
      </c>
      <c r="L22" s="11">
        <v>36103</v>
      </c>
      <c r="M22" s="11">
        <v>39882</v>
      </c>
      <c r="N22" s="11">
        <v>7180</v>
      </c>
      <c r="O22" s="11">
        <v>12622</v>
      </c>
      <c r="P22" s="11">
        <v>680262</v>
      </c>
      <c r="Q22" s="11">
        <v>17101</v>
      </c>
      <c r="R22" s="11">
        <v>9768</v>
      </c>
      <c r="S22" s="169">
        <f t="shared" si="2"/>
        <v>1141314</v>
      </c>
      <c r="T22" s="22"/>
      <c r="XFD22" s="22"/>
    </row>
    <row r="23" spans="1:20 16384:16384" x14ac:dyDescent="0.2">
      <c r="A23" s="2"/>
      <c r="B23" s="176"/>
      <c r="C23" s="103" t="s">
        <v>3</v>
      </c>
      <c r="D23" s="168">
        <v>21477</v>
      </c>
      <c r="E23" s="11">
        <v>38460</v>
      </c>
      <c r="F23" s="11">
        <v>13744</v>
      </c>
      <c r="G23" s="11">
        <v>26263</v>
      </c>
      <c r="H23" s="11">
        <v>90609</v>
      </c>
      <c r="I23" s="11">
        <v>28172</v>
      </c>
      <c r="J23" s="11">
        <v>33773</v>
      </c>
      <c r="K23" s="11">
        <v>85808</v>
      </c>
      <c r="L23" s="11">
        <v>36247</v>
      </c>
      <c r="M23" s="11">
        <v>40060</v>
      </c>
      <c r="N23" s="11">
        <v>7230</v>
      </c>
      <c r="O23" s="11">
        <v>12561</v>
      </c>
      <c r="P23" s="11">
        <v>681948</v>
      </c>
      <c r="Q23" s="11">
        <v>17139</v>
      </c>
      <c r="R23" s="11">
        <v>9775</v>
      </c>
      <c r="S23" s="169">
        <f t="shared" si="2"/>
        <v>1143266</v>
      </c>
      <c r="T23" s="22"/>
      <c r="XFD23" s="22"/>
    </row>
    <row r="24" spans="1:20 16384:16384" x14ac:dyDescent="0.2">
      <c r="A24" s="2"/>
      <c r="B24" s="176"/>
      <c r="C24" s="103" t="s">
        <v>4</v>
      </c>
      <c r="D24" s="168">
        <v>23124</v>
      </c>
      <c r="E24" s="11">
        <v>40837</v>
      </c>
      <c r="F24" s="11">
        <v>15925</v>
      </c>
      <c r="G24" s="11">
        <v>30217</v>
      </c>
      <c r="H24" s="11">
        <v>101376</v>
      </c>
      <c r="I24" s="11">
        <v>32560</v>
      </c>
      <c r="J24" s="11">
        <v>39255</v>
      </c>
      <c r="K24" s="11">
        <v>93499</v>
      </c>
      <c r="L24" s="11">
        <v>39657</v>
      </c>
      <c r="M24" s="11">
        <v>40892</v>
      </c>
      <c r="N24" s="11">
        <v>7269</v>
      </c>
      <c r="O24" s="11">
        <v>14631</v>
      </c>
      <c r="P24" s="11">
        <v>729472</v>
      </c>
      <c r="Q24" s="11">
        <v>17591</v>
      </c>
      <c r="R24" s="11">
        <v>11383</v>
      </c>
      <c r="S24" s="169">
        <f t="shared" si="2"/>
        <v>1237688</v>
      </c>
      <c r="T24" s="22"/>
      <c r="XFD24" s="22"/>
    </row>
    <row r="25" spans="1:20 16384:16384" x14ac:dyDescent="0.2">
      <c r="A25" s="2"/>
      <c r="B25" s="176"/>
      <c r="C25" s="103" t="s">
        <v>5</v>
      </c>
      <c r="D25" s="168">
        <v>23163</v>
      </c>
      <c r="E25" s="11">
        <v>40954</v>
      </c>
      <c r="F25" s="11">
        <v>15983</v>
      </c>
      <c r="G25" s="11">
        <v>30253</v>
      </c>
      <c r="H25" s="11">
        <v>101034</v>
      </c>
      <c r="I25" s="11">
        <v>32516</v>
      </c>
      <c r="J25" s="11">
        <v>39052</v>
      </c>
      <c r="K25" s="11">
        <v>92923</v>
      </c>
      <c r="L25" s="11">
        <v>39565</v>
      </c>
      <c r="M25" s="11">
        <v>40817</v>
      </c>
      <c r="N25" s="11">
        <v>7277</v>
      </c>
      <c r="O25" s="11">
        <v>14666</v>
      </c>
      <c r="P25" s="11">
        <v>731161</v>
      </c>
      <c r="Q25" s="11">
        <v>17551</v>
      </c>
      <c r="R25" s="11">
        <v>11423</v>
      </c>
      <c r="S25" s="169">
        <f t="shared" si="2"/>
        <v>1238338</v>
      </c>
      <c r="T25" s="22"/>
      <c r="XFD25" s="22"/>
    </row>
    <row r="26" spans="1:20 16384:16384" x14ac:dyDescent="0.2">
      <c r="A26" s="2"/>
      <c r="B26" s="176"/>
      <c r="C26" s="103" t="s">
        <v>6</v>
      </c>
      <c r="D26" s="168">
        <v>23194</v>
      </c>
      <c r="E26" s="11">
        <v>41144</v>
      </c>
      <c r="F26" s="11">
        <v>16074</v>
      </c>
      <c r="G26" s="11">
        <v>30282</v>
      </c>
      <c r="H26" s="11">
        <v>101266</v>
      </c>
      <c r="I26" s="11">
        <v>32446</v>
      </c>
      <c r="J26" s="11">
        <v>38403</v>
      </c>
      <c r="K26" s="11">
        <v>91163</v>
      </c>
      <c r="L26" s="11">
        <v>39478</v>
      </c>
      <c r="M26" s="11">
        <v>40977</v>
      </c>
      <c r="N26" s="11">
        <v>7276</v>
      </c>
      <c r="O26" s="11">
        <v>14646</v>
      </c>
      <c r="P26" s="11">
        <v>733256</v>
      </c>
      <c r="Q26" s="11">
        <v>17568</v>
      </c>
      <c r="R26" s="11">
        <v>11406</v>
      </c>
      <c r="S26" s="169">
        <f t="shared" si="2"/>
        <v>1238579</v>
      </c>
      <c r="T26" s="22"/>
      <c r="XFD26" s="22"/>
    </row>
    <row r="27" spans="1:20 16384:16384" x14ac:dyDescent="0.2">
      <c r="A27" s="2"/>
      <c r="B27" s="176"/>
      <c r="C27" s="103" t="s">
        <v>7</v>
      </c>
      <c r="D27" s="168">
        <v>23224</v>
      </c>
      <c r="E27" s="11">
        <v>41028</v>
      </c>
      <c r="F27" s="11">
        <v>16020</v>
      </c>
      <c r="G27" s="11">
        <v>30318</v>
      </c>
      <c r="H27" s="11">
        <v>101386</v>
      </c>
      <c r="I27" s="11">
        <v>32444</v>
      </c>
      <c r="J27" s="11">
        <v>38442</v>
      </c>
      <c r="K27" s="11">
        <v>91355</v>
      </c>
      <c r="L27" s="11">
        <v>39250</v>
      </c>
      <c r="M27" s="11">
        <v>41026</v>
      </c>
      <c r="N27" s="11">
        <v>7248</v>
      </c>
      <c r="O27" s="11">
        <v>14660</v>
      </c>
      <c r="P27" s="11">
        <v>735184</v>
      </c>
      <c r="Q27" s="11">
        <v>17681</v>
      </c>
      <c r="R27" s="11">
        <v>11386</v>
      </c>
      <c r="S27" s="169">
        <f t="shared" si="2"/>
        <v>1240652</v>
      </c>
      <c r="T27" s="22"/>
      <c r="XFD27" s="22"/>
    </row>
    <row r="28" spans="1:20 16384:16384" x14ac:dyDescent="0.2">
      <c r="A28" s="2"/>
      <c r="B28" s="176"/>
      <c r="C28" s="103" t="s">
        <v>8</v>
      </c>
      <c r="D28" s="168">
        <v>23206</v>
      </c>
      <c r="E28" s="11">
        <v>41052</v>
      </c>
      <c r="F28" s="11">
        <v>16043</v>
      </c>
      <c r="G28" s="11">
        <v>30339</v>
      </c>
      <c r="H28" s="11">
        <v>100631</v>
      </c>
      <c r="I28" s="11">
        <v>32335</v>
      </c>
      <c r="J28" s="11">
        <v>38433</v>
      </c>
      <c r="K28" s="11">
        <v>91434</v>
      </c>
      <c r="L28" s="11">
        <v>39971</v>
      </c>
      <c r="M28" s="11">
        <v>40878</v>
      </c>
      <c r="N28" s="11">
        <v>7216</v>
      </c>
      <c r="O28" s="11">
        <v>14775</v>
      </c>
      <c r="P28" s="11">
        <v>732775</v>
      </c>
      <c r="Q28" s="11">
        <v>17694</v>
      </c>
      <c r="R28" s="11">
        <v>11368</v>
      </c>
      <c r="S28" s="169">
        <f t="shared" si="2"/>
        <v>1238150</v>
      </c>
      <c r="T28" s="22"/>
      <c r="XFD28" s="22"/>
    </row>
    <row r="29" spans="1:20 16384:16384" x14ac:dyDescent="0.2">
      <c r="A29" s="2"/>
      <c r="B29" s="176"/>
      <c r="C29" s="103" t="s">
        <v>12</v>
      </c>
      <c r="D29" s="168">
        <v>23080</v>
      </c>
      <c r="E29" s="11">
        <v>41061</v>
      </c>
      <c r="F29" s="11">
        <v>16059</v>
      </c>
      <c r="G29" s="11">
        <v>30357</v>
      </c>
      <c r="H29" s="11">
        <v>100424</v>
      </c>
      <c r="I29" s="11">
        <v>32302</v>
      </c>
      <c r="J29" s="11">
        <v>38571</v>
      </c>
      <c r="K29" s="11">
        <v>91675</v>
      </c>
      <c r="L29" s="11">
        <v>39274</v>
      </c>
      <c r="M29" s="11">
        <v>40965</v>
      </c>
      <c r="N29" s="11">
        <v>7209</v>
      </c>
      <c r="O29" s="11">
        <v>14711</v>
      </c>
      <c r="P29" s="11">
        <v>734172</v>
      </c>
      <c r="Q29" s="11">
        <v>17761</v>
      </c>
      <c r="R29" s="11">
        <v>11362</v>
      </c>
      <c r="S29" s="169">
        <f t="shared" si="2"/>
        <v>1238983</v>
      </c>
      <c r="T29" s="22"/>
      <c r="XFD29" s="22"/>
    </row>
    <row r="30" spans="1:20 16384:16384" x14ac:dyDescent="0.2">
      <c r="A30" s="2"/>
      <c r="B30" s="176"/>
      <c r="C30" s="103" t="s">
        <v>9</v>
      </c>
      <c r="D30" s="168">
        <v>23074</v>
      </c>
      <c r="E30" s="11">
        <v>41194</v>
      </c>
      <c r="F30" s="11">
        <v>16080</v>
      </c>
      <c r="G30" s="11">
        <v>30439</v>
      </c>
      <c r="H30" s="11">
        <v>100691</v>
      </c>
      <c r="I30" s="11">
        <v>32444</v>
      </c>
      <c r="J30" s="11">
        <v>38727</v>
      </c>
      <c r="K30" s="11">
        <v>92026</v>
      </c>
      <c r="L30" s="11">
        <v>39202</v>
      </c>
      <c r="M30" s="11">
        <v>40962</v>
      </c>
      <c r="N30" s="11">
        <v>7151</v>
      </c>
      <c r="O30" s="11">
        <v>14746</v>
      </c>
      <c r="P30" s="11">
        <v>734939</v>
      </c>
      <c r="Q30" s="11">
        <v>17727</v>
      </c>
      <c r="R30" s="11">
        <v>11401</v>
      </c>
      <c r="S30" s="169">
        <f t="shared" si="2"/>
        <v>1240803</v>
      </c>
      <c r="T30" s="22"/>
      <c r="XFD30" s="22"/>
    </row>
    <row r="31" spans="1:20 16384:16384" x14ac:dyDescent="0.2">
      <c r="A31" s="2"/>
      <c r="B31" s="176"/>
      <c r="C31" s="103" t="s">
        <v>10</v>
      </c>
      <c r="D31" s="168">
        <v>23097</v>
      </c>
      <c r="E31" s="11">
        <v>41181</v>
      </c>
      <c r="F31" s="11">
        <v>16060</v>
      </c>
      <c r="G31" s="11">
        <v>30308</v>
      </c>
      <c r="H31" s="11">
        <v>98769</v>
      </c>
      <c r="I31" s="11">
        <v>32386</v>
      </c>
      <c r="J31" s="11">
        <v>39172</v>
      </c>
      <c r="K31" s="11">
        <v>92381</v>
      </c>
      <c r="L31" s="11">
        <v>39222</v>
      </c>
      <c r="M31" s="11">
        <v>40736</v>
      </c>
      <c r="N31" s="11">
        <v>7217</v>
      </c>
      <c r="O31" s="11">
        <v>14682</v>
      </c>
      <c r="P31" s="11">
        <v>739026</v>
      </c>
      <c r="Q31" s="11">
        <v>17826</v>
      </c>
      <c r="R31" s="11">
        <v>11325</v>
      </c>
      <c r="S31" s="169">
        <f t="shared" si="2"/>
        <v>1243388</v>
      </c>
      <c r="T31" s="22"/>
      <c r="XFD31" s="22"/>
    </row>
    <row r="32" spans="1:20 16384:16384" ht="13.5" thickBot="1" x14ac:dyDescent="0.25">
      <c r="A32" s="2"/>
      <c r="B32" s="177"/>
      <c r="C32" s="104" t="s">
        <v>11</v>
      </c>
      <c r="D32" s="170">
        <v>23249</v>
      </c>
      <c r="E32" s="171">
        <v>41237</v>
      </c>
      <c r="F32" s="171">
        <v>16015</v>
      </c>
      <c r="G32" s="171">
        <v>30265</v>
      </c>
      <c r="H32" s="171">
        <v>98510</v>
      </c>
      <c r="I32" s="171">
        <v>32330</v>
      </c>
      <c r="J32" s="171">
        <v>39072</v>
      </c>
      <c r="K32" s="171">
        <v>92311</v>
      </c>
      <c r="L32" s="171">
        <v>39338</v>
      </c>
      <c r="M32" s="171">
        <v>40668</v>
      </c>
      <c r="N32" s="171">
        <v>7215</v>
      </c>
      <c r="O32" s="171">
        <v>14657</v>
      </c>
      <c r="P32" s="171">
        <v>739993</v>
      </c>
      <c r="Q32" s="171">
        <v>17895</v>
      </c>
      <c r="R32" s="171">
        <v>11338</v>
      </c>
      <c r="S32" s="172">
        <f t="shared" si="2"/>
        <v>1244093</v>
      </c>
      <c r="T32" s="22"/>
      <c r="XFD32" s="22"/>
    </row>
    <row r="33" spans="1:20 16384:16384" x14ac:dyDescent="0.2">
      <c r="A33" s="2"/>
      <c r="B33" s="116">
        <v>2011</v>
      </c>
      <c r="C33" s="103" t="s">
        <v>2</v>
      </c>
      <c r="D33" s="168">
        <v>23230</v>
      </c>
      <c r="E33" s="11">
        <v>41219</v>
      </c>
      <c r="F33" s="11">
        <v>16117</v>
      </c>
      <c r="G33" s="11">
        <v>30283</v>
      </c>
      <c r="H33" s="11">
        <v>98506</v>
      </c>
      <c r="I33" s="11">
        <v>32287</v>
      </c>
      <c r="J33" s="11">
        <v>39120</v>
      </c>
      <c r="K33" s="11">
        <v>92515</v>
      </c>
      <c r="L33" s="11">
        <v>39495</v>
      </c>
      <c r="M33" s="11">
        <v>40794</v>
      </c>
      <c r="N33" s="11">
        <v>7211</v>
      </c>
      <c r="O33" s="11">
        <v>14606</v>
      </c>
      <c r="P33" s="11">
        <v>739663</v>
      </c>
      <c r="Q33" s="11">
        <v>17838</v>
      </c>
      <c r="R33" s="11">
        <v>11307</v>
      </c>
      <c r="S33" s="169">
        <f t="shared" ref="S33:S38" si="3">SUM(D33:R33)</f>
        <v>1244191</v>
      </c>
      <c r="T33" s="22"/>
      <c r="XFD33" s="22"/>
    </row>
    <row r="34" spans="1:20 16384:16384" x14ac:dyDescent="0.2">
      <c r="A34" s="2"/>
      <c r="B34" s="176"/>
      <c r="C34" s="103" t="s">
        <v>1</v>
      </c>
      <c r="D34" s="168">
        <v>23400</v>
      </c>
      <c r="E34" s="11">
        <v>41318</v>
      </c>
      <c r="F34" s="11">
        <v>16169</v>
      </c>
      <c r="G34" s="11">
        <v>30745</v>
      </c>
      <c r="H34" s="11">
        <v>99110</v>
      </c>
      <c r="I34" s="11">
        <v>32559</v>
      </c>
      <c r="J34" s="11">
        <v>39644</v>
      </c>
      <c r="K34" s="11">
        <v>93050</v>
      </c>
      <c r="L34" s="11">
        <v>39762</v>
      </c>
      <c r="M34" s="11">
        <v>40791</v>
      </c>
      <c r="N34" s="11">
        <v>7202</v>
      </c>
      <c r="O34" s="11">
        <v>14708</v>
      </c>
      <c r="P34" s="11">
        <v>743873</v>
      </c>
      <c r="Q34" s="11">
        <v>17824</v>
      </c>
      <c r="R34" s="11">
        <v>11431</v>
      </c>
      <c r="S34" s="169">
        <f t="shared" si="3"/>
        <v>1251586</v>
      </c>
      <c r="T34" s="22"/>
      <c r="XFD34" s="22"/>
    </row>
    <row r="35" spans="1:20 16384:16384" x14ac:dyDescent="0.2">
      <c r="A35" s="2"/>
      <c r="B35" s="176"/>
      <c r="C35" s="103" t="s">
        <v>3</v>
      </c>
      <c r="D35" s="168">
        <v>23475</v>
      </c>
      <c r="E35" s="11">
        <v>41389</v>
      </c>
      <c r="F35" s="11">
        <v>16208</v>
      </c>
      <c r="G35" s="11">
        <v>30851</v>
      </c>
      <c r="H35" s="11">
        <v>99445</v>
      </c>
      <c r="I35" s="11">
        <v>32618</v>
      </c>
      <c r="J35" s="11">
        <v>39624</v>
      </c>
      <c r="K35" s="11">
        <v>93420</v>
      </c>
      <c r="L35" s="11">
        <v>39969</v>
      </c>
      <c r="M35" s="11">
        <v>41210</v>
      </c>
      <c r="N35" s="11">
        <v>7226</v>
      </c>
      <c r="O35" s="11">
        <v>14684</v>
      </c>
      <c r="P35" s="11">
        <v>746911</v>
      </c>
      <c r="Q35" s="11">
        <v>17853</v>
      </c>
      <c r="R35" s="11">
        <v>11488</v>
      </c>
      <c r="S35" s="169">
        <f t="shared" si="3"/>
        <v>1256371</v>
      </c>
      <c r="T35" s="22"/>
      <c r="XFD35" s="22"/>
    </row>
    <row r="36" spans="1:20 16384:16384" x14ac:dyDescent="0.2">
      <c r="A36" s="2"/>
      <c r="B36" s="116"/>
      <c r="C36" s="103" t="s">
        <v>4</v>
      </c>
      <c r="D36" s="168">
        <v>23409</v>
      </c>
      <c r="E36" s="11">
        <v>41399</v>
      </c>
      <c r="F36" s="11">
        <v>16181</v>
      </c>
      <c r="G36" s="11">
        <v>30836</v>
      </c>
      <c r="H36" s="11">
        <v>99689</v>
      </c>
      <c r="I36" s="11">
        <v>32606</v>
      </c>
      <c r="J36" s="11">
        <v>39689</v>
      </c>
      <c r="K36" s="11">
        <v>93822</v>
      </c>
      <c r="L36" s="11">
        <v>40030</v>
      </c>
      <c r="M36" s="11">
        <v>41260</v>
      </c>
      <c r="N36" s="11">
        <v>7225</v>
      </c>
      <c r="O36" s="11">
        <v>14832</v>
      </c>
      <c r="P36" s="11">
        <v>747158</v>
      </c>
      <c r="Q36" s="11">
        <v>17933</v>
      </c>
      <c r="R36" s="11">
        <v>11419</v>
      </c>
      <c r="S36" s="169">
        <f t="shared" si="3"/>
        <v>1257488</v>
      </c>
      <c r="T36" s="22"/>
      <c r="XFD36" s="22"/>
    </row>
    <row r="37" spans="1:20 16384:16384" x14ac:dyDescent="0.2">
      <c r="A37" s="2"/>
      <c r="B37" s="176"/>
      <c r="C37" s="103" t="s">
        <v>5</v>
      </c>
      <c r="D37" s="168">
        <v>23344</v>
      </c>
      <c r="E37" s="11">
        <v>41663</v>
      </c>
      <c r="F37" s="11">
        <v>16239</v>
      </c>
      <c r="G37" s="11">
        <v>30906</v>
      </c>
      <c r="H37" s="11">
        <v>99491</v>
      </c>
      <c r="I37" s="11">
        <v>32583</v>
      </c>
      <c r="J37" s="11">
        <v>40017</v>
      </c>
      <c r="K37" s="11">
        <v>94011</v>
      </c>
      <c r="L37" s="11">
        <v>40423</v>
      </c>
      <c r="M37" s="11">
        <v>40824</v>
      </c>
      <c r="N37" s="11">
        <v>7180</v>
      </c>
      <c r="O37" s="11">
        <v>14837</v>
      </c>
      <c r="P37" s="11">
        <v>749401</v>
      </c>
      <c r="Q37" s="11">
        <v>17955</v>
      </c>
      <c r="R37" s="11">
        <v>11465</v>
      </c>
      <c r="S37" s="169">
        <f t="shared" si="3"/>
        <v>1260339</v>
      </c>
      <c r="T37" s="22"/>
      <c r="XFD37" s="22"/>
    </row>
    <row r="38" spans="1:20 16384:16384" x14ac:dyDescent="0.2">
      <c r="A38" s="2"/>
      <c r="B38" s="176"/>
      <c r="C38" s="103" t="s">
        <v>6</v>
      </c>
      <c r="D38" s="168">
        <v>23431</v>
      </c>
      <c r="E38" s="11">
        <v>41805</v>
      </c>
      <c r="F38" s="11">
        <v>16328</v>
      </c>
      <c r="G38" s="11">
        <v>30724</v>
      </c>
      <c r="H38" s="11">
        <v>99168</v>
      </c>
      <c r="I38" s="11">
        <v>32317</v>
      </c>
      <c r="J38" s="11">
        <v>40174</v>
      </c>
      <c r="K38" s="11">
        <v>94228</v>
      </c>
      <c r="L38" s="11">
        <v>40331</v>
      </c>
      <c r="M38" s="11">
        <v>40887</v>
      </c>
      <c r="N38" s="11">
        <v>7174</v>
      </c>
      <c r="O38" s="11">
        <v>14921</v>
      </c>
      <c r="P38" s="11">
        <v>750089</v>
      </c>
      <c r="Q38" s="11">
        <v>17922</v>
      </c>
      <c r="R38" s="11">
        <v>11443</v>
      </c>
      <c r="S38" s="169">
        <f t="shared" si="3"/>
        <v>1260942</v>
      </c>
      <c r="T38" s="22"/>
      <c r="XFD38" s="22"/>
    </row>
    <row r="39" spans="1:20 16384:16384" x14ac:dyDescent="0.2">
      <c r="A39" s="2"/>
      <c r="B39" s="116"/>
      <c r="C39" s="103" t="s">
        <v>7</v>
      </c>
      <c r="D39" s="168">
        <v>23478</v>
      </c>
      <c r="E39" s="11">
        <v>41747</v>
      </c>
      <c r="F39" s="11">
        <v>16338</v>
      </c>
      <c r="G39" s="11">
        <v>30713</v>
      </c>
      <c r="H39" s="11">
        <v>98917</v>
      </c>
      <c r="I39" s="11">
        <v>32307</v>
      </c>
      <c r="J39" s="11">
        <v>40186</v>
      </c>
      <c r="K39" s="11">
        <v>94553</v>
      </c>
      <c r="L39" s="11">
        <v>40216</v>
      </c>
      <c r="M39" s="11">
        <v>40805</v>
      </c>
      <c r="N39" s="11">
        <v>7192</v>
      </c>
      <c r="O39" s="11">
        <v>14951</v>
      </c>
      <c r="P39" s="11">
        <v>752284</v>
      </c>
      <c r="Q39" s="11">
        <v>17701</v>
      </c>
      <c r="R39" s="11">
        <v>11455</v>
      </c>
      <c r="S39" s="169">
        <f t="shared" ref="S39:S44" si="4">SUM(D39:R39)</f>
        <v>1262843</v>
      </c>
      <c r="T39" s="22"/>
      <c r="XFD39" s="22"/>
    </row>
    <row r="40" spans="1:20 16384:16384" x14ac:dyDescent="0.2">
      <c r="A40" s="2"/>
      <c r="B40" s="176"/>
      <c r="C40" s="103" t="s">
        <v>8</v>
      </c>
      <c r="D40" s="168">
        <v>23392</v>
      </c>
      <c r="E40" s="11">
        <v>41688</v>
      </c>
      <c r="F40" s="11">
        <v>16271</v>
      </c>
      <c r="G40" s="11">
        <v>30706</v>
      </c>
      <c r="H40" s="11">
        <v>98527</v>
      </c>
      <c r="I40" s="11">
        <v>32379</v>
      </c>
      <c r="J40" s="11">
        <v>40063</v>
      </c>
      <c r="K40" s="11">
        <v>94857</v>
      </c>
      <c r="L40" s="11">
        <v>40157</v>
      </c>
      <c r="M40" s="11">
        <v>40803</v>
      </c>
      <c r="N40" s="11">
        <v>7212</v>
      </c>
      <c r="O40" s="11">
        <v>14911</v>
      </c>
      <c r="P40" s="11">
        <v>752671</v>
      </c>
      <c r="Q40" s="11">
        <v>17679</v>
      </c>
      <c r="R40" s="11">
        <v>11438</v>
      </c>
      <c r="S40" s="169">
        <f t="shared" si="4"/>
        <v>1262754</v>
      </c>
      <c r="T40" s="22"/>
      <c r="XFD40" s="22"/>
    </row>
    <row r="41" spans="1:20 16384:16384" x14ac:dyDescent="0.2">
      <c r="A41" s="2"/>
      <c r="B41" s="176"/>
      <c r="C41" s="103" t="s">
        <v>12</v>
      </c>
      <c r="D41" s="168">
        <v>23353</v>
      </c>
      <c r="E41" s="11">
        <v>41695</v>
      </c>
      <c r="F41" s="11">
        <v>16270</v>
      </c>
      <c r="G41" s="11">
        <v>30761</v>
      </c>
      <c r="H41" s="11">
        <v>98463</v>
      </c>
      <c r="I41" s="11">
        <v>32267</v>
      </c>
      <c r="J41" s="11">
        <v>39978</v>
      </c>
      <c r="K41" s="11">
        <v>94857</v>
      </c>
      <c r="L41" s="11">
        <v>40280</v>
      </c>
      <c r="M41" s="11">
        <v>40699</v>
      </c>
      <c r="N41" s="11">
        <v>7252</v>
      </c>
      <c r="O41" s="11">
        <v>14972</v>
      </c>
      <c r="P41" s="11">
        <v>752972</v>
      </c>
      <c r="Q41" s="11">
        <v>17817</v>
      </c>
      <c r="R41" s="11">
        <v>11443</v>
      </c>
      <c r="S41" s="169">
        <f t="shared" si="4"/>
        <v>1263079</v>
      </c>
      <c r="T41" s="22"/>
      <c r="XFD41" s="22"/>
    </row>
    <row r="42" spans="1:20 16384:16384" x14ac:dyDescent="0.2">
      <c r="A42" s="2"/>
      <c r="B42" s="116"/>
      <c r="C42" s="103" t="s">
        <v>9</v>
      </c>
      <c r="D42" s="168">
        <v>23557</v>
      </c>
      <c r="E42" s="11">
        <v>41544</v>
      </c>
      <c r="F42" s="11">
        <v>16322</v>
      </c>
      <c r="G42" s="11">
        <v>30880</v>
      </c>
      <c r="H42" s="11">
        <v>98363</v>
      </c>
      <c r="I42" s="11">
        <v>32254</v>
      </c>
      <c r="J42" s="11">
        <v>40051</v>
      </c>
      <c r="K42" s="11">
        <v>94086</v>
      </c>
      <c r="L42" s="11">
        <v>40272</v>
      </c>
      <c r="M42" s="11">
        <v>40606</v>
      </c>
      <c r="N42" s="11">
        <v>7127</v>
      </c>
      <c r="O42" s="11">
        <v>14886</v>
      </c>
      <c r="P42" s="11">
        <v>756314</v>
      </c>
      <c r="Q42" s="11">
        <v>17840</v>
      </c>
      <c r="R42" s="11">
        <v>11399</v>
      </c>
      <c r="S42" s="169">
        <f t="shared" si="4"/>
        <v>1265501</v>
      </c>
      <c r="T42" s="22"/>
      <c r="XFD42" s="22"/>
    </row>
    <row r="43" spans="1:20 16384:16384" x14ac:dyDescent="0.2">
      <c r="A43" s="2"/>
      <c r="B43" s="176"/>
      <c r="C43" s="103" t="s">
        <v>10</v>
      </c>
      <c r="D43" s="168">
        <v>23650</v>
      </c>
      <c r="E43" s="11">
        <v>41328</v>
      </c>
      <c r="F43" s="11">
        <v>16317</v>
      </c>
      <c r="G43" s="11">
        <v>31060</v>
      </c>
      <c r="H43" s="11">
        <v>98187</v>
      </c>
      <c r="I43" s="11">
        <v>32407</v>
      </c>
      <c r="J43" s="11">
        <v>40036</v>
      </c>
      <c r="K43" s="11">
        <v>93953</v>
      </c>
      <c r="L43" s="11">
        <v>40356</v>
      </c>
      <c r="M43" s="11">
        <v>40798</v>
      </c>
      <c r="N43" s="11">
        <v>7098</v>
      </c>
      <c r="O43" s="11">
        <v>14905</v>
      </c>
      <c r="P43" s="11">
        <v>757427</v>
      </c>
      <c r="Q43" s="11">
        <v>17789</v>
      </c>
      <c r="R43" s="11">
        <v>11387</v>
      </c>
      <c r="S43" s="169">
        <f t="shared" si="4"/>
        <v>1266698</v>
      </c>
      <c r="T43" s="22"/>
      <c r="XFD43" s="22"/>
    </row>
    <row r="44" spans="1:20 16384:16384" ht="13.5" thickBot="1" x14ac:dyDescent="0.25">
      <c r="A44" s="2"/>
      <c r="B44" s="177"/>
      <c r="C44" s="104" t="s">
        <v>11</v>
      </c>
      <c r="D44" s="170">
        <v>23682</v>
      </c>
      <c r="E44" s="171">
        <v>41418</v>
      </c>
      <c r="F44" s="171">
        <v>16323</v>
      </c>
      <c r="G44" s="171">
        <v>30985</v>
      </c>
      <c r="H44" s="171">
        <v>98088</v>
      </c>
      <c r="I44" s="171">
        <v>32454</v>
      </c>
      <c r="J44" s="171">
        <v>40350</v>
      </c>
      <c r="K44" s="171">
        <v>93960</v>
      </c>
      <c r="L44" s="171">
        <v>40156</v>
      </c>
      <c r="M44" s="171">
        <v>40796</v>
      </c>
      <c r="N44" s="171">
        <v>6964</v>
      </c>
      <c r="O44" s="171">
        <v>14948</v>
      </c>
      <c r="P44" s="171">
        <v>758693</v>
      </c>
      <c r="Q44" s="171">
        <v>17805</v>
      </c>
      <c r="R44" s="171">
        <v>11341</v>
      </c>
      <c r="S44" s="172">
        <f t="shared" si="4"/>
        <v>1267963</v>
      </c>
      <c r="T44" s="22"/>
      <c r="XFD44" s="22"/>
    </row>
    <row r="45" spans="1:20 16384:16384" x14ac:dyDescent="0.2">
      <c r="A45" s="2"/>
      <c r="B45" s="165">
        <v>2012</v>
      </c>
      <c r="C45" s="112" t="s">
        <v>2</v>
      </c>
      <c r="D45" s="173">
        <v>23008</v>
      </c>
      <c r="E45" s="174">
        <v>40351</v>
      </c>
      <c r="F45" s="174">
        <v>15705</v>
      </c>
      <c r="G45" s="174">
        <v>29892</v>
      </c>
      <c r="H45" s="174">
        <v>95492</v>
      </c>
      <c r="I45" s="174">
        <v>31807</v>
      </c>
      <c r="J45" s="174">
        <v>39888</v>
      </c>
      <c r="K45" s="174">
        <v>92514</v>
      </c>
      <c r="L45" s="174">
        <v>39638</v>
      </c>
      <c r="M45" s="174">
        <v>40607</v>
      </c>
      <c r="N45" s="174">
        <v>6921</v>
      </c>
      <c r="O45" s="174">
        <v>14561</v>
      </c>
      <c r="P45" s="174">
        <v>754039</v>
      </c>
      <c r="Q45" s="174">
        <v>17462</v>
      </c>
      <c r="R45" s="174">
        <v>10851</v>
      </c>
      <c r="S45" s="175">
        <f t="shared" ref="S45:S50" si="5">SUM(D45:R45)</f>
        <v>1252736</v>
      </c>
      <c r="T45" s="22"/>
      <c r="XFD45" s="22"/>
    </row>
    <row r="46" spans="1:20 16384:16384" x14ac:dyDescent="0.2">
      <c r="A46" s="2"/>
      <c r="B46" s="176"/>
      <c r="C46" s="103" t="s">
        <v>1</v>
      </c>
      <c r="D46" s="168">
        <v>22944</v>
      </c>
      <c r="E46" s="11">
        <v>40280</v>
      </c>
      <c r="F46" s="11">
        <v>15669</v>
      </c>
      <c r="G46" s="11">
        <v>30031</v>
      </c>
      <c r="H46" s="11">
        <v>95393</v>
      </c>
      <c r="I46" s="11">
        <v>31845</v>
      </c>
      <c r="J46" s="11">
        <v>39859</v>
      </c>
      <c r="K46" s="11">
        <v>92834</v>
      </c>
      <c r="L46" s="11">
        <v>39496</v>
      </c>
      <c r="M46" s="11">
        <v>40603</v>
      </c>
      <c r="N46" s="11">
        <v>6903</v>
      </c>
      <c r="O46" s="11">
        <v>14487</v>
      </c>
      <c r="P46" s="11">
        <v>753074</v>
      </c>
      <c r="Q46" s="11">
        <v>17882</v>
      </c>
      <c r="R46" s="11">
        <v>10836</v>
      </c>
      <c r="S46" s="169">
        <f t="shared" si="5"/>
        <v>1252136</v>
      </c>
      <c r="T46" s="22"/>
      <c r="XFD46" s="22"/>
    </row>
    <row r="47" spans="1:20 16384:16384" x14ac:dyDescent="0.2">
      <c r="A47" s="2"/>
      <c r="B47" s="176"/>
      <c r="C47" s="103" t="s">
        <v>3</v>
      </c>
      <c r="D47" s="168">
        <v>23024</v>
      </c>
      <c r="E47" s="11">
        <v>40492</v>
      </c>
      <c r="F47" s="11">
        <v>15183</v>
      </c>
      <c r="G47" s="11">
        <v>30145</v>
      </c>
      <c r="H47" s="11">
        <v>93851</v>
      </c>
      <c r="I47" s="11">
        <v>32087</v>
      </c>
      <c r="J47" s="11">
        <v>39860</v>
      </c>
      <c r="K47" s="11">
        <v>91507</v>
      </c>
      <c r="L47" s="11">
        <v>39561</v>
      </c>
      <c r="M47" s="11">
        <v>41020</v>
      </c>
      <c r="N47" s="11">
        <v>7044</v>
      </c>
      <c r="O47" s="11">
        <v>14581</v>
      </c>
      <c r="P47" s="11">
        <v>758910</v>
      </c>
      <c r="Q47" s="11">
        <v>17781</v>
      </c>
      <c r="R47" s="11">
        <v>10873</v>
      </c>
      <c r="S47" s="169">
        <f t="shared" si="5"/>
        <v>1255919</v>
      </c>
      <c r="T47" s="22"/>
      <c r="XFD47" s="22"/>
    </row>
    <row r="48" spans="1:20 16384:16384" x14ac:dyDescent="0.2">
      <c r="A48" s="2"/>
      <c r="B48" s="116"/>
      <c r="C48" s="103" t="s">
        <v>4</v>
      </c>
      <c r="D48" s="168">
        <v>23213</v>
      </c>
      <c r="E48" s="11">
        <v>40881</v>
      </c>
      <c r="F48" s="11">
        <v>15989</v>
      </c>
      <c r="G48" s="11">
        <v>30328</v>
      </c>
      <c r="H48" s="11">
        <v>95856</v>
      </c>
      <c r="I48" s="11">
        <v>32342</v>
      </c>
      <c r="J48" s="11">
        <v>41021</v>
      </c>
      <c r="K48" s="11">
        <v>93642</v>
      </c>
      <c r="L48" s="11">
        <v>39803</v>
      </c>
      <c r="M48" s="11">
        <v>41309</v>
      </c>
      <c r="N48" s="11">
        <v>7089</v>
      </c>
      <c r="O48" s="11">
        <v>14716</v>
      </c>
      <c r="P48" s="11">
        <v>753920</v>
      </c>
      <c r="Q48" s="11">
        <v>17974</v>
      </c>
      <c r="R48" s="11">
        <v>10925</v>
      </c>
      <c r="S48" s="169">
        <f t="shared" si="5"/>
        <v>1259008</v>
      </c>
      <c r="T48" s="22"/>
      <c r="XFD48" s="22"/>
    </row>
    <row r="49" spans="1:20 16384:16384" x14ac:dyDescent="0.2">
      <c r="A49" s="2"/>
      <c r="B49" s="176"/>
      <c r="C49" s="103" t="s">
        <v>5</v>
      </c>
      <c r="D49" s="168">
        <v>23238</v>
      </c>
      <c r="E49" s="11">
        <v>41198</v>
      </c>
      <c r="F49" s="11">
        <v>15898</v>
      </c>
      <c r="G49" s="11">
        <v>30207</v>
      </c>
      <c r="H49" s="11">
        <v>95155</v>
      </c>
      <c r="I49" s="11">
        <v>32287</v>
      </c>
      <c r="J49" s="11">
        <v>40759</v>
      </c>
      <c r="K49" s="11">
        <v>93070</v>
      </c>
      <c r="L49" s="11">
        <v>39600</v>
      </c>
      <c r="M49" s="11">
        <v>41055</v>
      </c>
      <c r="N49" s="11">
        <v>7143</v>
      </c>
      <c r="O49" s="11">
        <v>14731</v>
      </c>
      <c r="P49" s="11">
        <v>752834</v>
      </c>
      <c r="Q49" s="11">
        <v>18032</v>
      </c>
      <c r="R49" s="11">
        <v>10837</v>
      </c>
      <c r="S49" s="169">
        <f t="shared" si="5"/>
        <v>1256044</v>
      </c>
      <c r="T49" s="22"/>
      <c r="XFD49" s="22"/>
    </row>
    <row r="50" spans="1:20 16384:16384" x14ac:dyDescent="0.2">
      <c r="A50" s="2"/>
      <c r="B50" s="176"/>
      <c r="C50" s="103" t="s">
        <v>6</v>
      </c>
      <c r="D50" s="168">
        <v>23275</v>
      </c>
      <c r="E50" s="11">
        <v>41102</v>
      </c>
      <c r="F50" s="11">
        <v>15887</v>
      </c>
      <c r="G50" s="11">
        <v>30173</v>
      </c>
      <c r="H50" s="11">
        <v>95135</v>
      </c>
      <c r="I50" s="11">
        <v>32267</v>
      </c>
      <c r="J50" s="11">
        <v>40784</v>
      </c>
      <c r="K50" s="11">
        <v>92954</v>
      </c>
      <c r="L50" s="11">
        <v>39673</v>
      </c>
      <c r="M50" s="11">
        <v>41102</v>
      </c>
      <c r="N50" s="11">
        <v>7118</v>
      </c>
      <c r="O50" s="11">
        <v>14691</v>
      </c>
      <c r="P50" s="11">
        <v>753582</v>
      </c>
      <c r="Q50" s="11">
        <v>17990</v>
      </c>
      <c r="R50" s="11">
        <v>10901</v>
      </c>
      <c r="S50" s="169">
        <f t="shared" si="5"/>
        <v>1256634</v>
      </c>
      <c r="T50" s="22"/>
      <c r="XFD50" s="22"/>
    </row>
    <row r="51" spans="1:20 16384:16384" x14ac:dyDescent="0.2">
      <c r="A51" s="2"/>
      <c r="B51" s="116"/>
      <c r="C51" s="103" t="s">
        <v>7</v>
      </c>
      <c r="D51" s="168">
        <v>23305</v>
      </c>
      <c r="E51" s="11">
        <v>41158</v>
      </c>
      <c r="F51" s="11">
        <v>15971</v>
      </c>
      <c r="G51" s="11">
        <v>30246</v>
      </c>
      <c r="H51" s="11">
        <v>95127</v>
      </c>
      <c r="I51" s="11">
        <v>32367</v>
      </c>
      <c r="J51" s="11">
        <v>40659</v>
      </c>
      <c r="K51" s="11">
        <v>92792</v>
      </c>
      <c r="L51" s="11">
        <v>39531</v>
      </c>
      <c r="M51" s="11">
        <v>40942</v>
      </c>
      <c r="N51" s="11">
        <v>7099</v>
      </c>
      <c r="O51" s="11">
        <v>14656</v>
      </c>
      <c r="P51" s="11">
        <v>754526</v>
      </c>
      <c r="Q51" s="11">
        <v>17960</v>
      </c>
      <c r="R51" s="11">
        <v>10888</v>
      </c>
      <c r="S51" s="169">
        <f t="shared" ref="S51:S59" si="6">SUM(D51:R51)</f>
        <v>1257227</v>
      </c>
      <c r="T51" s="22"/>
      <c r="XFD51" s="22"/>
    </row>
    <row r="52" spans="1:20 16384:16384" x14ac:dyDescent="0.2">
      <c r="A52" s="2"/>
      <c r="B52" s="176"/>
      <c r="C52" s="103" t="s">
        <v>8</v>
      </c>
      <c r="D52" s="168">
        <v>22927</v>
      </c>
      <c r="E52" s="11">
        <v>40671</v>
      </c>
      <c r="F52" s="11">
        <v>15821</v>
      </c>
      <c r="G52" s="11">
        <v>29852</v>
      </c>
      <c r="H52" s="11">
        <v>94102</v>
      </c>
      <c r="I52" s="11">
        <v>32188</v>
      </c>
      <c r="J52" s="11">
        <v>40473</v>
      </c>
      <c r="K52" s="11">
        <v>91975</v>
      </c>
      <c r="L52" s="11">
        <v>39119</v>
      </c>
      <c r="M52" s="11">
        <v>40870</v>
      </c>
      <c r="N52" s="11">
        <v>7061</v>
      </c>
      <c r="O52" s="11">
        <v>14487</v>
      </c>
      <c r="P52" s="11">
        <v>749083</v>
      </c>
      <c r="Q52" s="11">
        <v>17864</v>
      </c>
      <c r="R52" s="11">
        <v>10588</v>
      </c>
      <c r="S52" s="169">
        <f t="shared" si="6"/>
        <v>1247081</v>
      </c>
      <c r="T52" s="22"/>
      <c r="XFD52" s="22"/>
    </row>
    <row r="53" spans="1:20 16384:16384" x14ac:dyDescent="0.2">
      <c r="A53" s="2"/>
      <c r="B53" s="176"/>
      <c r="C53" s="103" t="s">
        <v>12</v>
      </c>
      <c r="D53" s="168">
        <v>23364</v>
      </c>
      <c r="E53" s="11">
        <v>41350</v>
      </c>
      <c r="F53" s="11">
        <v>16122</v>
      </c>
      <c r="G53" s="11">
        <v>30191</v>
      </c>
      <c r="H53" s="11">
        <v>95019</v>
      </c>
      <c r="I53" s="11">
        <v>32451</v>
      </c>
      <c r="J53" s="11">
        <v>40892</v>
      </c>
      <c r="K53" s="11">
        <v>92665</v>
      </c>
      <c r="L53" s="11">
        <v>39427</v>
      </c>
      <c r="M53" s="11">
        <v>41159</v>
      </c>
      <c r="N53" s="11">
        <v>7127</v>
      </c>
      <c r="O53" s="11">
        <v>14704</v>
      </c>
      <c r="P53" s="11">
        <v>749623</v>
      </c>
      <c r="Q53" s="11">
        <v>18067</v>
      </c>
      <c r="R53" s="11">
        <v>10896</v>
      </c>
      <c r="S53" s="169">
        <f t="shared" si="6"/>
        <v>1253057</v>
      </c>
      <c r="T53" s="22"/>
      <c r="XFD53" s="22"/>
    </row>
    <row r="54" spans="1:20 16384:16384" x14ac:dyDescent="0.2">
      <c r="A54" s="2"/>
      <c r="B54" s="116"/>
      <c r="C54" s="103" t="s">
        <v>9</v>
      </c>
      <c r="D54" s="168">
        <v>23419</v>
      </c>
      <c r="E54" s="11">
        <v>41369</v>
      </c>
      <c r="F54" s="11">
        <v>16117</v>
      </c>
      <c r="G54" s="11">
        <v>30125</v>
      </c>
      <c r="H54" s="11">
        <v>95152</v>
      </c>
      <c r="I54" s="11">
        <v>32389</v>
      </c>
      <c r="J54" s="11">
        <v>40920</v>
      </c>
      <c r="K54" s="11">
        <v>92282</v>
      </c>
      <c r="L54" s="11">
        <v>39109</v>
      </c>
      <c r="M54" s="11">
        <v>40904</v>
      </c>
      <c r="N54" s="11">
        <v>7118</v>
      </c>
      <c r="O54" s="11">
        <v>14660</v>
      </c>
      <c r="P54" s="11">
        <v>750170</v>
      </c>
      <c r="Q54" s="11">
        <v>17986</v>
      </c>
      <c r="R54" s="11">
        <v>10534</v>
      </c>
      <c r="S54" s="169">
        <f t="shared" si="6"/>
        <v>1252254</v>
      </c>
      <c r="T54" s="22"/>
      <c r="XFD54" s="22"/>
    </row>
    <row r="55" spans="1:20 16384:16384" x14ac:dyDescent="0.2">
      <c r="A55" s="2"/>
      <c r="B55" s="176"/>
      <c r="C55" s="103" t="s">
        <v>10</v>
      </c>
      <c r="D55" s="168">
        <v>23332</v>
      </c>
      <c r="E55" s="11">
        <v>41366</v>
      </c>
      <c r="F55" s="11">
        <v>16134</v>
      </c>
      <c r="G55" s="11">
        <v>30112</v>
      </c>
      <c r="H55" s="11">
        <v>95243</v>
      </c>
      <c r="I55" s="11">
        <v>32449</v>
      </c>
      <c r="J55" s="11">
        <v>40933</v>
      </c>
      <c r="K55" s="11">
        <v>92374</v>
      </c>
      <c r="L55" s="11">
        <v>39214</v>
      </c>
      <c r="M55" s="11">
        <v>40814</v>
      </c>
      <c r="N55" s="11">
        <v>7130</v>
      </c>
      <c r="O55" s="11">
        <v>14584</v>
      </c>
      <c r="P55" s="11">
        <v>755159</v>
      </c>
      <c r="Q55" s="11">
        <v>17938</v>
      </c>
      <c r="R55" s="11">
        <v>10760</v>
      </c>
      <c r="S55" s="169">
        <f t="shared" si="6"/>
        <v>1257542</v>
      </c>
      <c r="T55" s="22"/>
      <c r="XFD55" s="22"/>
    </row>
    <row r="56" spans="1:20 16384:16384" ht="13.5" thickBot="1" x14ac:dyDescent="0.25">
      <c r="A56" s="2"/>
      <c r="B56" s="177"/>
      <c r="C56" s="104" t="s">
        <v>11</v>
      </c>
      <c r="D56" s="170">
        <v>23339</v>
      </c>
      <c r="E56" s="171">
        <v>41362</v>
      </c>
      <c r="F56" s="171">
        <v>16623</v>
      </c>
      <c r="G56" s="171">
        <v>30143</v>
      </c>
      <c r="H56" s="171">
        <v>95573</v>
      </c>
      <c r="I56" s="171">
        <v>32422</v>
      </c>
      <c r="J56" s="171">
        <v>40957</v>
      </c>
      <c r="K56" s="171">
        <v>92397</v>
      </c>
      <c r="L56" s="171">
        <v>39022</v>
      </c>
      <c r="M56" s="171">
        <v>40878</v>
      </c>
      <c r="N56" s="171">
        <v>7113</v>
      </c>
      <c r="O56" s="171">
        <v>14669</v>
      </c>
      <c r="P56" s="171">
        <v>754593</v>
      </c>
      <c r="Q56" s="171">
        <v>17953</v>
      </c>
      <c r="R56" s="171">
        <v>10809</v>
      </c>
      <c r="S56" s="172">
        <f t="shared" si="6"/>
        <v>1257853</v>
      </c>
      <c r="T56" s="22"/>
      <c r="XFD56" s="22"/>
    </row>
    <row r="57" spans="1:20 16384:16384" x14ac:dyDescent="0.2">
      <c r="A57" s="2"/>
      <c r="B57" s="165">
        <v>2013</v>
      </c>
      <c r="C57" s="112" t="s">
        <v>2</v>
      </c>
      <c r="D57" s="264">
        <v>23176</v>
      </c>
      <c r="E57" s="265">
        <v>41229</v>
      </c>
      <c r="F57" s="265">
        <v>16519</v>
      </c>
      <c r="G57" s="265">
        <v>30023</v>
      </c>
      <c r="H57" s="265">
        <v>94809</v>
      </c>
      <c r="I57" s="265">
        <v>32325</v>
      </c>
      <c r="J57" s="265">
        <v>40687</v>
      </c>
      <c r="K57" s="265">
        <v>91718</v>
      </c>
      <c r="L57" s="265">
        <v>39237</v>
      </c>
      <c r="M57" s="265">
        <v>40599</v>
      </c>
      <c r="N57" s="265">
        <v>7088</v>
      </c>
      <c r="O57" s="265">
        <v>14531</v>
      </c>
      <c r="P57" s="265">
        <v>749637</v>
      </c>
      <c r="Q57" s="265">
        <v>17829</v>
      </c>
      <c r="R57" s="265">
        <v>10715</v>
      </c>
      <c r="S57" s="266">
        <f t="shared" si="6"/>
        <v>1250122</v>
      </c>
      <c r="T57" s="22"/>
      <c r="XFD57" s="22"/>
    </row>
    <row r="58" spans="1:20 16384:16384" x14ac:dyDescent="0.2">
      <c r="A58" s="2"/>
      <c r="B58" s="176"/>
      <c r="C58" s="103" t="s">
        <v>1</v>
      </c>
      <c r="D58" s="259">
        <v>23115</v>
      </c>
      <c r="E58" s="249">
        <v>41200</v>
      </c>
      <c r="F58" s="249">
        <v>16487</v>
      </c>
      <c r="G58" s="249">
        <v>29995</v>
      </c>
      <c r="H58" s="249">
        <v>94402</v>
      </c>
      <c r="I58" s="249">
        <v>32297</v>
      </c>
      <c r="J58" s="249">
        <v>40540</v>
      </c>
      <c r="K58" s="249">
        <v>91437</v>
      </c>
      <c r="L58" s="249">
        <v>38332</v>
      </c>
      <c r="M58" s="249">
        <v>40597</v>
      </c>
      <c r="N58" s="249">
        <v>7052</v>
      </c>
      <c r="O58" s="249">
        <v>14503</v>
      </c>
      <c r="P58" s="249">
        <v>748642</v>
      </c>
      <c r="Q58" s="249">
        <v>17833</v>
      </c>
      <c r="R58" s="249">
        <v>10679</v>
      </c>
      <c r="S58" s="260">
        <f t="shared" si="6"/>
        <v>1247111</v>
      </c>
      <c r="T58" s="22"/>
      <c r="XFD58" s="22"/>
    </row>
    <row r="59" spans="1:20 16384:16384" x14ac:dyDescent="0.2">
      <c r="A59" s="2"/>
      <c r="B59" s="176"/>
      <c r="C59" s="103" t="s">
        <v>3</v>
      </c>
      <c r="D59" s="259">
        <v>23073</v>
      </c>
      <c r="E59" s="249">
        <v>41128</v>
      </c>
      <c r="F59" s="249">
        <v>16346</v>
      </c>
      <c r="G59" s="249">
        <v>28230</v>
      </c>
      <c r="H59" s="249">
        <v>94449</v>
      </c>
      <c r="I59" s="249">
        <v>32225</v>
      </c>
      <c r="J59" s="249">
        <v>40569</v>
      </c>
      <c r="K59" s="249">
        <v>91573</v>
      </c>
      <c r="L59" s="249">
        <v>38445</v>
      </c>
      <c r="M59" s="249">
        <v>39265</v>
      </c>
      <c r="N59" s="249">
        <v>7035</v>
      </c>
      <c r="O59" s="249">
        <v>14507</v>
      </c>
      <c r="P59" s="249">
        <v>747104</v>
      </c>
      <c r="Q59" s="249">
        <v>17687</v>
      </c>
      <c r="R59" s="249">
        <v>10677</v>
      </c>
      <c r="S59" s="260">
        <f t="shared" si="6"/>
        <v>1242313</v>
      </c>
      <c r="T59" s="22"/>
      <c r="XFD59" s="22"/>
    </row>
    <row r="60" spans="1:20 16384:16384" x14ac:dyDescent="0.2">
      <c r="A60" s="2"/>
      <c r="B60" s="116"/>
      <c r="C60" s="103" t="s">
        <v>4</v>
      </c>
      <c r="D60" s="259">
        <v>23202</v>
      </c>
      <c r="E60" s="249">
        <v>41213</v>
      </c>
      <c r="F60" s="249">
        <v>16537</v>
      </c>
      <c r="G60" s="249">
        <v>30191</v>
      </c>
      <c r="H60" s="249">
        <v>94788</v>
      </c>
      <c r="I60" s="249">
        <v>32451</v>
      </c>
      <c r="J60" s="249">
        <v>37638</v>
      </c>
      <c r="K60" s="249">
        <v>91627</v>
      </c>
      <c r="L60" s="249">
        <v>38994</v>
      </c>
      <c r="M60" s="249">
        <v>40682</v>
      </c>
      <c r="N60" s="249">
        <v>7037</v>
      </c>
      <c r="O60" s="249">
        <v>15008</v>
      </c>
      <c r="P60" s="249">
        <v>745936</v>
      </c>
      <c r="Q60" s="249">
        <v>17916</v>
      </c>
      <c r="R60" s="249">
        <v>10828</v>
      </c>
      <c r="S60" s="260">
        <f t="shared" ref="S60:S71" si="7">SUM(D60:R60)</f>
        <v>1244048</v>
      </c>
      <c r="T60" s="22"/>
      <c r="XFD60" s="22"/>
    </row>
    <row r="61" spans="1:20 16384:16384" x14ac:dyDescent="0.2">
      <c r="A61" s="2"/>
      <c r="B61" s="176"/>
      <c r="C61" s="103" t="s">
        <v>5</v>
      </c>
      <c r="D61" s="259">
        <v>23332</v>
      </c>
      <c r="E61" s="249">
        <v>41445</v>
      </c>
      <c r="F61" s="249">
        <v>16743</v>
      </c>
      <c r="G61" s="249">
        <v>30245</v>
      </c>
      <c r="H61" s="249">
        <v>95784</v>
      </c>
      <c r="I61" s="249">
        <v>32297</v>
      </c>
      <c r="J61" s="249">
        <v>40997</v>
      </c>
      <c r="K61" s="249">
        <v>91933</v>
      </c>
      <c r="L61" s="249">
        <v>39703</v>
      </c>
      <c r="M61" s="249">
        <v>39535</v>
      </c>
      <c r="N61" s="249">
        <v>7004</v>
      </c>
      <c r="O61" s="249">
        <v>14550</v>
      </c>
      <c r="P61" s="249">
        <v>753093</v>
      </c>
      <c r="Q61" s="249">
        <v>17872</v>
      </c>
      <c r="R61" s="249">
        <v>10773</v>
      </c>
      <c r="S61" s="260">
        <f t="shared" si="7"/>
        <v>1255306</v>
      </c>
      <c r="T61" s="22"/>
      <c r="XFD61" s="22"/>
    </row>
    <row r="62" spans="1:20 16384:16384" x14ac:dyDescent="0.2">
      <c r="A62" s="2"/>
      <c r="B62" s="176"/>
      <c r="C62" s="103" t="s">
        <v>6</v>
      </c>
      <c r="D62" s="259">
        <v>23301</v>
      </c>
      <c r="E62" s="249">
        <v>41905</v>
      </c>
      <c r="F62" s="249">
        <v>16790</v>
      </c>
      <c r="G62" s="249">
        <v>30250</v>
      </c>
      <c r="H62" s="249">
        <v>95592</v>
      </c>
      <c r="I62" s="249">
        <v>32365</v>
      </c>
      <c r="J62" s="249">
        <v>40435</v>
      </c>
      <c r="K62" s="249">
        <v>91885</v>
      </c>
      <c r="L62" s="249">
        <v>39448</v>
      </c>
      <c r="M62" s="249">
        <v>39347</v>
      </c>
      <c r="N62" s="249">
        <v>7003</v>
      </c>
      <c r="O62" s="249">
        <v>14544</v>
      </c>
      <c r="P62" s="249">
        <v>753010</v>
      </c>
      <c r="Q62" s="249">
        <v>17753</v>
      </c>
      <c r="R62" s="249">
        <v>10746</v>
      </c>
      <c r="S62" s="260">
        <f t="shared" si="7"/>
        <v>1254374</v>
      </c>
      <c r="T62" s="22"/>
      <c r="XFD62" s="22"/>
    </row>
    <row r="63" spans="1:20 16384:16384" x14ac:dyDescent="0.2">
      <c r="A63" s="2"/>
      <c r="B63" s="116"/>
      <c r="C63" s="103" t="s">
        <v>7</v>
      </c>
      <c r="D63" s="259">
        <v>23278</v>
      </c>
      <c r="E63" s="249">
        <v>41845</v>
      </c>
      <c r="F63" s="249">
        <v>16891</v>
      </c>
      <c r="G63" s="249">
        <v>30240</v>
      </c>
      <c r="H63" s="249">
        <v>95572</v>
      </c>
      <c r="I63" s="249">
        <v>32328</v>
      </c>
      <c r="J63" s="249">
        <v>40549</v>
      </c>
      <c r="K63" s="249">
        <v>91762</v>
      </c>
      <c r="L63" s="249">
        <v>38933</v>
      </c>
      <c r="M63" s="249">
        <v>40184</v>
      </c>
      <c r="N63" s="249">
        <v>6983</v>
      </c>
      <c r="O63" s="249">
        <v>14545</v>
      </c>
      <c r="P63" s="249">
        <v>750510</v>
      </c>
      <c r="Q63" s="249">
        <v>17677</v>
      </c>
      <c r="R63" s="249">
        <v>10776</v>
      </c>
      <c r="S63" s="260">
        <f t="shared" si="7"/>
        <v>1252073</v>
      </c>
      <c r="T63" s="22"/>
      <c r="XFD63" s="22"/>
    </row>
    <row r="64" spans="1:20 16384:16384" x14ac:dyDescent="0.2">
      <c r="A64" s="2"/>
      <c r="B64" s="176"/>
      <c r="C64" s="103" t="s">
        <v>8</v>
      </c>
      <c r="D64" s="259">
        <v>23228</v>
      </c>
      <c r="E64" s="249">
        <v>41833</v>
      </c>
      <c r="F64" s="249">
        <v>16789</v>
      </c>
      <c r="G64" s="249">
        <v>30371</v>
      </c>
      <c r="H64" s="249">
        <v>95533</v>
      </c>
      <c r="I64" s="249">
        <v>32339</v>
      </c>
      <c r="J64" s="249">
        <v>40509</v>
      </c>
      <c r="K64" s="249">
        <v>91465</v>
      </c>
      <c r="L64" s="249">
        <v>39524</v>
      </c>
      <c r="M64" s="249">
        <v>40311</v>
      </c>
      <c r="N64" s="249">
        <v>6960</v>
      </c>
      <c r="O64" s="249">
        <v>14548</v>
      </c>
      <c r="P64" s="249">
        <v>751416</v>
      </c>
      <c r="Q64" s="249">
        <v>17727</v>
      </c>
      <c r="R64" s="249">
        <v>10756</v>
      </c>
      <c r="S64" s="260">
        <f t="shared" si="7"/>
        <v>1253309</v>
      </c>
      <c r="T64" s="22"/>
      <c r="XFD64" s="22"/>
    </row>
    <row r="65" spans="1:20 16384:16384" x14ac:dyDescent="0.2">
      <c r="A65" s="2"/>
      <c r="B65" s="176"/>
      <c r="C65" s="103" t="s">
        <v>12</v>
      </c>
      <c r="D65" s="259">
        <v>23293</v>
      </c>
      <c r="E65" s="249">
        <v>42061</v>
      </c>
      <c r="F65" s="249">
        <v>16819</v>
      </c>
      <c r="G65" s="249">
        <v>30463</v>
      </c>
      <c r="H65" s="249">
        <v>95509</v>
      </c>
      <c r="I65" s="249">
        <v>32293</v>
      </c>
      <c r="J65" s="249">
        <v>40494</v>
      </c>
      <c r="K65" s="249">
        <v>90668</v>
      </c>
      <c r="L65" s="249">
        <v>39419</v>
      </c>
      <c r="M65" s="249">
        <v>40442</v>
      </c>
      <c r="N65" s="249">
        <v>6979</v>
      </c>
      <c r="O65" s="249">
        <v>14595</v>
      </c>
      <c r="P65" s="249">
        <v>750644</v>
      </c>
      <c r="Q65" s="249">
        <v>17758</v>
      </c>
      <c r="R65" s="249">
        <v>10833</v>
      </c>
      <c r="S65" s="260">
        <f t="shared" si="7"/>
        <v>1252270</v>
      </c>
      <c r="T65" s="22"/>
      <c r="XFD65" s="22"/>
    </row>
    <row r="66" spans="1:20 16384:16384" x14ac:dyDescent="0.2">
      <c r="A66" s="2"/>
      <c r="B66" s="116"/>
      <c r="C66" s="103" t="s">
        <v>9</v>
      </c>
      <c r="D66" s="259">
        <v>23331</v>
      </c>
      <c r="E66" s="249">
        <v>42027</v>
      </c>
      <c r="F66" s="249">
        <v>16862</v>
      </c>
      <c r="G66" s="249">
        <v>30518</v>
      </c>
      <c r="H66" s="249">
        <v>95816</v>
      </c>
      <c r="I66" s="249">
        <v>32253</v>
      </c>
      <c r="J66" s="249">
        <v>40606</v>
      </c>
      <c r="K66" s="249">
        <v>90607</v>
      </c>
      <c r="L66" s="249">
        <v>39571</v>
      </c>
      <c r="M66" s="249">
        <v>40392</v>
      </c>
      <c r="N66" s="249">
        <v>6998</v>
      </c>
      <c r="O66" s="249">
        <v>14616</v>
      </c>
      <c r="P66" s="249">
        <v>751049</v>
      </c>
      <c r="Q66" s="249">
        <v>17770</v>
      </c>
      <c r="R66" s="249">
        <v>10765</v>
      </c>
      <c r="S66" s="260">
        <f t="shared" si="7"/>
        <v>1253181</v>
      </c>
      <c r="T66" s="22"/>
      <c r="XFD66" s="22"/>
    </row>
    <row r="67" spans="1:20 16384:16384" x14ac:dyDescent="0.2">
      <c r="A67" s="2"/>
      <c r="B67" s="176"/>
      <c r="C67" s="103" t="s">
        <v>10</v>
      </c>
      <c r="D67" s="259">
        <v>23236</v>
      </c>
      <c r="E67" s="249">
        <v>43299</v>
      </c>
      <c r="F67" s="249">
        <v>16849</v>
      </c>
      <c r="G67" s="249">
        <v>30580</v>
      </c>
      <c r="H67" s="249">
        <v>95688</v>
      </c>
      <c r="I67" s="249">
        <v>32115</v>
      </c>
      <c r="J67" s="249">
        <v>40509</v>
      </c>
      <c r="K67" s="249">
        <v>90683</v>
      </c>
      <c r="L67" s="249">
        <v>39449</v>
      </c>
      <c r="M67" s="249">
        <v>40501</v>
      </c>
      <c r="N67" s="249">
        <v>6997</v>
      </c>
      <c r="O67" s="249">
        <v>14596</v>
      </c>
      <c r="P67" s="249">
        <v>752340</v>
      </c>
      <c r="Q67" s="249">
        <v>17774</v>
      </c>
      <c r="R67" s="249">
        <v>10793</v>
      </c>
      <c r="S67" s="260">
        <f t="shared" si="7"/>
        <v>1255409</v>
      </c>
      <c r="T67" s="22"/>
      <c r="XFD67" s="22"/>
    </row>
    <row r="68" spans="1:20 16384:16384" ht="13.5" thickBot="1" x14ac:dyDescent="0.25">
      <c r="A68" s="2"/>
      <c r="B68" s="177"/>
      <c r="C68" s="104" t="s">
        <v>11</v>
      </c>
      <c r="D68" s="261">
        <v>23224</v>
      </c>
      <c r="E68" s="262">
        <v>43140</v>
      </c>
      <c r="F68" s="262">
        <v>16732</v>
      </c>
      <c r="G68" s="262">
        <v>30367</v>
      </c>
      <c r="H68" s="262">
        <v>95322</v>
      </c>
      <c r="I68" s="262">
        <v>32113</v>
      </c>
      <c r="J68" s="262">
        <v>40370</v>
      </c>
      <c r="K68" s="262">
        <v>90513</v>
      </c>
      <c r="L68" s="262">
        <v>39204</v>
      </c>
      <c r="M68" s="262">
        <v>40448</v>
      </c>
      <c r="N68" s="262">
        <v>6964</v>
      </c>
      <c r="O68" s="262">
        <v>14529</v>
      </c>
      <c r="P68" s="262">
        <v>751506</v>
      </c>
      <c r="Q68" s="262">
        <v>17812</v>
      </c>
      <c r="R68" s="262">
        <v>10710</v>
      </c>
      <c r="S68" s="263">
        <f t="shared" si="7"/>
        <v>1252954</v>
      </c>
      <c r="T68" s="22"/>
      <c r="XFD68" s="22"/>
    </row>
    <row r="69" spans="1:20 16384:16384" x14ac:dyDescent="0.2">
      <c r="A69" s="2"/>
      <c r="B69" s="165">
        <v>2014</v>
      </c>
      <c r="C69" s="112" t="s">
        <v>2</v>
      </c>
      <c r="D69" s="264">
        <v>23110</v>
      </c>
      <c r="E69" s="265">
        <v>43077</v>
      </c>
      <c r="F69" s="265">
        <v>16713</v>
      </c>
      <c r="G69" s="265">
        <v>30143</v>
      </c>
      <c r="H69" s="265">
        <v>94877</v>
      </c>
      <c r="I69" s="265">
        <v>31896</v>
      </c>
      <c r="J69" s="265">
        <v>40097</v>
      </c>
      <c r="K69" s="265">
        <v>89849</v>
      </c>
      <c r="L69" s="265">
        <v>39119</v>
      </c>
      <c r="M69" s="265">
        <v>40631</v>
      </c>
      <c r="N69" s="265">
        <v>6997</v>
      </c>
      <c r="O69" s="265">
        <v>14457</v>
      </c>
      <c r="P69" s="265">
        <v>752938</v>
      </c>
      <c r="Q69" s="265">
        <v>17870</v>
      </c>
      <c r="R69" s="265">
        <v>10686</v>
      </c>
      <c r="S69" s="266">
        <f t="shared" si="7"/>
        <v>1252460</v>
      </c>
      <c r="T69" s="22"/>
      <c r="XFD69" s="22"/>
    </row>
    <row r="70" spans="1:20 16384:16384" x14ac:dyDescent="0.2">
      <c r="A70" s="2"/>
      <c r="B70" s="176"/>
      <c r="C70" s="103" t="s">
        <v>1</v>
      </c>
      <c r="D70" s="259">
        <v>23318</v>
      </c>
      <c r="E70" s="249">
        <v>43323</v>
      </c>
      <c r="F70" s="249">
        <v>16821</v>
      </c>
      <c r="G70" s="249">
        <v>30450</v>
      </c>
      <c r="H70" s="249">
        <v>95001</v>
      </c>
      <c r="I70" s="249">
        <v>31984</v>
      </c>
      <c r="J70" s="249">
        <v>40138</v>
      </c>
      <c r="K70" s="249">
        <v>90047</v>
      </c>
      <c r="L70" s="249">
        <v>39139</v>
      </c>
      <c r="M70" s="249">
        <v>40654</v>
      </c>
      <c r="N70" s="249">
        <v>7050</v>
      </c>
      <c r="O70" s="249">
        <v>14540</v>
      </c>
      <c r="P70" s="249">
        <v>755646</v>
      </c>
      <c r="Q70" s="249">
        <v>17966</v>
      </c>
      <c r="R70" s="249">
        <v>10661</v>
      </c>
      <c r="S70" s="260">
        <f t="shared" si="7"/>
        <v>1256738</v>
      </c>
      <c r="T70" s="22"/>
      <c r="XFD70" s="22"/>
    </row>
    <row r="71" spans="1:20 16384:16384" x14ac:dyDescent="0.2">
      <c r="A71" s="2"/>
      <c r="B71" s="176"/>
      <c r="C71" s="103" t="s">
        <v>3</v>
      </c>
      <c r="D71" s="259">
        <v>23288</v>
      </c>
      <c r="E71" s="249">
        <v>43305</v>
      </c>
      <c r="F71" s="249">
        <v>16812</v>
      </c>
      <c r="G71" s="249">
        <v>30470</v>
      </c>
      <c r="H71" s="249">
        <v>94991</v>
      </c>
      <c r="I71" s="249">
        <v>31970</v>
      </c>
      <c r="J71" s="249">
        <v>40236</v>
      </c>
      <c r="K71" s="249">
        <v>89895</v>
      </c>
      <c r="L71" s="249">
        <v>39146</v>
      </c>
      <c r="M71" s="249">
        <v>40664</v>
      </c>
      <c r="N71" s="249">
        <v>7032</v>
      </c>
      <c r="O71" s="249">
        <v>14525</v>
      </c>
      <c r="P71" s="249">
        <v>755230</v>
      </c>
      <c r="Q71" s="249">
        <v>18098</v>
      </c>
      <c r="R71" s="249">
        <v>10658</v>
      </c>
      <c r="S71" s="260">
        <f t="shared" si="7"/>
        <v>1256320</v>
      </c>
      <c r="T71" s="22"/>
      <c r="XFD71" s="22"/>
    </row>
    <row r="72" spans="1:20 16384:16384" x14ac:dyDescent="0.2">
      <c r="A72" s="2"/>
      <c r="B72" s="116"/>
      <c r="C72" s="103" t="s">
        <v>4</v>
      </c>
      <c r="D72" s="259">
        <v>23615</v>
      </c>
      <c r="E72" s="249">
        <v>43720</v>
      </c>
      <c r="F72" s="249">
        <v>16876</v>
      </c>
      <c r="G72" s="249">
        <v>30600</v>
      </c>
      <c r="H72" s="249">
        <v>96217</v>
      </c>
      <c r="I72" s="249">
        <v>32017</v>
      </c>
      <c r="J72" s="249">
        <v>40431</v>
      </c>
      <c r="K72" s="249">
        <v>91665</v>
      </c>
      <c r="L72" s="249">
        <v>39510</v>
      </c>
      <c r="M72" s="249">
        <v>40799</v>
      </c>
      <c r="N72" s="249">
        <v>7018</v>
      </c>
      <c r="O72" s="249">
        <v>14726</v>
      </c>
      <c r="P72" s="249">
        <v>769647</v>
      </c>
      <c r="Q72" s="249">
        <v>18147</v>
      </c>
      <c r="R72" s="249">
        <v>10700</v>
      </c>
      <c r="S72" s="260">
        <f t="shared" ref="S72:S83" si="8">SUM(D72:R72)</f>
        <v>1275688</v>
      </c>
      <c r="T72" s="22"/>
      <c r="XFD72" s="22"/>
    </row>
    <row r="73" spans="1:20 16384:16384" x14ac:dyDescent="0.2">
      <c r="A73" s="2"/>
      <c r="B73" s="176"/>
      <c r="C73" s="103" t="s">
        <v>5</v>
      </c>
      <c r="D73" s="259">
        <v>23726</v>
      </c>
      <c r="E73" s="249">
        <v>43694</v>
      </c>
      <c r="F73" s="249">
        <v>16903</v>
      </c>
      <c r="G73" s="249">
        <v>30685</v>
      </c>
      <c r="H73" s="249">
        <v>96294</v>
      </c>
      <c r="I73" s="249">
        <v>32007</v>
      </c>
      <c r="J73" s="249">
        <v>40494</v>
      </c>
      <c r="K73" s="249">
        <v>91720</v>
      </c>
      <c r="L73" s="249">
        <v>39633</v>
      </c>
      <c r="M73" s="249">
        <v>40935</v>
      </c>
      <c r="N73" s="249">
        <v>7038</v>
      </c>
      <c r="O73" s="249">
        <v>14871</v>
      </c>
      <c r="P73" s="249">
        <v>769332</v>
      </c>
      <c r="Q73" s="249">
        <v>18138</v>
      </c>
      <c r="R73" s="249">
        <v>10693</v>
      </c>
      <c r="S73" s="260">
        <f t="shared" si="8"/>
        <v>1276163</v>
      </c>
      <c r="T73" s="22"/>
      <c r="XFD73" s="22"/>
    </row>
    <row r="74" spans="1:20 16384:16384" x14ac:dyDescent="0.2">
      <c r="A74" s="2"/>
      <c r="B74" s="176"/>
      <c r="C74" s="103" t="s">
        <v>6</v>
      </c>
      <c r="D74" s="259">
        <v>23730</v>
      </c>
      <c r="E74" s="249">
        <v>43881</v>
      </c>
      <c r="F74" s="249">
        <v>16844</v>
      </c>
      <c r="G74" s="249">
        <v>30742</v>
      </c>
      <c r="H74" s="249">
        <v>96281</v>
      </c>
      <c r="I74" s="249">
        <v>32005</v>
      </c>
      <c r="J74" s="249">
        <v>40620</v>
      </c>
      <c r="K74" s="249">
        <v>92562</v>
      </c>
      <c r="L74" s="249">
        <v>39707</v>
      </c>
      <c r="M74" s="249">
        <v>41122</v>
      </c>
      <c r="N74" s="249">
        <v>6966</v>
      </c>
      <c r="O74" s="249">
        <v>14891</v>
      </c>
      <c r="P74" s="249">
        <v>770435</v>
      </c>
      <c r="Q74" s="249">
        <v>18229</v>
      </c>
      <c r="R74" s="249">
        <v>10717</v>
      </c>
      <c r="S74" s="260">
        <f t="shared" si="8"/>
        <v>1278732</v>
      </c>
      <c r="T74" s="22"/>
      <c r="XFD74" s="22"/>
    </row>
    <row r="75" spans="1:20 16384:16384" x14ac:dyDescent="0.2">
      <c r="A75" s="2"/>
      <c r="B75" s="116"/>
      <c r="C75" s="103" t="s">
        <v>7</v>
      </c>
      <c r="D75" s="259">
        <v>23708</v>
      </c>
      <c r="E75" s="249">
        <v>44009</v>
      </c>
      <c r="F75" s="249">
        <v>16837</v>
      </c>
      <c r="G75" s="249">
        <v>30803</v>
      </c>
      <c r="H75" s="249">
        <v>96017</v>
      </c>
      <c r="I75" s="249">
        <v>31989</v>
      </c>
      <c r="J75" s="249">
        <v>40567</v>
      </c>
      <c r="K75" s="249">
        <v>92406</v>
      </c>
      <c r="L75" s="249">
        <v>39837</v>
      </c>
      <c r="M75" s="249">
        <v>41116</v>
      </c>
      <c r="N75" s="249">
        <v>6951</v>
      </c>
      <c r="O75" s="249">
        <v>14876</v>
      </c>
      <c r="P75" s="249">
        <v>770452</v>
      </c>
      <c r="Q75" s="249">
        <v>18149</v>
      </c>
      <c r="R75" s="249">
        <v>10678</v>
      </c>
      <c r="S75" s="260">
        <f t="shared" si="8"/>
        <v>1278395</v>
      </c>
      <c r="T75" s="22"/>
      <c r="XFD75" s="22"/>
    </row>
    <row r="76" spans="1:20 16384:16384" x14ac:dyDescent="0.2">
      <c r="A76" s="2"/>
      <c r="B76" s="176"/>
      <c r="C76" s="103" t="s">
        <v>8</v>
      </c>
      <c r="D76" s="259">
        <v>23615</v>
      </c>
      <c r="E76" s="249">
        <v>44105</v>
      </c>
      <c r="F76" s="249">
        <v>16780</v>
      </c>
      <c r="G76" s="249">
        <v>30793</v>
      </c>
      <c r="H76" s="249">
        <v>95941</v>
      </c>
      <c r="I76" s="249">
        <v>31919</v>
      </c>
      <c r="J76" s="249">
        <v>40234</v>
      </c>
      <c r="K76" s="249">
        <v>91735</v>
      </c>
      <c r="L76" s="249">
        <v>39547</v>
      </c>
      <c r="M76" s="249">
        <v>41248</v>
      </c>
      <c r="N76" s="249">
        <v>6925</v>
      </c>
      <c r="O76" s="249">
        <v>14861</v>
      </c>
      <c r="P76" s="249">
        <v>771089</v>
      </c>
      <c r="Q76" s="249">
        <v>18043</v>
      </c>
      <c r="R76" s="249">
        <v>10665</v>
      </c>
      <c r="S76" s="260">
        <f t="shared" si="8"/>
        <v>1277500</v>
      </c>
      <c r="T76" s="22"/>
      <c r="XFD76" s="22"/>
    </row>
    <row r="77" spans="1:20 16384:16384" x14ac:dyDescent="0.2">
      <c r="A77" s="2"/>
      <c r="B77" s="176"/>
      <c r="C77" s="103" t="s">
        <v>12</v>
      </c>
      <c r="D77" s="259">
        <v>23507</v>
      </c>
      <c r="E77" s="249">
        <v>44025</v>
      </c>
      <c r="F77" s="249">
        <v>16758</v>
      </c>
      <c r="G77" s="249">
        <v>30653</v>
      </c>
      <c r="H77" s="249">
        <v>95825</v>
      </c>
      <c r="I77" s="249">
        <v>31910</v>
      </c>
      <c r="J77" s="249">
        <v>40351</v>
      </c>
      <c r="K77" s="249">
        <v>91749</v>
      </c>
      <c r="L77" s="249">
        <v>39690</v>
      </c>
      <c r="M77" s="249">
        <v>41195</v>
      </c>
      <c r="N77" s="249">
        <v>6877</v>
      </c>
      <c r="O77" s="249">
        <v>14900</v>
      </c>
      <c r="P77" s="249">
        <v>770506</v>
      </c>
      <c r="Q77" s="249">
        <v>17980</v>
      </c>
      <c r="R77" s="249">
        <v>10620</v>
      </c>
      <c r="S77" s="260">
        <f t="shared" si="8"/>
        <v>1276546</v>
      </c>
      <c r="T77" s="22"/>
      <c r="XFD77" s="22"/>
    </row>
    <row r="78" spans="1:20 16384:16384" x14ac:dyDescent="0.2">
      <c r="A78" s="2"/>
      <c r="B78" s="116"/>
      <c r="C78" s="103" t="s">
        <v>9</v>
      </c>
      <c r="D78" s="259">
        <v>23765</v>
      </c>
      <c r="E78" s="249">
        <v>44204</v>
      </c>
      <c r="F78" s="249">
        <v>16840</v>
      </c>
      <c r="G78" s="249">
        <v>30718</v>
      </c>
      <c r="H78" s="249">
        <v>95862</v>
      </c>
      <c r="I78" s="249">
        <v>31918</v>
      </c>
      <c r="J78" s="249">
        <v>40053</v>
      </c>
      <c r="K78" s="249">
        <v>92485</v>
      </c>
      <c r="L78" s="249">
        <v>39998</v>
      </c>
      <c r="M78" s="249">
        <v>41577</v>
      </c>
      <c r="N78" s="249">
        <v>6900</v>
      </c>
      <c r="O78" s="249">
        <v>14863</v>
      </c>
      <c r="P78" s="249">
        <v>771774</v>
      </c>
      <c r="Q78" s="249">
        <v>18288</v>
      </c>
      <c r="R78" s="249">
        <v>10702</v>
      </c>
      <c r="S78" s="260">
        <f t="shared" si="8"/>
        <v>1279947</v>
      </c>
      <c r="T78" s="22"/>
      <c r="XFD78" s="22"/>
    </row>
    <row r="79" spans="1:20 16384:16384" x14ac:dyDescent="0.2">
      <c r="A79" s="2"/>
      <c r="B79" s="176"/>
      <c r="C79" s="103" t="s">
        <v>10</v>
      </c>
      <c r="D79" s="259">
        <v>23811</v>
      </c>
      <c r="E79" s="249">
        <v>44396</v>
      </c>
      <c r="F79" s="249">
        <v>16991</v>
      </c>
      <c r="G79" s="249">
        <v>30800</v>
      </c>
      <c r="H79" s="249">
        <v>95658</v>
      </c>
      <c r="I79" s="249">
        <v>31900</v>
      </c>
      <c r="J79" s="249">
        <v>40011</v>
      </c>
      <c r="K79" s="249">
        <v>92417</v>
      </c>
      <c r="L79" s="249">
        <v>39949</v>
      </c>
      <c r="M79" s="249">
        <v>41577</v>
      </c>
      <c r="N79" s="249">
        <v>6797</v>
      </c>
      <c r="O79" s="249">
        <v>14858</v>
      </c>
      <c r="P79" s="249">
        <v>773691</v>
      </c>
      <c r="Q79" s="249">
        <v>18335</v>
      </c>
      <c r="R79" s="249">
        <v>10678</v>
      </c>
      <c r="S79" s="260">
        <f t="shared" si="8"/>
        <v>1281869</v>
      </c>
      <c r="T79" s="22"/>
      <c r="XFD79" s="22"/>
    </row>
    <row r="80" spans="1:20 16384:16384" ht="13.5" thickBot="1" x14ac:dyDescent="0.25">
      <c r="A80" s="2"/>
      <c r="B80" s="177"/>
      <c r="C80" s="104" t="s">
        <v>11</v>
      </c>
      <c r="D80" s="261">
        <v>23849</v>
      </c>
      <c r="E80" s="262">
        <v>44523</v>
      </c>
      <c r="F80" s="262">
        <v>17098</v>
      </c>
      <c r="G80" s="262">
        <v>31201</v>
      </c>
      <c r="H80" s="262">
        <v>95627</v>
      </c>
      <c r="I80" s="262">
        <v>31836</v>
      </c>
      <c r="J80" s="262">
        <v>40572</v>
      </c>
      <c r="K80" s="262">
        <v>92411</v>
      </c>
      <c r="L80" s="262">
        <v>40166</v>
      </c>
      <c r="M80" s="262">
        <v>41601</v>
      </c>
      <c r="N80" s="262">
        <v>6823</v>
      </c>
      <c r="O80" s="262">
        <v>14893</v>
      </c>
      <c r="P80" s="262">
        <v>774993</v>
      </c>
      <c r="Q80" s="262">
        <v>18478</v>
      </c>
      <c r="R80" s="262">
        <v>10705</v>
      </c>
      <c r="S80" s="263">
        <f t="shared" si="8"/>
        <v>1284776</v>
      </c>
      <c r="T80" s="22"/>
      <c r="XFD80" s="22"/>
    </row>
    <row r="81" spans="1:16384" x14ac:dyDescent="0.2">
      <c r="A81" s="2"/>
      <c r="B81" s="165">
        <v>2015</v>
      </c>
      <c r="C81" s="112" t="s">
        <v>2</v>
      </c>
      <c r="D81" s="264">
        <v>23854</v>
      </c>
      <c r="E81" s="265">
        <v>44337</v>
      </c>
      <c r="F81" s="265">
        <v>17101</v>
      </c>
      <c r="G81" s="265">
        <v>31191</v>
      </c>
      <c r="H81" s="265">
        <v>95511</v>
      </c>
      <c r="I81" s="265">
        <v>31829</v>
      </c>
      <c r="J81" s="265">
        <v>40645</v>
      </c>
      <c r="K81" s="265">
        <v>92415</v>
      </c>
      <c r="L81" s="265">
        <v>40116</v>
      </c>
      <c r="M81" s="265">
        <v>41713</v>
      </c>
      <c r="N81" s="265">
        <v>6832</v>
      </c>
      <c r="O81" s="265">
        <v>14830</v>
      </c>
      <c r="P81" s="265">
        <v>777455</v>
      </c>
      <c r="Q81" s="265">
        <v>18501</v>
      </c>
      <c r="R81" s="265">
        <v>10685</v>
      </c>
      <c r="S81" s="266">
        <f t="shared" si="8"/>
        <v>1287015</v>
      </c>
      <c r="T81" s="22"/>
      <c r="XFD81" s="22"/>
    </row>
    <row r="82" spans="1:16384" x14ac:dyDescent="0.2">
      <c r="A82" s="2"/>
      <c r="B82" s="176"/>
      <c r="C82" s="103" t="s">
        <v>1</v>
      </c>
      <c r="D82" s="259">
        <v>24393</v>
      </c>
      <c r="E82" s="249">
        <v>45036</v>
      </c>
      <c r="F82" s="249">
        <v>17114</v>
      </c>
      <c r="G82" s="249">
        <v>32227</v>
      </c>
      <c r="H82" s="249">
        <v>98075</v>
      </c>
      <c r="I82" s="249">
        <v>32565</v>
      </c>
      <c r="J82" s="249">
        <v>41705</v>
      </c>
      <c r="K82" s="249">
        <v>94245</v>
      </c>
      <c r="L82" s="249">
        <v>41172</v>
      </c>
      <c r="M82" s="249">
        <v>41902</v>
      </c>
      <c r="N82" s="249">
        <v>6853</v>
      </c>
      <c r="O82" s="249">
        <v>15258</v>
      </c>
      <c r="P82" s="249">
        <v>789210</v>
      </c>
      <c r="Q82" s="249">
        <v>18653</v>
      </c>
      <c r="R82" s="249">
        <v>11054</v>
      </c>
      <c r="S82" s="260">
        <f t="shared" si="8"/>
        <v>1309462</v>
      </c>
      <c r="T82" s="22"/>
      <c r="XFD82" s="22"/>
    </row>
    <row r="83" spans="1:16384" x14ac:dyDescent="0.2">
      <c r="A83" s="2"/>
      <c r="B83" s="176"/>
      <c r="C83" s="103" t="s">
        <v>3</v>
      </c>
      <c r="D83" s="259">
        <v>24298</v>
      </c>
      <c r="E83" s="249">
        <v>44949</v>
      </c>
      <c r="F83" s="249">
        <v>17547</v>
      </c>
      <c r="G83" s="249">
        <v>32162</v>
      </c>
      <c r="H83" s="249">
        <v>98255</v>
      </c>
      <c r="I83" s="249">
        <v>32604</v>
      </c>
      <c r="J83" s="249">
        <v>41846</v>
      </c>
      <c r="K83" s="249">
        <v>94269</v>
      </c>
      <c r="L83" s="249">
        <v>41372</v>
      </c>
      <c r="M83" s="249">
        <v>41678</v>
      </c>
      <c r="N83" s="249">
        <v>6796</v>
      </c>
      <c r="O83" s="249">
        <v>15320</v>
      </c>
      <c r="P83" s="249">
        <v>789785</v>
      </c>
      <c r="Q83" s="249">
        <v>18559</v>
      </c>
      <c r="R83" s="249">
        <v>11018</v>
      </c>
      <c r="S83" s="260">
        <f t="shared" si="8"/>
        <v>1310458</v>
      </c>
      <c r="T83" s="22"/>
      <c r="XFD83" s="22"/>
    </row>
    <row r="84" spans="1:16384" x14ac:dyDescent="0.2">
      <c r="A84" s="2"/>
      <c r="B84" s="116"/>
      <c r="C84" s="103" t="s">
        <v>4</v>
      </c>
      <c r="D84" s="259">
        <v>23807</v>
      </c>
      <c r="E84" s="249">
        <v>43476</v>
      </c>
      <c r="F84" s="249">
        <v>17536</v>
      </c>
      <c r="G84" s="249">
        <v>31811</v>
      </c>
      <c r="H84" s="249">
        <v>97804</v>
      </c>
      <c r="I84" s="249">
        <v>31943</v>
      </c>
      <c r="J84" s="249">
        <v>41786</v>
      </c>
      <c r="K84" s="249">
        <v>93829</v>
      </c>
      <c r="L84" s="249">
        <v>41172</v>
      </c>
      <c r="M84" s="249">
        <v>41129</v>
      </c>
      <c r="N84" s="249">
        <v>6989</v>
      </c>
      <c r="O84" s="249">
        <v>15567</v>
      </c>
      <c r="P84" s="249">
        <v>789297</v>
      </c>
      <c r="Q84" s="249">
        <v>18279</v>
      </c>
      <c r="R84" s="249">
        <v>11204</v>
      </c>
      <c r="S84" s="260">
        <f t="shared" ref="S84:S92" si="9">SUM(D84:R84)</f>
        <v>1305629</v>
      </c>
      <c r="T84" s="22"/>
      <c r="XFD84" s="22"/>
    </row>
    <row r="85" spans="1:16384" x14ac:dyDescent="0.2">
      <c r="A85" s="2"/>
      <c r="B85" s="176"/>
      <c r="C85" s="103" t="s">
        <v>5</v>
      </c>
      <c r="D85" s="259">
        <v>24269</v>
      </c>
      <c r="E85" s="249">
        <v>44737</v>
      </c>
      <c r="F85" s="249">
        <v>17491</v>
      </c>
      <c r="G85" s="249">
        <v>31715</v>
      </c>
      <c r="H85" s="249">
        <v>97703</v>
      </c>
      <c r="I85" s="249">
        <v>32435</v>
      </c>
      <c r="J85" s="249">
        <v>41031</v>
      </c>
      <c r="K85" s="249">
        <v>93653</v>
      </c>
      <c r="L85" s="249">
        <v>41020</v>
      </c>
      <c r="M85" s="249">
        <v>41274</v>
      </c>
      <c r="N85" s="249">
        <v>6722</v>
      </c>
      <c r="O85" s="249">
        <v>15523</v>
      </c>
      <c r="P85" s="249">
        <v>788261</v>
      </c>
      <c r="Q85" s="249">
        <v>18237</v>
      </c>
      <c r="R85" s="249">
        <v>10961</v>
      </c>
      <c r="S85" s="260">
        <f t="shared" si="9"/>
        <v>1305032</v>
      </c>
      <c r="T85" s="22"/>
      <c r="XFD85" s="22"/>
    </row>
    <row r="86" spans="1:16384" x14ac:dyDescent="0.2">
      <c r="A86" s="2"/>
      <c r="B86" s="176"/>
      <c r="C86" s="103" t="s">
        <v>6</v>
      </c>
      <c r="D86" s="259">
        <v>24201</v>
      </c>
      <c r="E86" s="249">
        <v>44493</v>
      </c>
      <c r="F86" s="249">
        <v>17297</v>
      </c>
      <c r="G86" s="249">
        <v>31671</v>
      </c>
      <c r="H86" s="249">
        <v>97427</v>
      </c>
      <c r="I86" s="249">
        <v>32316</v>
      </c>
      <c r="J86" s="249">
        <v>41090</v>
      </c>
      <c r="K86" s="249">
        <v>93434</v>
      </c>
      <c r="L86" s="249">
        <v>40709</v>
      </c>
      <c r="M86" s="249">
        <v>41169</v>
      </c>
      <c r="N86" s="249">
        <v>6721</v>
      </c>
      <c r="O86" s="249">
        <v>15478</v>
      </c>
      <c r="P86" s="249">
        <v>788163</v>
      </c>
      <c r="Q86" s="249">
        <v>18216</v>
      </c>
      <c r="R86" s="249">
        <v>10936</v>
      </c>
      <c r="S86" s="260">
        <f t="shared" si="9"/>
        <v>1303321</v>
      </c>
      <c r="T86" s="22"/>
      <c r="XFD86" s="22"/>
    </row>
    <row r="87" spans="1:16384" x14ac:dyDescent="0.2">
      <c r="A87" s="2"/>
      <c r="B87" s="116"/>
      <c r="C87" s="103" t="s">
        <v>7</v>
      </c>
      <c r="D87" s="259">
        <v>24086</v>
      </c>
      <c r="E87" s="249">
        <v>44279</v>
      </c>
      <c r="F87" s="249">
        <v>17012</v>
      </c>
      <c r="G87" s="249">
        <v>31532</v>
      </c>
      <c r="H87" s="249">
        <v>97197</v>
      </c>
      <c r="I87" s="249">
        <v>32101</v>
      </c>
      <c r="J87" s="249">
        <v>40922</v>
      </c>
      <c r="K87" s="249">
        <v>93159</v>
      </c>
      <c r="L87" s="249">
        <v>40580</v>
      </c>
      <c r="M87" s="249">
        <v>40953</v>
      </c>
      <c r="N87" s="249">
        <v>6722</v>
      </c>
      <c r="O87" s="249">
        <v>15403</v>
      </c>
      <c r="P87" s="249">
        <v>787235</v>
      </c>
      <c r="Q87" s="249">
        <v>18180</v>
      </c>
      <c r="R87" s="249">
        <v>10916</v>
      </c>
      <c r="S87" s="260">
        <f t="shared" si="9"/>
        <v>1300277</v>
      </c>
      <c r="T87" s="22"/>
      <c r="XFD87" s="22"/>
    </row>
    <row r="88" spans="1:16384" x14ac:dyDescent="0.2">
      <c r="A88" s="2"/>
      <c r="B88" s="176"/>
      <c r="C88" s="103" t="s">
        <v>8</v>
      </c>
      <c r="D88" s="259">
        <v>23937</v>
      </c>
      <c r="E88" s="249">
        <v>44126</v>
      </c>
      <c r="F88" s="249">
        <v>16901</v>
      </c>
      <c r="G88" s="249">
        <v>31454</v>
      </c>
      <c r="H88" s="249">
        <v>96762</v>
      </c>
      <c r="I88" s="249">
        <v>31945</v>
      </c>
      <c r="J88" s="249">
        <v>40752</v>
      </c>
      <c r="K88" s="249">
        <v>93029</v>
      </c>
      <c r="L88" s="249">
        <v>40451</v>
      </c>
      <c r="M88" s="249">
        <v>40855</v>
      </c>
      <c r="N88" s="249">
        <v>6744</v>
      </c>
      <c r="O88" s="249">
        <v>15339</v>
      </c>
      <c r="P88" s="249">
        <v>785748</v>
      </c>
      <c r="Q88" s="249">
        <v>18175</v>
      </c>
      <c r="R88" s="249">
        <v>10873</v>
      </c>
      <c r="S88" s="260">
        <f t="shared" si="9"/>
        <v>1297091</v>
      </c>
      <c r="T88" s="22"/>
      <c r="XFD88" s="22"/>
    </row>
    <row r="89" spans="1:16384" x14ac:dyDescent="0.2">
      <c r="A89" s="2"/>
      <c r="B89" s="176"/>
      <c r="C89" s="103" t="s">
        <v>12</v>
      </c>
      <c r="D89" s="259">
        <v>23882</v>
      </c>
      <c r="E89" s="249">
        <v>44006</v>
      </c>
      <c r="F89" s="249">
        <v>16872</v>
      </c>
      <c r="G89" s="249">
        <v>31378</v>
      </c>
      <c r="H89" s="249">
        <v>96489</v>
      </c>
      <c r="I89" s="249">
        <v>32101</v>
      </c>
      <c r="J89" s="249">
        <v>40676</v>
      </c>
      <c r="K89" s="249">
        <v>92752</v>
      </c>
      <c r="L89" s="249">
        <v>40235</v>
      </c>
      <c r="M89" s="249">
        <v>40911</v>
      </c>
      <c r="N89" s="249">
        <v>6719</v>
      </c>
      <c r="O89" s="249">
        <v>15308</v>
      </c>
      <c r="P89" s="249">
        <v>787026</v>
      </c>
      <c r="Q89" s="249">
        <v>18135</v>
      </c>
      <c r="R89" s="249">
        <v>10947</v>
      </c>
      <c r="S89" s="260">
        <f t="shared" si="9"/>
        <v>1297437</v>
      </c>
      <c r="T89" s="22"/>
      <c r="XFD89" s="22"/>
    </row>
    <row r="90" spans="1:16384" x14ac:dyDescent="0.2">
      <c r="A90" s="2"/>
      <c r="B90" s="116"/>
      <c r="C90" s="103" t="s">
        <v>9</v>
      </c>
      <c r="D90" s="259">
        <v>23817</v>
      </c>
      <c r="E90" s="249">
        <v>43820</v>
      </c>
      <c r="F90" s="249">
        <v>17328</v>
      </c>
      <c r="G90" s="249">
        <v>31308</v>
      </c>
      <c r="H90" s="249">
        <v>96379</v>
      </c>
      <c r="I90" s="249">
        <v>32076</v>
      </c>
      <c r="J90" s="249">
        <v>40703</v>
      </c>
      <c r="K90" s="249">
        <v>92312</v>
      </c>
      <c r="L90" s="249">
        <v>40099</v>
      </c>
      <c r="M90" s="249">
        <v>40926</v>
      </c>
      <c r="N90" s="249">
        <v>6711</v>
      </c>
      <c r="O90" s="249">
        <v>15285</v>
      </c>
      <c r="P90" s="249">
        <v>787941</v>
      </c>
      <c r="Q90" s="249">
        <v>18143</v>
      </c>
      <c r="R90" s="249">
        <v>11033</v>
      </c>
      <c r="S90" s="260">
        <f t="shared" si="9"/>
        <v>1297881</v>
      </c>
      <c r="T90" s="22"/>
      <c r="XFD90" s="22"/>
    </row>
    <row r="91" spans="1:16384" x14ac:dyDescent="0.2">
      <c r="A91" s="2"/>
      <c r="B91" s="176"/>
      <c r="C91" s="103" t="s">
        <v>10</v>
      </c>
      <c r="D91" s="259">
        <v>23710</v>
      </c>
      <c r="E91" s="249">
        <v>43036</v>
      </c>
      <c r="F91" s="249">
        <v>17239</v>
      </c>
      <c r="G91" s="249">
        <v>30920</v>
      </c>
      <c r="H91" s="249">
        <v>95844</v>
      </c>
      <c r="I91" s="249">
        <v>31820</v>
      </c>
      <c r="J91" s="249">
        <v>40768</v>
      </c>
      <c r="K91" s="249">
        <v>91964</v>
      </c>
      <c r="L91" s="249">
        <v>39993</v>
      </c>
      <c r="M91" s="249">
        <v>40848</v>
      </c>
      <c r="N91" s="249">
        <v>6721</v>
      </c>
      <c r="O91" s="249">
        <v>15293</v>
      </c>
      <c r="P91" s="249">
        <v>787112</v>
      </c>
      <c r="Q91" s="249">
        <v>18181</v>
      </c>
      <c r="R91" s="249">
        <v>11017</v>
      </c>
      <c r="S91" s="260">
        <f t="shared" si="9"/>
        <v>1294466</v>
      </c>
      <c r="T91" s="22"/>
      <c r="XFD91" s="22"/>
    </row>
    <row r="92" spans="1:16384" ht="13.5" thickBot="1" x14ac:dyDescent="0.25">
      <c r="A92" s="2"/>
      <c r="B92" s="177"/>
      <c r="C92" s="104" t="s">
        <v>11</v>
      </c>
      <c r="D92" s="261">
        <v>23611</v>
      </c>
      <c r="E92" s="262">
        <v>42706</v>
      </c>
      <c r="F92" s="262">
        <v>17230</v>
      </c>
      <c r="G92" s="262">
        <v>30907</v>
      </c>
      <c r="H92" s="262">
        <v>95431</v>
      </c>
      <c r="I92" s="262">
        <v>31592</v>
      </c>
      <c r="J92" s="262">
        <v>40622</v>
      </c>
      <c r="K92" s="262">
        <v>91766</v>
      </c>
      <c r="L92" s="262">
        <v>39884</v>
      </c>
      <c r="M92" s="262">
        <v>40802</v>
      </c>
      <c r="N92" s="262">
        <v>6716</v>
      </c>
      <c r="O92" s="262">
        <v>15271</v>
      </c>
      <c r="P92" s="262">
        <v>785659</v>
      </c>
      <c r="Q92" s="262">
        <v>18035</v>
      </c>
      <c r="R92" s="262">
        <v>11059</v>
      </c>
      <c r="S92" s="263">
        <f t="shared" si="9"/>
        <v>1291291</v>
      </c>
      <c r="T92" s="22"/>
      <c r="XFD92" s="22"/>
    </row>
    <row r="93" spans="1:16384" ht="13.5" thickBot="1" x14ac:dyDescent="0.25">
      <c r="A93" s="2"/>
      <c r="B93" s="197"/>
      <c r="C93" s="191"/>
      <c r="D93" s="11"/>
      <c r="E93" s="11"/>
      <c r="F93" s="11"/>
      <c r="G93" s="11"/>
      <c r="H93" s="11"/>
      <c r="I93" s="11"/>
      <c r="J93" s="11"/>
      <c r="K93" s="11"/>
      <c r="L93" s="11"/>
      <c r="M93" s="11"/>
      <c r="N93" s="11"/>
      <c r="O93" s="11"/>
      <c r="P93" s="11"/>
      <c r="Q93" s="11"/>
      <c r="R93" s="11"/>
      <c r="S93" s="196"/>
      <c r="T93" s="22"/>
    </row>
    <row r="94" spans="1:16384" ht="13.5" thickBot="1" x14ac:dyDescent="0.25">
      <c r="A94" s="2"/>
      <c r="B94" s="193" t="s">
        <v>501</v>
      </c>
      <c r="C94" s="194"/>
      <c r="D94" s="268">
        <f t="shared" ref="D94:S94" si="10">+D92/D89-1</f>
        <v>-1.1347458336822713E-2</v>
      </c>
      <c r="E94" s="268">
        <f t="shared" si="10"/>
        <v>-2.954142616915878E-2</v>
      </c>
      <c r="F94" s="268">
        <f t="shared" si="10"/>
        <v>2.1218587008060785E-2</v>
      </c>
      <c r="G94" s="268">
        <f t="shared" si="10"/>
        <v>-1.5010516922684736E-2</v>
      </c>
      <c r="H94" s="268">
        <f t="shared" si="10"/>
        <v>-1.0964980464094332E-2</v>
      </c>
      <c r="I94" s="268">
        <f t="shared" si="10"/>
        <v>-1.5856203856577711E-2</v>
      </c>
      <c r="J94" s="268">
        <f t="shared" si="10"/>
        <v>-1.3275641656013137E-3</v>
      </c>
      <c r="K94" s="268">
        <f t="shared" si="10"/>
        <v>-1.0630498533724331E-2</v>
      </c>
      <c r="L94" s="268">
        <f t="shared" si="10"/>
        <v>-8.7237479806139273E-3</v>
      </c>
      <c r="M94" s="268">
        <f t="shared" si="10"/>
        <v>-2.6643201095060132E-3</v>
      </c>
      <c r="N94" s="268">
        <f t="shared" si="10"/>
        <v>-4.4649501413895898E-4</v>
      </c>
      <c r="O94" s="268">
        <f t="shared" si="10"/>
        <v>-2.4170368434804912E-3</v>
      </c>
      <c r="P94" s="268">
        <f t="shared" si="10"/>
        <v>-1.7369184753743827E-3</v>
      </c>
      <c r="Q94" s="268">
        <f t="shared" si="10"/>
        <v>-5.5141990625862114E-3</v>
      </c>
      <c r="R94" s="268">
        <f t="shared" si="10"/>
        <v>1.0231113547090498E-2</v>
      </c>
      <c r="S94" s="269">
        <f t="shared" si="10"/>
        <v>-4.7370315475818714E-3</v>
      </c>
      <c r="T94" s="22"/>
    </row>
    <row r="95" spans="1:16384" ht="13.5" thickBot="1" x14ac:dyDescent="0.25">
      <c r="A95" s="2"/>
      <c r="B95" s="193" t="s">
        <v>502</v>
      </c>
      <c r="C95" s="194"/>
      <c r="D95" s="268">
        <f t="shared" ref="D95:S95" si="11">+D92/D80-1</f>
        <v>-9.9794540651599872E-3</v>
      </c>
      <c r="E95" s="268">
        <f t="shared" si="11"/>
        <v>-4.081036767513424E-2</v>
      </c>
      <c r="F95" s="268">
        <f t="shared" si="11"/>
        <v>7.7202011931221115E-3</v>
      </c>
      <c r="G95" s="268">
        <f t="shared" si="11"/>
        <v>-9.422774911060583E-3</v>
      </c>
      <c r="H95" s="268">
        <f t="shared" si="11"/>
        <v>-2.0496303345289846E-3</v>
      </c>
      <c r="I95" s="268">
        <f t="shared" si="11"/>
        <v>-7.6642794320894714E-3</v>
      </c>
      <c r="J95" s="268">
        <f t="shared" si="11"/>
        <v>1.2323770087745434E-3</v>
      </c>
      <c r="K95" s="268">
        <f t="shared" si="11"/>
        <v>-6.9796885652141372E-3</v>
      </c>
      <c r="L95" s="268">
        <f t="shared" si="11"/>
        <v>-7.0208634168201778E-3</v>
      </c>
      <c r="M95" s="268">
        <f t="shared" si="11"/>
        <v>-1.9206269080070171E-2</v>
      </c>
      <c r="N95" s="268">
        <f t="shared" si="11"/>
        <v>-1.568225120914557E-2</v>
      </c>
      <c r="O95" s="268">
        <f t="shared" si="11"/>
        <v>2.5381051500705132E-2</v>
      </c>
      <c r="P95" s="268">
        <f t="shared" si="11"/>
        <v>1.37627049534641E-2</v>
      </c>
      <c r="Q95" s="268">
        <f t="shared" si="11"/>
        <v>-2.3974456109968623E-2</v>
      </c>
      <c r="R95" s="268">
        <f t="shared" si="11"/>
        <v>3.3068659504904341E-2</v>
      </c>
      <c r="S95" s="269">
        <f t="shared" si="11"/>
        <v>5.0709228690448693E-3</v>
      </c>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c r="IW95" s="2"/>
      <c r="IX95" s="2"/>
      <c r="IY95" s="2"/>
      <c r="IZ95" s="2"/>
      <c r="JA95" s="2"/>
      <c r="JB95" s="2"/>
      <c r="JC95" s="2"/>
      <c r="JD95" s="2"/>
      <c r="JE95" s="2"/>
      <c r="JF95" s="2"/>
      <c r="JG95" s="2"/>
      <c r="JH95" s="2"/>
      <c r="JI95" s="2"/>
      <c r="JJ95" s="2"/>
      <c r="JK95" s="2"/>
      <c r="JL95" s="2"/>
      <c r="JM95" s="2"/>
      <c r="JN95" s="2"/>
      <c r="JO95" s="2"/>
      <c r="JP95" s="2"/>
      <c r="JQ95" s="2"/>
      <c r="JR95" s="2"/>
      <c r="JS95" s="2"/>
      <c r="JT95" s="2"/>
      <c r="JU95" s="2"/>
      <c r="JV95" s="2"/>
      <c r="JW95" s="2"/>
      <c r="JX95" s="2"/>
      <c r="JY95" s="2"/>
      <c r="JZ95" s="2"/>
      <c r="KA95" s="2"/>
      <c r="KB95" s="2"/>
      <c r="KC95" s="2"/>
      <c r="KD95" s="2"/>
      <c r="KE95" s="2"/>
      <c r="KF95" s="2"/>
      <c r="KG95" s="2"/>
      <c r="KH95" s="2"/>
      <c r="KI95" s="2"/>
      <c r="KJ95" s="2"/>
      <c r="KK95" s="2"/>
      <c r="KL95" s="2"/>
      <c r="KM95" s="2"/>
      <c r="KN95" s="2"/>
      <c r="KO95" s="2"/>
      <c r="KP95" s="2"/>
      <c r="KQ95" s="2"/>
      <c r="KR95" s="2"/>
      <c r="KS95" s="2"/>
      <c r="KT95" s="2"/>
      <c r="KU95" s="2"/>
      <c r="KV95" s="2"/>
      <c r="KW95" s="2"/>
      <c r="KX95" s="2"/>
      <c r="KY95" s="2"/>
      <c r="KZ95" s="2"/>
      <c r="LA95" s="2"/>
      <c r="LB95" s="2"/>
      <c r="LC95" s="2"/>
      <c r="LD95" s="2"/>
      <c r="LE95" s="2"/>
      <c r="LF95" s="2"/>
      <c r="LG95" s="2"/>
      <c r="LH95" s="2"/>
      <c r="LI95" s="2"/>
      <c r="LJ95" s="2"/>
      <c r="LK95" s="2"/>
      <c r="LL95" s="2"/>
      <c r="LM95" s="2"/>
      <c r="LN95" s="2"/>
      <c r="LO95" s="2"/>
      <c r="LP95" s="2"/>
      <c r="LQ95" s="2"/>
      <c r="LR95" s="2"/>
      <c r="LS95" s="2"/>
      <c r="LT95" s="2"/>
      <c r="LU95" s="2"/>
      <c r="LV95" s="2"/>
      <c r="LW95" s="2"/>
      <c r="LX95" s="2"/>
      <c r="LY95" s="2"/>
      <c r="LZ95" s="2"/>
      <c r="MA95" s="2"/>
      <c r="MB95" s="2"/>
      <c r="MC95" s="2"/>
      <c r="MD95" s="2"/>
      <c r="ME95" s="2"/>
      <c r="MF95" s="2"/>
      <c r="MG95" s="2"/>
      <c r="MH95" s="2"/>
      <c r="MI95" s="2"/>
      <c r="MJ95" s="2"/>
      <c r="MK95" s="2"/>
      <c r="ML95" s="2"/>
      <c r="MM95" s="2"/>
      <c r="MN95" s="2"/>
      <c r="MO95" s="2"/>
      <c r="MP95" s="2"/>
      <c r="MQ95" s="2"/>
      <c r="MR95" s="2"/>
      <c r="MS95" s="2"/>
      <c r="MT95" s="2"/>
      <c r="MU95" s="2"/>
      <c r="MV95" s="2"/>
      <c r="MW95" s="2"/>
      <c r="MX95" s="2"/>
      <c r="MY95" s="2"/>
      <c r="MZ95" s="2"/>
      <c r="NA95" s="2"/>
      <c r="NB95" s="2"/>
      <c r="NC95" s="2"/>
      <c r="ND95" s="2"/>
      <c r="NE95" s="2"/>
      <c r="NF95" s="2"/>
      <c r="NG95" s="2"/>
      <c r="NH95" s="2"/>
      <c r="NI95" s="2"/>
      <c r="NJ95" s="2"/>
      <c r="NK95" s="2"/>
      <c r="NL95" s="2"/>
      <c r="NM95" s="2"/>
      <c r="NN95" s="2"/>
      <c r="NO95" s="2"/>
      <c r="NP95" s="2"/>
      <c r="NQ95" s="2"/>
      <c r="NR95" s="2"/>
      <c r="NS95" s="2"/>
      <c r="NT95" s="2"/>
      <c r="NU95" s="2"/>
      <c r="NV95" s="2"/>
      <c r="NW95" s="2"/>
      <c r="NX95" s="2"/>
      <c r="NY95" s="2"/>
      <c r="NZ95" s="2"/>
      <c r="OA95" s="2"/>
      <c r="OB95" s="2"/>
      <c r="OC95" s="2"/>
      <c r="OD95" s="2"/>
      <c r="OE95" s="2"/>
      <c r="OF95" s="2"/>
      <c r="OG95" s="2"/>
      <c r="OH95" s="2"/>
      <c r="OI95" s="2"/>
      <c r="OJ95" s="2"/>
      <c r="OK95" s="2"/>
      <c r="OL95" s="2"/>
      <c r="OM95" s="2"/>
      <c r="ON95" s="2"/>
      <c r="OO95" s="2"/>
      <c r="OP95" s="2"/>
      <c r="OQ95" s="2"/>
      <c r="OR95" s="2"/>
      <c r="OS95" s="2"/>
      <c r="OT95" s="2"/>
      <c r="OU95" s="2"/>
      <c r="OV95" s="2"/>
      <c r="OW95" s="2"/>
      <c r="OX95" s="2"/>
      <c r="OY95" s="2"/>
      <c r="OZ95" s="2"/>
      <c r="PA95" s="2"/>
      <c r="PB95" s="2"/>
      <c r="PC95" s="2"/>
      <c r="PD95" s="2"/>
      <c r="PE95" s="2"/>
      <c r="PF95" s="2"/>
      <c r="PG95" s="2"/>
      <c r="PH95" s="2"/>
      <c r="PI95" s="2"/>
      <c r="PJ95" s="2"/>
      <c r="PK95" s="2"/>
      <c r="PL95" s="2"/>
      <c r="PM95" s="2"/>
      <c r="PN95" s="2"/>
      <c r="PO95" s="2"/>
      <c r="PP95" s="2"/>
      <c r="PQ95" s="2"/>
      <c r="PR95" s="2"/>
      <c r="PS95" s="2"/>
      <c r="PT95" s="2"/>
      <c r="PU95" s="2"/>
      <c r="PV95" s="2"/>
      <c r="PW95" s="2"/>
      <c r="PX95" s="2"/>
      <c r="PY95" s="2"/>
      <c r="PZ95" s="2"/>
      <c r="QA95" s="2"/>
      <c r="QB95" s="2"/>
      <c r="QC95" s="2"/>
      <c r="QD95" s="2"/>
      <c r="QE95" s="2"/>
      <c r="QF95" s="2"/>
      <c r="QG95" s="2"/>
      <c r="QH95" s="2"/>
      <c r="QI95" s="2"/>
      <c r="QJ95" s="2"/>
      <c r="QK95" s="2"/>
      <c r="QL95" s="2"/>
      <c r="QM95" s="2"/>
      <c r="QN95" s="2"/>
      <c r="QO95" s="2"/>
      <c r="QP95" s="2"/>
      <c r="QQ95" s="2"/>
      <c r="QR95" s="2"/>
      <c r="QS95" s="2"/>
      <c r="QT95" s="2"/>
      <c r="QU95" s="2"/>
      <c r="QV95" s="2"/>
      <c r="QW95" s="2"/>
      <c r="QX95" s="2"/>
      <c r="QY95" s="2"/>
      <c r="QZ95" s="2"/>
      <c r="RA95" s="2"/>
      <c r="RB95" s="2"/>
      <c r="RC95" s="2"/>
      <c r="RD95" s="2"/>
      <c r="RE95" s="2"/>
      <c r="RF95" s="2"/>
      <c r="RG95" s="2"/>
      <c r="RH95" s="2"/>
      <c r="RI95" s="2"/>
      <c r="RJ95" s="2"/>
      <c r="RK95" s="2"/>
      <c r="RL95" s="2"/>
      <c r="RM95" s="2"/>
      <c r="RN95" s="2"/>
      <c r="RO95" s="2"/>
      <c r="RP95" s="2"/>
      <c r="RQ95" s="2"/>
      <c r="RR95" s="2"/>
      <c r="RS95" s="2"/>
      <c r="RT95" s="2"/>
      <c r="RU95" s="2"/>
      <c r="RV95" s="2"/>
      <c r="RW95" s="2"/>
      <c r="RX95" s="2"/>
      <c r="RY95" s="2"/>
      <c r="RZ95" s="2"/>
      <c r="SA95" s="2"/>
      <c r="SB95" s="2"/>
      <c r="SC95" s="2"/>
      <c r="SD95" s="2"/>
      <c r="SE95" s="2"/>
      <c r="SF95" s="2"/>
      <c r="SG95" s="2"/>
      <c r="SH95" s="2"/>
      <c r="SI95" s="2"/>
      <c r="SJ95" s="2"/>
      <c r="SK95" s="2"/>
      <c r="SL95" s="2"/>
      <c r="SM95" s="2"/>
      <c r="SN95" s="2"/>
      <c r="SO95" s="2"/>
      <c r="SP95" s="2"/>
      <c r="SQ95" s="2"/>
      <c r="SR95" s="2"/>
      <c r="SS95" s="2"/>
      <c r="ST95" s="2"/>
      <c r="SU95" s="2"/>
      <c r="SV95" s="2"/>
      <c r="SW95" s="2"/>
      <c r="SX95" s="2"/>
      <c r="SY95" s="2"/>
      <c r="SZ95" s="2"/>
      <c r="TA95" s="2"/>
      <c r="TB95" s="2"/>
      <c r="TC95" s="2"/>
      <c r="TD95" s="2"/>
      <c r="TE95" s="2"/>
      <c r="TF95" s="2"/>
      <c r="TG95" s="2"/>
      <c r="TH95" s="2"/>
      <c r="TI95" s="2"/>
      <c r="TJ95" s="2"/>
      <c r="TK95" s="2"/>
      <c r="TL95" s="2"/>
      <c r="TM95" s="2"/>
      <c r="TN95" s="2"/>
      <c r="TO95" s="2"/>
      <c r="TP95" s="2"/>
      <c r="TQ95" s="2"/>
      <c r="TR95" s="2"/>
      <c r="TS95" s="2"/>
      <c r="TT95" s="2"/>
      <c r="TU95" s="2"/>
      <c r="TV95" s="2"/>
      <c r="TW95" s="2"/>
      <c r="TX95" s="2"/>
      <c r="TY95" s="2"/>
      <c r="TZ95" s="2"/>
      <c r="UA95" s="2"/>
      <c r="UB95" s="2"/>
      <c r="UC95" s="2"/>
      <c r="UD95" s="2"/>
      <c r="UE95" s="2"/>
      <c r="UF95" s="2"/>
      <c r="UG95" s="2"/>
      <c r="UH95" s="2"/>
      <c r="UI95" s="2"/>
      <c r="UJ95" s="2"/>
      <c r="UK95" s="2"/>
      <c r="UL95" s="2"/>
      <c r="UM95" s="2"/>
      <c r="UN95" s="2"/>
      <c r="UO95" s="2"/>
      <c r="UP95" s="2"/>
      <c r="UQ95" s="2"/>
      <c r="UR95" s="2"/>
      <c r="US95" s="2"/>
      <c r="UT95" s="2"/>
      <c r="UU95" s="2"/>
      <c r="UV95" s="2"/>
      <c r="UW95" s="2"/>
      <c r="UX95" s="2"/>
      <c r="UY95" s="2"/>
      <c r="UZ95" s="2"/>
      <c r="VA95" s="2"/>
      <c r="VB95" s="2"/>
      <c r="VC95" s="2"/>
      <c r="VD95" s="2"/>
      <c r="VE95" s="2"/>
      <c r="VF95" s="2"/>
      <c r="VG95" s="2"/>
      <c r="VH95" s="2"/>
      <c r="VI95" s="2"/>
      <c r="VJ95" s="2"/>
      <c r="VK95" s="2"/>
      <c r="VL95" s="2"/>
      <c r="VM95" s="2"/>
      <c r="VN95" s="2"/>
      <c r="VO95" s="2"/>
      <c r="VP95" s="2"/>
      <c r="VQ95" s="2"/>
      <c r="VR95" s="2"/>
      <c r="VS95" s="2"/>
      <c r="VT95" s="2"/>
      <c r="VU95" s="2"/>
      <c r="VV95" s="2"/>
      <c r="VW95" s="2"/>
      <c r="VX95" s="2"/>
      <c r="VY95" s="2"/>
      <c r="VZ95" s="2"/>
      <c r="WA95" s="2"/>
      <c r="WB95" s="2"/>
      <c r="WC95" s="2"/>
      <c r="WD95" s="2"/>
      <c r="WE95" s="2"/>
      <c r="WF95" s="2"/>
      <c r="WG95" s="2"/>
      <c r="WH95" s="2"/>
      <c r="WI95" s="2"/>
      <c r="WJ95" s="2"/>
      <c r="WK95" s="2"/>
      <c r="WL95" s="2"/>
      <c r="WM95" s="2"/>
      <c r="WN95" s="2"/>
      <c r="WO95" s="2"/>
      <c r="WP95" s="2"/>
      <c r="WQ95" s="2"/>
      <c r="WR95" s="2"/>
      <c r="WS95" s="2"/>
      <c r="WT95" s="2"/>
      <c r="WU95" s="2"/>
      <c r="WV95" s="2"/>
      <c r="WW95" s="2"/>
      <c r="WX95" s="2"/>
      <c r="WY95" s="2"/>
      <c r="WZ95" s="2"/>
      <c r="XA95" s="2"/>
      <c r="XB95" s="2"/>
      <c r="XC95" s="2"/>
      <c r="XD95" s="2"/>
      <c r="XE95" s="2"/>
      <c r="XF95" s="2"/>
      <c r="XG95" s="2"/>
      <c r="XH95" s="2"/>
      <c r="XI95" s="2"/>
      <c r="XJ95" s="2"/>
      <c r="XK95" s="2"/>
      <c r="XL95" s="2"/>
      <c r="XM95" s="2"/>
      <c r="XN95" s="2"/>
      <c r="XO95" s="2"/>
      <c r="XP95" s="2"/>
      <c r="XQ95" s="2"/>
      <c r="XR95" s="2"/>
      <c r="XS95" s="2"/>
      <c r="XT95" s="2"/>
      <c r="XU95" s="2"/>
      <c r="XV95" s="2"/>
      <c r="XW95" s="2"/>
      <c r="XX95" s="2"/>
      <c r="XY95" s="2"/>
      <c r="XZ95" s="2"/>
      <c r="YA95" s="2"/>
      <c r="YB95" s="2"/>
      <c r="YC95" s="2"/>
      <c r="YD95" s="2"/>
      <c r="YE95" s="2"/>
      <c r="YF95" s="2"/>
      <c r="YG95" s="2"/>
      <c r="YH95" s="2"/>
      <c r="YI95" s="2"/>
      <c r="YJ95" s="2"/>
      <c r="YK95" s="2"/>
      <c r="YL95" s="2"/>
      <c r="YM95" s="2"/>
      <c r="YN95" s="2"/>
      <c r="YO95" s="2"/>
      <c r="YP95" s="2"/>
      <c r="YQ95" s="2"/>
      <c r="YR95" s="2"/>
      <c r="YS95" s="2"/>
      <c r="YT95" s="2"/>
      <c r="YU95" s="2"/>
      <c r="YV95" s="2"/>
      <c r="YW95" s="2"/>
      <c r="YX95" s="2"/>
      <c r="YY95" s="2"/>
      <c r="YZ95" s="2"/>
      <c r="ZA95" s="2"/>
      <c r="ZB95" s="2"/>
      <c r="ZC95" s="2"/>
      <c r="ZD95" s="2"/>
      <c r="ZE95" s="2"/>
      <c r="ZF95" s="2"/>
      <c r="ZG95" s="2"/>
      <c r="ZH95" s="2"/>
      <c r="ZI95" s="2"/>
      <c r="ZJ95" s="2"/>
      <c r="ZK95" s="2"/>
      <c r="ZL95" s="2"/>
      <c r="ZM95" s="2"/>
      <c r="ZN95" s="2"/>
      <c r="ZO95" s="2"/>
      <c r="ZP95" s="2"/>
      <c r="ZQ95" s="2"/>
      <c r="ZR95" s="2"/>
      <c r="ZS95" s="2"/>
      <c r="ZT95" s="2"/>
      <c r="ZU95" s="2"/>
      <c r="ZV95" s="2"/>
      <c r="ZW95" s="2"/>
      <c r="ZX95" s="2"/>
      <c r="ZY95" s="2"/>
      <c r="ZZ95" s="2"/>
      <c r="AAA95" s="2"/>
      <c r="AAB95" s="2"/>
      <c r="AAC95" s="2"/>
      <c r="AAD95" s="2"/>
      <c r="AAE95" s="2"/>
      <c r="AAF95" s="2"/>
      <c r="AAG95" s="2"/>
      <c r="AAH95" s="2"/>
      <c r="AAI95" s="2"/>
      <c r="AAJ95" s="2"/>
      <c r="AAK95" s="2"/>
      <c r="AAL95" s="2"/>
      <c r="AAM95" s="2"/>
      <c r="AAN95" s="2"/>
      <c r="AAO95" s="2"/>
      <c r="AAP95" s="2"/>
      <c r="AAQ95" s="2"/>
      <c r="AAR95" s="2"/>
      <c r="AAS95" s="2"/>
      <c r="AAT95" s="2"/>
      <c r="AAU95" s="2"/>
      <c r="AAV95" s="2"/>
      <c r="AAW95" s="2"/>
      <c r="AAX95" s="2"/>
      <c r="AAY95" s="2"/>
      <c r="AAZ95" s="2"/>
      <c r="ABA95" s="2"/>
      <c r="ABB95" s="2"/>
      <c r="ABC95" s="2"/>
      <c r="ABD95" s="2"/>
      <c r="ABE95" s="2"/>
      <c r="ABF95" s="2"/>
      <c r="ABG95" s="2"/>
      <c r="ABH95" s="2"/>
      <c r="ABI95" s="2"/>
      <c r="ABJ95" s="2"/>
      <c r="ABK95" s="2"/>
      <c r="ABL95" s="2"/>
      <c r="ABM95" s="2"/>
      <c r="ABN95" s="2"/>
      <c r="ABO95" s="2"/>
      <c r="ABP95" s="2"/>
      <c r="ABQ95" s="2"/>
      <c r="ABR95" s="2"/>
      <c r="ABS95" s="2"/>
      <c r="ABT95" s="2"/>
      <c r="ABU95" s="2"/>
      <c r="ABV95" s="2"/>
      <c r="ABW95" s="2"/>
      <c r="ABX95" s="2"/>
      <c r="ABY95" s="2"/>
      <c r="ABZ95" s="2"/>
      <c r="ACA95" s="2"/>
      <c r="ACB95" s="2"/>
      <c r="ACC95" s="2"/>
      <c r="ACD95" s="2"/>
      <c r="ACE95" s="2"/>
      <c r="ACF95" s="2"/>
      <c r="ACG95" s="2"/>
      <c r="ACH95" s="2"/>
      <c r="ACI95" s="2"/>
      <c r="ACJ95" s="2"/>
      <c r="ACK95" s="2"/>
      <c r="ACL95" s="2"/>
      <c r="ACM95" s="2"/>
      <c r="ACN95" s="2"/>
      <c r="ACO95" s="2"/>
      <c r="ACP95" s="2"/>
      <c r="ACQ95" s="2"/>
      <c r="ACR95" s="2"/>
      <c r="ACS95" s="2"/>
      <c r="ACT95" s="2"/>
      <c r="ACU95" s="2"/>
      <c r="ACV95" s="2"/>
      <c r="ACW95" s="2"/>
      <c r="ACX95" s="2"/>
      <c r="ACY95" s="2"/>
      <c r="ACZ95" s="2"/>
      <c r="ADA95" s="2"/>
      <c r="ADB95" s="2"/>
      <c r="ADC95" s="2"/>
      <c r="ADD95" s="2"/>
      <c r="ADE95" s="2"/>
      <c r="ADF95" s="2"/>
      <c r="ADG95" s="2"/>
      <c r="ADH95" s="2"/>
      <c r="ADI95" s="2"/>
      <c r="ADJ95" s="2"/>
      <c r="ADK95" s="2"/>
      <c r="ADL95" s="2"/>
      <c r="ADM95" s="2"/>
      <c r="ADN95" s="2"/>
      <c r="ADO95" s="2"/>
      <c r="ADP95" s="2"/>
      <c r="ADQ95" s="2"/>
      <c r="ADR95" s="2"/>
      <c r="ADS95" s="2"/>
      <c r="ADT95" s="2"/>
      <c r="ADU95" s="2"/>
      <c r="ADV95" s="2"/>
      <c r="ADW95" s="2"/>
      <c r="ADX95" s="2"/>
      <c r="ADY95" s="2"/>
      <c r="ADZ95" s="2"/>
      <c r="AEA95" s="2"/>
      <c r="AEB95" s="2"/>
      <c r="AEC95" s="2"/>
      <c r="AED95" s="2"/>
      <c r="AEE95" s="2"/>
      <c r="AEF95" s="2"/>
      <c r="AEG95" s="2"/>
      <c r="AEH95" s="2"/>
      <c r="AEI95" s="2"/>
      <c r="AEJ95" s="2"/>
      <c r="AEK95" s="2"/>
      <c r="AEL95" s="2"/>
      <c r="AEM95" s="2"/>
      <c r="AEN95" s="2"/>
      <c r="AEO95" s="2"/>
      <c r="AEP95" s="2"/>
      <c r="AEQ95" s="2"/>
      <c r="AER95" s="2"/>
      <c r="AES95" s="2"/>
      <c r="AET95" s="2"/>
      <c r="AEU95" s="2"/>
      <c r="AEV95" s="2"/>
      <c r="AEW95" s="2"/>
      <c r="AEX95" s="2"/>
      <c r="AEY95" s="2"/>
      <c r="AEZ95" s="2"/>
      <c r="AFA95" s="2"/>
      <c r="AFB95" s="2"/>
      <c r="AFC95" s="2"/>
      <c r="AFD95" s="2"/>
      <c r="AFE95" s="2"/>
      <c r="AFF95" s="2"/>
      <c r="AFG95" s="2"/>
      <c r="AFH95" s="2"/>
      <c r="AFI95" s="2"/>
      <c r="AFJ95" s="2"/>
      <c r="AFK95" s="2"/>
      <c r="AFL95" s="2"/>
      <c r="AFM95" s="2"/>
      <c r="AFN95" s="2"/>
      <c r="AFO95" s="2"/>
      <c r="AFP95" s="2"/>
      <c r="AFQ95" s="2"/>
      <c r="AFR95" s="2"/>
      <c r="AFS95" s="2"/>
      <c r="AFT95" s="2"/>
      <c r="AFU95" s="2"/>
      <c r="AFV95" s="2"/>
      <c r="AFW95" s="2"/>
      <c r="AFX95" s="2"/>
      <c r="AFY95" s="2"/>
      <c r="AFZ95" s="2"/>
      <c r="AGA95" s="2"/>
      <c r="AGB95" s="2"/>
      <c r="AGC95" s="2"/>
      <c r="AGD95" s="2"/>
      <c r="AGE95" s="2"/>
      <c r="AGF95" s="2"/>
      <c r="AGG95" s="2"/>
      <c r="AGH95" s="2"/>
      <c r="AGI95" s="2"/>
      <c r="AGJ95" s="2"/>
      <c r="AGK95" s="2"/>
      <c r="AGL95" s="2"/>
      <c r="AGM95" s="2"/>
      <c r="AGN95" s="2"/>
      <c r="AGO95" s="2"/>
      <c r="AGP95" s="2"/>
      <c r="AGQ95" s="2"/>
      <c r="AGR95" s="2"/>
      <c r="AGS95" s="2"/>
      <c r="AGT95" s="2"/>
      <c r="AGU95" s="2"/>
      <c r="AGV95" s="2"/>
      <c r="AGW95" s="2"/>
      <c r="AGX95" s="2"/>
      <c r="AGY95" s="2"/>
      <c r="AGZ95" s="2"/>
      <c r="AHA95" s="2"/>
      <c r="AHB95" s="2"/>
      <c r="AHC95" s="2"/>
      <c r="AHD95" s="2"/>
      <c r="AHE95" s="2"/>
      <c r="AHF95" s="2"/>
      <c r="AHG95" s="2"/>
      <c r="AHH95" s="2"/>
      <c r="AHI95" s="2"/>
      <c r="AHJ95" s="2"/>
      <c r="AHK95" s="2"/>
      <c r="AHL95" s="2"/>
      <c r="AHM95" s="2"/>
      <c r="AHN95" s="2"/>
      <c r="AHO95" s="2"/>
      <c r="AHP95" s="2"/>
      <c r="AHQ95" s="2"/>
      <c r="AHR95" s="2"/>
      <c r="AHS95" s="2"/>
      <c r="AHT95" s="2"/>
      <c r="AHU95" s="2"/>
      <c r="AHV95" s="2"/>
      <c r="AHW95" s="2"/>
      <c r="AHX95" s="2"/>
      <c r="AHY95" s="2"/>
      <c r="AHZ95" s="2"/>
      <c r="AIA95" s="2"/>
      <c r="AIB95" s="2"/>
      <c r="AIC95" s="2"/>
      <c r="AID95" s="2"/>
      <c r="AIE95" s="2"/>
      <c r="AIF95" s="2"/>
      <c r="AIG95" s="2"/>
      <c r="AIH95" s="2"/>
      <c r="AII95" s="2"/>
      <c r="AIJ95" s="2"/>
      <c r="AIK95" s="2"/>
      <c r="AIL95" s="2"/>
      <c r="AIM95" s="2"/>
      <c r="AIN95" s="2"/>
      <c r="AIO95" s="2"/>
      <c r="AIP95" s="2"/>
      <c r="AIQ95" s="2"/>
      <c r="AIR95" s="2"/>
      <c r="AIS95" s="2"/>
      <c r="AIT95" s="2"/>
      <c r="AIU95" s="2"/>
      <c r="AIV95" s="2"/>
      <c r="AIW95" s="2"/>
      <c r="AIX95" s="2"/>
      <c r="AIY95" s="2"/>
      <c r="AIZ95" s="2"/>
      <c r="AJA95" s="2"/>
      <c r="AJB95" s="2"/>
      <c r="AJC95" s="2"/>
      <c r="AJD95" s="2"/>
      <c r="AJE95" s="2"/>
      <c r="AJF95" s="2"/>
      <c r="AJG95" s="2"/>
      <c r="AJH95" s="2"/>
      <c r="AJI95" s="2"/>
      <c r="AJJ95" s="2"/>
      <c r="AJK95" s="2"/>
      <c r="AJL95" s="2"/>
      <c r="AJM95" s="2"/>
      <c r="AJN95" s="2"/>
      <c r="AJO95" s="2"/>
      <c r="AJP95" s="2"/>
      <c r="AJQ95" s="2"/>
      <c r="AJR95" s="2"/>
      <c r="AJS95" s="2"/>
      <c r="AJT95" s="2"/>
      <c r="AJU95" s="2"/>
      <c r="AJV95" s="2"/>
      <c r="AJW95" s="2"/>
      <c r="AJX95" s="2"/>
      <c r="AJY95" s="2"/>
      <c r="AJZ95" s="2"/>
      <c r="AKA95" s="2"/>
      <c r="AKB95" s="2"/>
      <c r="AKC95" s="2"/>
      <c r="AKD95" s="2"/>
      <c r="AKE95" s="2"/>
      <c r="AKF95" s="2"/>
      <c r="AKG95" s="2"/>
      <c r="AKH95" s="2"/>
      <c r="AKI95" s="2"/>
      <c r="AKJ95" s="2"/>
      <c r="AKK95" s="2"/>
      <c r="AKL95" s="2"/>
      <c r="AKM95" s="2"/>
      <c r="AKN95" s="2"/>
      <c r="AKO95" s="2"/>
      <c r="AKP95" s="2"/>
      <c r="AKQ95" s="2"/>
      <c r="AKR95" s="2"/>
      <c r="AKS95" s="2"/>
      <c r="AKT95" s="2"/>
      <c r="AKU95" s="2"/>
      <c r="AKV95" s="2"/>
      <c r="AKW95" s="2"/>
      <c r="AKX95" s="2"/>
      <c r="AKY95" s="2"/>
      <c r="AKZ95" s="2"/>
      <c r="ALA95" s="2"/>
      <c r="ALB95" s="2"/>
      <c r="ALC95" s="2"/>
      <c r="ALD95" s="2"/>
      <c r="ALE95" s="2"/>
      <c r="ALF95" s="2"/>
      <c r="ALG95" s="2"/>
      <c r="ALH95" s="2"/>
      <c r="ALI95" s="2"/>
      <c r="ALJ95" s="2"/>
      <c r="ALK95" s="2"/>
      <c r="ALL95" s="2"/>
      <c r="ALM95" s="2"/>
      <c r="ALN95" s="2"/>
      <c r="ALO95" s="2"/>
      <c r="ALP95" s="2"/>
      <c r="ALQ95" s="2"/>
      <c r="ALR95" s="2"/>
      <c r="ALS95" s="2"/>
      <c r="ALT95" s="2"/>
      <c r="ALU95" s="2"/>
      <c r="ALV95" s="2"/>
      <c r="ALW95" s="2"/>
      <c r="ALX95" s="2"/>
      <c r="ALY95" s="2"/>
      <c r="ALZ95" s="2"/>
      <c r="AMA95" s="2"/>
      <c r="AMB95" s="2"/>
      <c r="AMC95" s="2"/>
      <c r="AMD95" s="2"/>
      <c r="AME95" s="2"/>
      <c r="AMF95" s="2"/>
      <c r="AMG95" s="2"/>
      <c r="AMH95" s="2"/>
      <c r="AMI95" s="2"/>
      <c r="AMJ95" s="2"/>
      <c r="AMK95" s="2"/>
      <c r="AML95" s="2"/>
      <c r="AMM95" s="2"/>
      <c r="AMN95" s="2"/>
      <c r="AMO95" s="2"/>
      <c r="AMP95" s="2"/>
      <c r="AMQ95" s="2"/>
      <c r="AMR95" s="2"/>
      <c r="AMS95" s="2"/>
      <c r="AMT95" s="2"/>
      <c r="AMU95" s="2"/>
      <c r="AMV95" s="2"/>
      <c r="AMW95" s="2"/>
      <c r="AMX95" s="2"/>
      <c r="AMY95" s="2"/>
      <c r="AMZ95" s="2"/>
      <c r="ANA95" s="2"/>
      <c r="ANB95" s="2"/>
      <c r="ANC95" s="2"/>
      <c r="AND95" s="2"/>
      <c r="ANE95" s="2"/>
      <c r="ANF95" s="2"/>
      <c r="ANG95" s="2"/>
      <c r="ANH95" s="2"/>
      <c r="ANI95" s="2"/>
      <c r="ANJ95" s="2"/>
      <c r="ANK95" s="2"/>
      <c r="ANL95" s="2"/>
      <c r="ANM95" s="2"/>
      <c r="ANN95" s="2"/>
      <c r="ANO95" s="2"/>
      <c r="ANP95" s="2"/>
      <c r="ANQ95" s="2"/>
      <c r="ANR95" s="2"/>
      <c r="ANS95" s="2"/>
      <c r="ANT95" s="2"/>
      <c r="ANU95" s="2"/>
      <c r="ANV95" s="2"/>
      <c r="ANW95" s="2"/>
      <c r="ANX95" s="2"/>
      <c r="ANY95" s="2"/>
      <c r="ANZ95" s="2"/>
      <c r="AOA95" s="2"/>
      <c r="AOB95" s="2"/>
      <c r="AOC95" s="2"/>
      <c r="AOD95" s="2"/>
      <c r="AOE95" s="2"/>
      <c r="AOF95" s="2"/>
      <c r="AOG95" s="2"/>
      <c r="AOH95" s="2"/>
      <c r="AOI95" s="2"/>
      <c r="AOJ95" s="2"/>
      <c r="AOK95" s="2"/>
      <c r="AOL95" s="2"/>
      <c r="AOM95" s="2"/>
      <c r="AON95" s="2"/>
      <c r="AOO95" s="2"/>
      <c r="AOP95" s="2"/>
      <c r="AOQ95" s="2"/>
      <c r="AOR95" s="2"/>
      <c r="AOS95" s="2"/>
      <c r="AOT95" s="2"/>
      <c r="AOU95" s="2"/>
      <c r="AOV95" s="2"/>
      <c r="AOW95" s="2"/>
      <c r="AOX95" s="2"/>
      <c r="AOY95" s="2"/>
      <c r="AOZ95" s="2"/>
      <c r="APA95" s="2"/>
      <c r="APB95" s="2"/>
      <c r="APC95" s="2"/>
      <c r="APD95" s="2"/>
      <c r="APE95" s="2"/>
      <c r="APF95" s="2"/>
      <c r="APG95" s="2"/>
      <c r="APH95" s="2"/>
      <c r="API95" s="2"/>
      <c r="APJ95" s="2"/>
      <c r="APK95" s="2"/>
      <c r="APL95" s="2"/>
      <c r="APM95" s="2"/>
      <c r="APN95" s="2"/>
      <c r="APO95" s="2"/>
      <c r="APP95" s="2"/>
      <c r="APQ95" s="2"/>
      <c r="APR95" s="2"/>
      <c r="APS95" s="2"/>
      <c r="APT95" s="2"/>
      <c r="APU95" s="2"/>
      <c r="APV95" s="2"/>
      <c r="APW95" s="2"/>
      <c r="APX95" s="2"/>
      <c r="APY95" s="2"/>
      <c r="APZ95" s="2"/>
      <c r="AQA95" s="2"/>
      <c r="AQB95" s="2"/>
      <c r="AQC95" s="2"/>
      <c r="AQD95" s="2"/>
      <c r="AQE95" s="2"/>
      <c r="AQF95" s="2"/>
      <c r="AQG95" s="2"/>
      <c r="AQH95" s="2"/>
      <c r="AQI95" s="2"/>
      <c r="AQJ95" s="2"/>
      <c r="AQK95" s="2"/>
      <c r="AQL95" s="2"/>
      <c r="AQM95" s="2"/>
      <c r="AQN95" s="2"/>
      <c r="AQO95" s="2"/>
      <c r="AQP95" s="2"/>
      <c r="AQQ95" s="2"/>
      <c r="AQR95" s="2"/>
      <c r="AQS95" s="2"/>
      <c r="AQT95" s="2"/>
      <c r="AQU95" s="2"/>
      <c r="AQV95" s="2"/>
      <c r="AQW95" s="2"/>
      <c r="AQX95" s="2"/>
      <c r="AQY95" s="2"/>
      <c r="AQZ95" s="2"/>
      <c r="ARA95" s="2"/>
      <c r="ARB95" s="2"/>
      <c r="ARC95" s="2"/>
      <c r="ARD95" s="2"/>
      <c r="ARE95" s="2"/>
      <c r="ARF95" s="2"/>
      <c r="ARG95" s="2"/>
      <c r="ARH95" s="2"/>
      <c r="ARI95" s="2"/>
      <c r="ARJ95" s="2"/>
      <c r="ARK95" s="2"/>
      <c r="ARL95" s="2"/>
      <c r="ARM95" s="2"/>
      <c r="ARN95" s="2"/>
      <c r="ARO95" s="2"/>
      <c r="ARP95" s="2"/>
      <c r="ARQ95" s="2"/>
      <c r="ARR95" s="2"/>
      <c r="ARS95" s="2"/>
      <c r="ART95" s="2"/>
      <c r="ARU95" s="2"/>
      <c r="ARV95" s="2"/>
      <c r="ARW95" s="2"/>
      <c r="ARX95" s="2"/>
      <c r="ARY95" s="2"/>
      <c r="ARZ95" s="2"/>
      <c r="ASA95" s="2"/>
      <c r="ASB95" s="2"/>
      <c r="ASC95" s="2"/>
      <c r="ASD95" s="2"/>
      <c r="ASE95" s="2"/>
      <c r="ASF95" s="2"/>
      <c r="ASG95" s="2"/>
      <c r="ASH95" s="2"/>
      <c r="ASI95" s="2"/>
      <c r="ASJ95" s="2"/>
      <c r="ASK95" s="2"/>
      <c r="ASL95" s="2"/>
      <c r="ASM95" s="2"/>
      <c r="ASN95" s="2"/>
      <c r="ASO95" s="2"/>
      <c r="ASP95" s="2"/>
      <c r="ASQ95" s="2"/>
      <c r="ASR95" s="2"/>
      <c r="ASS95" s="2"/>
      <c r="AST95" s="2"/>
      <c r="ASU95" s="2"/>
      <c r="ASV95" s="2"/>
      <c r="ASW95" s="2"/>
      <c r="ASX95" s="2"/>
      <c r="ASY95" s="2"/>
      <c r="ASZ95" s="2"/>
      <c r="ATA95" s="2"/>
      <c r="ATB95" s="2"/>
      <c r="ATC95" s="2"/>
      <c r="ATD95" s="2"/>
      <c r="ATE95" s="2"/>
      <c r="ATF95" s="2"/>
      <c r="ATG95" s="2"/>
      <c r="ATH95" s="2"/>
      <c r="ATI95" s="2"/>
      <c r="ATJ95" s="2"/>
      <c r="ATK95" s="2"/>
      <c r="ATL95" s="2"/>
      <c r="ATM95" s="2"/>
      <c r="ATN95" s="2"/>
      <c r="ATO95" s="2"/>
      <c r="ATP95" s="2"/>
      <c r="ATQ95" s="2"/>
      <c r="ATR95" s="2"/>
      <c r="ATS95" s="2"/>
      <c r="ATT95" s="2"/>
      <c r="ATU95" s="2"/>
      <c r="ATV95" s="2"/>
      <c r="ATW95" s="2"/>
      <c r="ATX95" s="2"/>
      <c r="ATY95" s="2"/>
      <c r="ATZ95" s="2"/>
      <c r="AUA95" s="2"/>
      <c r="AUB95" s="2"/>
      <c r="AUC95" s="2"/>
      <c r="AUD95" s="2"/>
      <c r="AUE95" s="2"/>
      <c r="AUF95" s="2"/>
      <c r="AUG95" s="2"/>
      <c r="AUH95" s="2"/>
      <c r="AUI95" s="2"/>
      <c r="AUJ95" s="2"/>
      <c r="AUK95" s="2"/>
      <c r="AUL95" s="2"/>
      <c r="AUM95" s="2"/>
      <c r="AUN95" s="2"/>
      <c r="AUO95" s="2"/>
      <c r="AUP95" s="2"/>
      <c r="AUQ95" s="2"/>
      <c r="AUR95" s="2"/>
      <c r="AUS95" s="2"/>
      <c r="AUT95" s="2"/>
      <c r="AUU95" s="2"/>
      <c r="AUV95" s="2"/>
      <c r="AUW95" s="2"/>
      <c r="AUX95" s="2"/>
      <c r="AUY95" s="2"/>
      <c r="AUZ95" s="2"/>
      <c r="AVA95" s="2"/>
      <c r="AVB95" s="2"/>
      <c r="AVC95" s="2"/>
      <c r="AVD95" s="2"/>
      <c r="AVE95" s="2"/>
      <c r="AVF95" s="2"/>
      <c r="AVG95" s="2"/>
      <c r="AVH95" s="2"/>
      <c r="AVI95" s="2"/>
      <c r="AVJ95" s="2"/>
      <c r="AVK95" s="2"/>
      <c r="AVL95" s="2"/>
      <c r="AVM95" s="2"/>
      <c r="AVN95" s="2"/>
      <c r="AVO95" s="2"/>
      <c r="AVP95" s="2"/>
      <c r="AVQ95" s="2"/>
      <c r="AVR95" s="2"/>
      <c r="AVS95" s="2"/>
      <c r="AVT95" s="2"/>
      <c r="AVU95" s="2"/>
      <c r="AVV95" s="2"/>
      <c r="AVW95" s="2"/>
      <c r="AVX95" s="2"/>
      <c r="AVY95" s="2"/>
      <c r="AVZ95" s="2"/>
      <c r="AWA95" s="2"/>
      <c r="AWB95" s="2"/>
      <c r="AWC95" s="2"/>
      <c r="AWD95" s="2"/>
      <c r="AWE95" s="2"/>
      <c r="AWF95" s="2"/>
      <c r="AWG95" s="2"/>
      <c r="AWH95" s="2"/>
      <c r="AWI95" s="2"/>
      <c r="AWJ95" s="2"/>
      <c r="AWK95" s="2"/>
      <c r="AWL95" s="2"/>
      <c r="AWM95" s="2"/>
      <c r="AWN95" s="2"/>
      <c r="AWO95" s="2"/>
      <c r="AWP95" s="2"/>
      <c r="AWQ95" s="2"/>
      <c r="AWR95" s="2"/>
      <c r="AWS95" s="2"/>
      <c r="AWT95" s="2"/>
      <c r="AWU95" s="2"/>
      <c r="AWV95" s="2"/>
      <c r="AWW95" s="2"/>
      <c r="AWX95" s="2"/>
      <c r="AWY95" s="2"/>
      <c r="AWZ95" s="2"/>
      <c r="AXA95" s="2"/>
      <c r="AXB95" s="2"/>
      <c r="AXC95" s="2"/>
      <c r="AXD95" s="2"/>
      <c r="AXE95" s="2"/>
      <c r="AXF95" s="2"/>
      <c r="AXG95" s="2"/>
      <c r="AXH95" s="2"/>
      <c r="AXI95" s="2"/>
      <c r="AXJ95" s="2"/>
      <c r="AXK95" s="2"/>
      <c r="AXL95" s="2"/>
      <c r="AXM95" s="2"/>
      <c r="AXN95" s="2"/>
      <c r="AXO95" s="2"/>
      <c r="AXP95" s="2"/>
      <c r="AXQ95" s="2"/>
      <c r="AXR95" s="2"/>
      <c r="AXS95" s="2"/>
      <c r="AXT95" s="2"/>
      <c r="AXU95" s="2"/>
      <c r="AXV95" s="2"/>
      <c r="AXW95" s="2"/>
      <c r="AXX95" s="2"/>
      <c r="AXY95" s="2"/>
      <c r="AXZ95" s="2"/>
      <c r="AYA95" s="2"/>
      <c r="AYB95" s="2"/>
      <c r="AYC95" s="2"/>
      <c r="AYD95" s="2"/>
      <c r="AYE95" s="2"/>
      <c r="AYF95" s="2"/>
      <c r="AYG95" s="2"/>
      <c r="AYH95" s="2"/>
      <c r="AYI95" s="2"/>
      <c r="AYJ95" s="2"/>
      <c r="AYK95" s="2"/>
      <c r="AYL95" s="2"/>
      <c r="AYM95" s="2"/>
      <c r="AYN95" s="2"/>
      <c r="AYO95" s="2"/>
      <c r="AYP95" s="2"/>
      <c r="AYQ95" s="2"/>
      <c r="AYR95" s="2"/>
      <c r="AYS95" s="2"/>
      <c r="AYT95" s="2"/>
      <c r="AYU95" s="2"/>
      <c r="AYV95" s="2"/>
      <c r="AYW95" s="2"/>
      <c r="AYX95" s="2"/>
      <c r="AYY95" s="2"/>
      <c r="AYZ95" s="2"/>
      <c r="AZA95" s="2"/>
      <c r="AZB95" s="2"/>
      <c r="AZC95" s="2"/>
      <c r="AZD95" s="2"/>
      <c r="AZE95" s="2"/>
      <c r="AZF95" s="2"/>
      <c r="AZG95" s="2"/>
      <c r="AZH95" s="2"/>
      <c r="AZI95" s="2"/>
      <c r="AZJ95" s="2"/>
      <c r="AZK95" s="2"/>
      <c r="AZL95" s="2"/>
      <c r="AZM95" s="2"/>
      <c r="AZN95" s="2"/>
      <c r="AZO95" s="2"/>
      <c r="AZP95" s="2"/>
      <c r="AZQ95" s="2"/>
      <c r="AZR95" s="2"/>
      <c r="AZS95" s="2"/>
      <c r="AZT95" s="2"/>
      <c r="AZU95" s="2"/>
      <c r="AZV95" s="2"/>
      <c r="AZW95" s="2"/>
      <c r="AZX95" s="2"/>
      <c r="AZY95" s="2"/>
      <c r="AZZ95" s="2"/>
      <c r="BAA95" s="2"/>
      <c r="BAB95" s="2"/>
      <c r="BAC95" s="2"/>
      <c r="BAD95" s="2"/>
      <c r="BAE95" s="2"/>
      <c r="BAF95" s="2"/>
      <c r="BAG95" s="2"/>
      <c r="BAH95" s="2"/>
      <c r="BAI95" s="2"/>
      <c r="BAJ95" s="2"/>
      <c r="BAK95" s="2"/>
      <c r="BAL95" s="2"/>
      <c r="BAM95" s="2"/>
      <c r="BAN95" s="2"/>
      <c r="BAO95" s="2"/>
      <c r="BAP95" s="2"/>
      <c r="BAQ95" s="2"/>
      <c r="BAR95" s="2"/>
      <c r="BAS95" s="2"/>
      <c r="BAT95" s="2"/>
      <c r="BAU95" s="2"/>
      <c r="BAV95" s="2"/>
      <c r="BAW95" s="2"/>
      <c r="BAX95" s="2"/>
      <c r="BAY95" s="2"/>
      <c r="BAZ95" s="2"/>
      <c r="BBA95" s="2"/>
      <c r="BBB95" s="2"/>
      <c r="BBC95" s="2"/>
      <c r="BBD95" s="2"/>
      <c r="BBE95" s="2"/>
      <c r="BBF95" s="2"/>
      <c r="BBG95" s="2"/>
      <c r="BBH95" s="2"/>
      <c r="BBI95" s="2"/>
      <c r="BBJ95" s="2"/>
      <c r="BBK95" s="2"/>
      <c r="BBL95" s="2"/>
      <c r="BBM95" s="2"/>
      <c r="BBN95" s="2"/>
      <c r="BBO95" s="2"/>
      <c r="BBP95" s="2"/>
      <c r="BBQ95" s="2"/>
      <c r="BBR95" s="2"/>
      <c r="BBS95" s="2"/>
      <c r="BBT95" s="2"/>
      <c r="BBU95" s="2"/>
      <c r="BBV95" s="2"/>
      <c r="BBW95" s="2"/>
      <c r="BBX95" s="2"/>
      <c r="BBY95" s="2"/>
      <c r="BBZ95" s="2"/>
      <c r="BCA95" s="2"/>
      <c r="BCB95" s="2"/>
      <c r="BCC95" s="2"/>
      <c r="BCD95" s="2"/>
      <c r="BCE95" s="2"/>
      <c r="BCF95" s="2"/>
      <c r="BCG95" s="2"/>
      <c r="BCH95" s="2"/>
      <c r="BCI95" s="2"/>
      <c r="BCJ95" s="2"/>
      <c r="BCK95" s="2"/>
      <c r="BCL95" s="2"/>
      <c r="BCM95" s="2"/>
      <c r="BCN95" s="2"/>
      <c r="BCO95" s="2"/>
      <c r="BCP95" s="2"/>
      <c r="BCQ95" s="2"/>
      <c r="BCR95" s="2"/>
      <c r="BCS95" s="2"/>
      <c r="BCT95" s="2"/>
      <c r="BCU95" s="2"/>
      <c r="BCV95" s="2"/>
      <c r="BCW95" s="2"/>
      <c r="BCX95" s="2"/>
      <c r="BCY95" s="2"/>
      <c r="BCZ95" s="2"/>
      <c r="BDA95" s="2"/>
      <c r="BDB95" s="2"/>
      <c r="BDC95" s="2"/>
      <c r="BDD95" s="2"/>
      <c r="BDE95" s="2"/>
      <c r="BDF95" s="2"/>
      <c r="BDG95" s="2"/>
      <c r="BDH95" s="2"/>
      <c r="BDI95" s="2"/>
      <c r="BDJ95" s="2"/>
      <c r="BDK95" s="2"/>
      <c r="BDL95" s="2"/>
      <c r="BDM95" s="2"/>
      <c r="BDN95" s="2"/>
      <c r="BDO95" s="2"/>
      <c r="BDP95" s="2"/>
      <c r="BDQ95" s="2"/>
      <c r="BDR95" s="2"/>
      <c r="BDS95" s="2"/>
      <c r="BDT95" s="2"/>
      <c r="BDU95" s="2"/>
      <c r="BDV95" s="2"/>
      <c r="BDW95" s="2"/>
      <c r="BDX95" s="2"/>
      <c r="BDY95" s="2"/>
      <c r="BDZ95" s="2"/>
      <c r="BEA95" s="2"/>
      <c r="BEB95" s="2"/>
      <c r="BEC95" s="2"/>
      <c r="BED95" s="2"/>
      <c r="BEE95" s="2"/>
      <c r="BEF95" s="2"/>
      <c r="BEG95" s="2"/>
      <c r="BEH95" s="2"/>
      <c r="BEI95" s="2"/>
      <c r="BEJ95" s="2"/>
      <c r="BEK95" s="2"/>
      <c r="BEL95" s="2"/>
      <c r="BEM95" s="2"/>
      <c r="BEN95" s="2"/>
      <c r="BEO95" s="2"/>
      <c r="BEP95" s="2"/>
      <c r="BEQ95" s="2"/>
      <c r="BER95" s="2"/>
      <c r="BES95" s="2"/>
      <c r="BET95" s="2"/>
      <c r="BEU95" s="2"/>
      <c r="BEV95" s="2"/>
      <c r="BEW95" s="2"/>
      <c r="BEX95" s="2"/>
      <c r="BEY95" s="2"/>
      <c r="BEZ95" s="2"/>
      <c r="BFA95" s="2"/>
      <c r="BFB95" s="2"/>
      <c r="BFC95" s="2"/>
      <c r="BFD95" s="2"/>
      <c r="BFE95" s="2"/>
      <c r="BFF95" s="2"/>
      <c r="BFG95" s="2"/>
      <c r="BFH95" s="2"/>
      <c r="BFI95" s="2"/>
      <c r="BFJ95" s="2"/>
      <c r="BFK95" s="2"/>
      <c r="BFL95" s="2"/>
      <c r="BFM95" s="2"/>
      <c r="BFN95" s="2"/>
      <c r="BFO95" s="2"/>
      <c r="BFP95" s="2"/>
      <c r="BFQ95" s="2"/>
      <c r="BFR95" s="2"/>
      <c r="BFS95" s="2"/>
      <c r="BFT95" s="2"/>
      <c r="BFU95" s="2"/>
      <c r="BFV95" s="2"/>
      <c r="BFW95" s="2"/>
      <c r="BFX95" s="2"/>
      <c r="BFY95" s="2"/>
      <c r="BFZ95" s="2"/>
      <c r="BGA95" s="2"/>
      <c r="BGB95" s="2"/>
      <c r="BGC95" s="2"/>
      <c r="BGD95" s="2"/>
      <c r="BGE95" s="2"/>
      <c r="BGF95" s="2"/>
      <c r="BGG95" s="2"/>
      <c r="BGH95" s="2"/>
      <c r="BGI95" s="2"/>
      <c r="BGJ95" s="2"/>
      <c r="BGK95" s="2"/>
      <c r="BGL95" s="2"/>
      <c r="BGM95" s="2"/>
      <c r="BGN95" s="2"/>
      <c r="BGO95" s="2"/>
      <c r="BGP95" s="2"/>
      <c r="BGQ95" s="2"/>
      <c r="BGR95" s="2"/>
      <c r="BGS95" s="2"/>
      <c r="BGT95" s="2"/>
      <c r="BGU95" s="2"/>
      <c r="BGV95" s="2"/>
      <c r="BGW95" s="2"/>
      <c r="BGX95" s="2"/>
      <c r="BGY95" s="2"/>
      <c r="BGZ95" s="2"/>
      <c r="BHA95" s="2"/>
      <c r="BHB95" s="2"/>
      <c r="BHC95" s="2"/>
      <c r="BHD95" s="2"/>
      <c r="BHE95" s="2"/>
      <c r="BHF95" s="2"/>
      <c r="BHG95" s="2"/>
      <c r="BHH95" s="2"/>
      <c r="BHI95" s="2"/>
      <c r="BHJ95" s="2"/>
      <c r="BHK95" s="2"/>
      <c r="BHL95" s="2"/>
      <c r="BHM95" s="2"/>
      <c r="BHN95" s="2"/>
      <c r="BHO95" s="2"/>
      <c r="BHP95" s="2"/>
      <c r="BHQ95" s="2"/>
      <c r="BHR95" s="2"/>
      <c r="BHS95" s="2"/>
      <c r="BHT95" s="2"/>
      <c r="BHU95" s="2"/>
      <c r="BHV95" s="2"/>
      <c r="BHW95" s="2"/>
      <c r="BHX95" s="2"/>
      <c r="BHY95" s="2"/>
      <c r="BHZ95" s="2"/>
      <c r="BIA95" s="2"/>
      <c r="BIB95" s="2"/>
      <c r="BIC95" s="2"/>
      <c r="BID95" s="2"/>
      <c r="BIE95" s="2"/>
      <c r="BIF95" s="2"/>
      <c r="BIG95" s="2"/>
      <c r="BIH95" s="2"/>
      <c r="BII95" s="2"/>
      <c r="BIJ95" s="2"/>
      <c r="BIK95" s="2"/>
      <c r="BIL95" s="2"/>
      <c r="BIM95" s="2"/>
      <c r="BIN95" s="2"/>
      <c r="BIO95" s="2"/>
      <c r="BIP95" s="2"/>
      <c r="BIQ95" s="2"/>
      <c r="BIR95" s="2"/>
      <c r="BIS95" s="2"/>
      <c r="BIT95" s="2"/>
      <c r="BIU95" s="2"/>
      <c r="BIV95" s="2"/>
      <c r="BIW95" s="2"/>
      <c r="BIX95" s="2"/>
      <c r="BIY95" s="2"/>
      <c r="BIZ95" s="2"/>
      <c r="BJA95" s="2"/>
      <c r="BJB95" s="2"/>
      <c r="BJC95" s="2"/>
      <c r="BJD95" s="2"/>
      <c r="BJE95" s="2"/>
      <c r="BJF95" s="2"/>
      <c r="BJG95" s="2"/>
      <c r="BJH95" s="2"/>
      <c r="BJI95" s="2"/>
      <c r="BJJ95" s="2"/>
      <c r="BJK95" s="2"/>
      <c r="BJL95" s="2"/>
      <c r="BJM95" s="2"/>
      <c r="BJN95" s="2"/>
      <c r="BJO95" s="2"/>
      <c r="BJP95" s="2"/>
      <c r="BJQ95" s="2"/>
      <c r="BJR95" s="2"/>
      <c r="BJS95" s="2"/>
      <c r="BJT95" s="2"/>
      <c r="BJU95" s="2"/>
      <c r="BJV95" s="2"/>
      <c r="BJW95" s="2"/>
      <c r="BJX95" s="2"/>
      <c r="BJY95" s="2"/>
      <c r="BJZ95" s="2"/>
      <c r="BKA95" s="2"/>
      <c r="BKB95" s="2"/>
      <c r="BKC95" s="2"/>
      <c r="BKD95" s="2"/>
      <c r="BKE95" s="2"/>
      <c r="BKF95" s="2"/>
      <c r="BKG95" s="2"/>
      <c r="BKH95" s="2"/>
      <c r="BKI95" s="2"/>
      <c r="BKJ95" s="2"/>
      <c r="BKK95" s="2"/>
      <c r="BKL95" s="2"/>
      <c r="BKM95" s="2"/>
      <c r="BKN95" s="2"/>
      <c r="BKO95" s="2"/>
      <c r="BKP95" s="2"/>
      <c r="BKQ95" s="2"/>
      <c r="BKR95" s="2"/>
      <c r="BKS95" s="2"/>
      <c r="BKT95" s="2"/>
      <c r="BKU95" s="2"/>
      <c r="BKV95" s="2"/>
      <c r="BKW95" s="2"/>
      <c r="BKX95" s="2"/>
      <c r="BKY95" s="2"/>
      <c r="BKZ95" s="2"/>
      <c r="BLA95" s="2"/>
      <c r="BLB95" s="2"/>
      <c r="BLC95" s="2"/>
      <c r="BLD95" s="2"/>
      <c r="BLE95" s="2"/>
      <c r="BLF95" s="2"/>
      <c r="BLG95" s="2"/>
      <c r="BLH95" s="2"/>
      <c r="BLI95" s="2"/>
      <c r="BLJ95" s="2"/>
      <c r="BLK95" s="2"/>
      <c r="BLL95" s="2"/>
      <c r="BLM95" s="2"/>
      <c r="BLN95" s="2"/>
      <c r="BLO95" s="2"/>
      <c r="BLP95" s="2"/>
      <c r="BLQ95" s="2"/>
      <c r="BLR95" s="2"/>
      <c r="BLS95" s="2"/>
      <c r="BLT95" s="2"/>
      <c r="BLU95" s="2"/>
      <c r="BLV95" s="2"/>
      <c r="BLW95" s="2"/>
      <c r="BLX95" s="2"/>
      <c r="BLY95" s="2"/>
      <c r="BLZ95" s="2"/>
      <c r="BMA95" s="2"/>
      <c r="BMB95" s="2"/>
      <c r="BMC95" s="2"/>
      <c r="BMD95" s="2"/>
      <c r="BME95" s="2"/>
      <c r="BMF95" s="2"/>
      <c r="BMG95" s="2"/>
      <c r="BMH95" s="2"/>
      <c r="BMI95" s="2"/>
      <c r="BMJ95" s="2"/>
      <c r="BMK95" s="2"/>
      <c r="BML95" s="2"/>
      <c r="BMM95" s="2"/>
      <c r="BMN95" s="2"/>
      <c r="BMO95" s="2"/>
      <c r="BMP95" s="2"/>
      <c r="BMQ95" s="2"/>
      <c r="BMR95" s="2"/>
      <c r="BMS95" s="2"/>
      <c r="BMT95" s="2"/>
      <c r="BMU95" s="2"/>
      <c r="BMV95" s="2"/>
      <c r="BMW95" s="2"/>
      <c r="BMX95" s="2"/>
      <c r="BMY95" s="2"/>
      <c r="BMZ95" s="2"/>
      <c r="BNA95" s="2"/>
      <c r="BNB95" s="2"/>
      <c r="BNC95" s="2"/>
      <c r="BND95" s="2"/>
      <c r="BNE95" s="2"/>
      <c r="BNF95" s="2"/>
      <c r="BNG95" s="2"/>
      <c r="BNH95" s="2"/>
      <c r="BNI95" s="2"/>
      <c r="BNJ95" s="2"/>
      <c r="BNK95" s="2"/>
      <c r="BNL95" s="2"/>
      <c r="BNM95" s="2"/>
      <c r="BNN95" s="2"/>
      <c r="BNO95" s="2"/>
      <c r="BNP95" s="2"/>
      <c r="BNQ95" s="2"/>
      <c r="BNR95" s="2"/>
      <c r="BNS95" s="2"/>
      <c r="BNT95" s="2"/>
      <c r="BNU95" s="2"/>
      <c r="BNV95" s="2"/>
      <c r="BNW95" s="2"/>
      <c r="BNX95" s="2"/>
      <c r="BNY95" s="2"/>
      <c r="BNZ95" s="2"/>
      <c r="BOA95" s="2"/>
      <c r="BOB95" s="2"/>
      <c r="BOC95" s="2"/>
      <c r="BOD95" s="2"/>
      <c r="BOE95" s="2"/>
      <c r="BOF95" s="2"/>
      <c r="BOG95" s="2"/>
      <c r="BOH95" s="2"/>
      <c r="BOI95" s="2"/>
      <c r="BOJ95" s="2"/>
      <c r="BOK95" s="2"/>
      <c r="BOL95" s="2"/>
      <c r="BOM95" s="2"/>
      <c r="BON95" s="2"/>
      <c r="BOO95" s="2"/>
      <c r="BOP95" s="2"/>
      <c r="BOQ95" s="2"/>
      <c r="BOR95" s="2"/>
      <c r="BOS95" s="2"/>
      <c r="BOT95" s="2"/>
      <c r="BOU95" s="2"/>
      <c r="BOV95" s="2"/>
      <c r="BOW95" s="2"/>
      <c r="BOX95" s="2"/>
      <c r="BOY95" s="2"/>
      <c r="BOZ95" s="2"/>
      <c r="BPA95" s="2"/>
      <c r="BPB95" s="2"/>
      <c r="BPC95" s="2"/>
      <c r="BPD95" s="2"/>
      <c r="BPE95" s="2"/>
      <c r="BPF95" s="2"/>
      <c r="BPG95" s="2"/>
      <c r="BPH95" s="2"/>
      <c r="BPI95" s="2"/>
      <c r="BPJ95" s="2"/>
      <c r="BPK95" s="2"/>
      <c r="BPL95" s="2"/>
      <c r="BPM95" s="2"/>
      <c r="BPN95" s="2"/>
      <c r="BPO95" s="2"/>
      <c r="BPP95" s="2"/>
      <c r="BPQ95" s="2"/>
      <c r="BPR95" s="2"/>
      <c r="BPS95" s="2"/>
      <c r="BPT95" s="2"/>
      <c r="BPU95" s="2"/>
      <c r="BPV95" s="2"/>
      <c r="BPW95" s="2"/>
      <c r="BPX95" s="2"/>
      <c r="BPY95" s="2"/>
      <c r="BPZ95" s="2"/>
      <c r="BQA95" s="2"/>
      <c r="BQB95" s="2"/>
      <c r="BQC95" s="2"/>
      <c r="BQD95" s="2"/>
      <c r="BQE95" s="2"/>
      <c r="BQF95" s="2"/>
      <c r="BQG95" s="2"/>
      <c r="BQH95" s="2"/>
      <c r="BQI95" s="2"/>
      <c r="BQJ95" s="2"/>
      <c r="BQK95" s="2"/>
      <c r="BQL95" s="2"/>
      <c r="BQM95" s="2"/>
      <c r="BQN95" s="2"/>
      <c r="BQO95" s="2"/>
      <c r="BQP95" s="2"/>
      <c r="BQQ95" s="2"/>
      <c r="BQR95" s="2"/>
      <c r="BQS95" s="2"/>
      <c r="BQT95" s="2"/>
      <c r="BQU95" s="2"/>
      <c r="BQV95" s="2"/>
      <c r="BQW95" s="2"/>
      <c r="BQX95" s="2"/>
      <c r="BQY95" s="2"/>
      <c r="BQZ95" s="2"/>
      <c r="BRA95" s="2"/>
      <c r="BRB95" s="2"/>
      <c r="BRC95" s="2"/>
      <c r="BRD95" s="2"/>
      <c r="BRE95" s="2"/>
      <c r="BRF95" s="2"/>
      <c r="BRG95" s="2"/>
      <c r="BRH95" s="2"/>
      <c r="BRI95" s="2"/>
      <c r="BRJ95" s="2"/>
      <c r="BRK95" s="2"/>
      <c r="BRL95" s="2"/>
      <c r="BRM95" s="2"/>
      <c r="BRN95" s="2"/>
      <c r="BRO95" s="2"/>
      <c r="BRP95" s="2"/>
      <c r="BRQ95" s="2"/>
      <c r="BRR95" s="2"/>
      <c r="BRS95" s="2"/>
      <c r="BRT95" s="2"/>
      <c r="BRU95" s="2"/>
      <c r="BRV95" s="2"/>
      <c r="BRW95" s="2"/>
      <c r="BRX95" s="2"/>
      <c r="BRY95" s="2"/>
      <c r="BRZ95" s="2"/>
      <c r="BSA95" s="2"/>
      <c r="BSB95" s="2"/>
      <c r="BSC95" s="2"/>
      <c r="BSD95" s="2"/>
      <c r="BSE95" s="2"/>
      <c r="BSF95" s="2"/>
      <c r="BSG95" s="2"/>
      <c r="BSH95" s="2"/>
      <c r="BSI95" s="2"/>
      <c r="BSJ95" s="2"/>
      <c r="BSK95" s="2"/>
      <c r="BSL95" s="2"/>
      <c r="BSM95" s="2"/>
      <c r="BSN95" s="2"/>
      <c r="BSO95" s="2"/>
      <c r="BSP95" s="2"/>
      <c r="BSQ95" s="2"/>
      <c r="BSR95" s="2"/>
      <c r="BSS95" s="2"/>
      <c r="BST95" s="2"/>
      <c r="BSU95" s="2"/>
      <c r="BSV95" s="2"/>
      <c r="BSW95" s="2"/>
      <c r="BSX95" s="2"/>
      <c r="BSY95" s="2"/>
      <c r="BSZ95" s="2"/>
      <c r="BTA95" s="2"/>
      <c r="BTB95" s="2"/>
      <c r="BTC95" s="2"/>
      <c r="BTD95" s="2"/>
      <c r="BTE95" s="2"/>
      <c r="BTF95" s="2"/>
      <c r="BTG95" s="2"/>
      <c r="BTH95" s="2"/>
      <c r="BTI95" s="2"/>
      <c r="BTJ95" s="2"/>
      <c r="BTK95" s="2"/>
      <c r="BTL95" s="2"/>
      <c r="BTM95" s="2"/>
      <c r="BTN95" s="2"/>
      <c r="BTO95" s="2"/>
      <c r="BTP95" s="2"/>
      <c r="BTQ95" s="2"/>
      <c r="BTR95" s="2"/>
      <c r="BTS95" s="2"/>
      <c r="BTT95" s="2"/>
      <c r="BTU95" s="2"/>
      <c r="BTV95" s="2"/>
      <c r="BTW95" s="2"/>
      <c r="BTX95" s="2"/>
      <c r="BTY95" s="2"/>
      <c r="BTZ95" s="2"/>
      <c r="BUA95" s="2"/>
      <c r="BUB95" s="2"/>
      <c r="BUC95" s="2"/>
      <c r="BUD95" s="2"/>
      <c r="BUE95" s="2"/>
      <c r="BUF95" s="2"/>
      <c r="BUG95" s="2"/>
      <c r="BUH95" s="2"/>
      <c r="BUI95" s="2"/>
      <c r="BUJ95" s="2"/>
      <c r="BUK95" s="2"/>
      <c r="BUL95" s="2"/>
      <c r="BUM95" s="2"/>
      <c r="BUN95" s="2"/>
      <c r="BUO95" s="2"/>
      <c r="BUP95" s="2"/>
      <c r="BUQ95" s="2"/>
      <c r="BUR95" s="2"/>
      <c r="BUS95" s="2"/>
      <c r="BUT95" s="2"/>
      <c r="BUU95" s="2"/>
      <c r="BUV95" s="2"/>
      <c r="BUW95" s="2"/>
      <c r="BUX95" s="2"/>
      <c r="BUY95" s="2"/>
      <c r="BUZ95" s="2"/>
      <c r="BVA95" s="2"/>
      <c r="BVB95" s="2"/>
      <c r="BVC95" s="2"/>
      <c r="BVD95" s="2"/>
      <c r="BVE95" s="2"/>
      <c r="BVF95" s="2"/>
      <c r="BVG95" s="2"/>
      <c r="BVH95" s="2"/>
      <c r="BVI95" s="2"/>
      <c r="BVJ95" s="2"/>
      <c r="BVK95" s="2"/>
      <c r="BVL95" s="2"/>
      <c r="BVM95" s="2"/>
      <c r="BVN95" s="2"/>
      <c r="BVO95" s="2"/>
      <c r="BVP95" s="2"/>
      <c r="BVQ95" s="2"/>
      <c r="BVR95" s="2"/>
      <c r="BVS95" s="2"/>
      <c r="BVT95" s="2"/>
      <c r="BVU95" s="2"/>
      <c r="BVV95" s="2"/>
      <c r="BVW95" s="2"/>
      <c r="BVX95" s="2"/>
      <c r="BVY95" s="2"/>
      <c r="BVZ95" s="2"/>
      <c r="BWA95" s="2"/>
      <c r="BWB95" s="2"/>
      <c r="BWC95" s="2"/>
      <c r="BWD95" s="2"/>
      <c r="BWE95" s="2"/>
      <c r="BWF95" s="2"/>
      <c r="BWG95" s="2"/>
      <c r="BWH95" s="2"/>
      <c r="BWI95" s="2"/>
      <c r="BWJ95" s="2"/>
      <c r="BWK95" s="2"/>
      <c r="BWL95" s="2"/>
      <c r="BWM95" s="2"/>
      <c r="BWN95" s="2"/>
      <c r="BWO95" s="2"/>
      <c r="BWP95" s="2"/>
      <c r="BWQ95" s="2"/>
      <c r="BWR95" s="2"/>
      <c r="BWS95" s="2"/>
      <c r="BWT95" s="2"/>
      <c r="BWU95" s="2"/>
      <c r="BWV95" s="2"/>
      <c r="BWW95" s="2"/>
      <c r="BWX95" s="2"/>
      <c r="BWY95" s="2"/>
      <c r="BWZ95" s="2"/>
      <c r="BXA95" s="2"/>
      <c r="BXB95" s="2"/>
      <c r="BXC95" s="2"/>
      <c r="BXD95" s="2"/>
      <c r="BXE95" s="2"/>
      <c r="BXF95" s="2"/>
      <c r="BXG95" s="2"/>
      <c r="BXH95" s="2"/>
      <c r="BXI95" s="2"/>
      <c r="BXJ95" s="2"/>
      <c r="BXK95" s="2"/>
      <c r="BXL95" s="2"/>
      <c r="BXM95" s="2"/>
      <c r="BXN95" s="2"/>
      <c r="BXO95" s="2"/>
      <c r="BXP95" s="2"/>
      <c r="BXQ95" s="2"/>
      <c r="BXR95" s="2"/>
      <c r="BXS95" s="2"/>
      <c r="BXT95" s="2"/>
      <c r="BXU95" s="2"/>
      <c r="BXV95" s="2"/>
      <c r="BXW95" s="2"/>
      <c r="BXX95" s="2"/>
      <c r="BXY95" s="2"/>
      <c r="BXZ95" s="2"/>
      <c r="BYA95" s="2"/>
      <c r="BYB95" s="2"/>
      <c r="BYC95" s="2"/>
      <c r="BYD95" s="2"/>
      <c r="BYE95" s="2"/>
      <c r="BYF95" s="2"/>
      <c r="BYG95" s="2"/>
      <c r="BYH95" s="2"/>
      <c r="BYI95" s="2"/>
      <c r="BYJ95" s="2"/>
      <c r="BYK95" s="2"/>
      <c r="BYL95" s="2"/>
      <c r="BYM95" s="2"/>
      <c r="BYN95" s="2"/>
      <c r="BYO95" s="2"/>
      <c r="BYP95" s="2"/>
      <c r="BYQ95" s="2"/>
      <c r="BYR95" s="2"/>
      <c r="BYS95" s="2"/>
      <c r="BYT95" s="2"/>
      <c r="BYU95" s="2"/>
      <c r="BYV95" s="2"/>
      <c r="BYW95" s="2"/>
      <c r="BYX95" s="2"/>
      <c r="BYY95" s="2"/>
      <c r="BYZ95" s="2"/>
      <c r="BZA95" s="2"/>
      <c r="BZB95" s="2"/>
      <c r="BZC95" s="2"/>
      <c r="BZD95" s="2"/>
      <c r="BZE95" s="2"/>
      <c r="BZF95" s="2"/>
      <c r="BZG95" s="2"/>
      <c r="BZH95" s="2"/>
      <c r="BZI95" s="2"/>
      <c r="BZJ95" s="2"/>
      <c r="BZK95" s="2"/>
      <c r="BZL95" s="2"/>
      <c r="BZM95" s="2"/>
      <c r="BZN95" s="2"/>
      <c r="BZO95" s="2"/>
      <c r="BZP95" s="2"/>
      <c r="BZQ95" s="2"/>
      <c r="BZR95" s="2"/>
      <c r="BZS95" s="2"/>
      <c r="BZT95" s="2"/>
      <c r="BZU95" s="2"/>
      <c r="BZV95" s="2"/>
      <c r="BZW95" s="2"/>
      <c r="BZX95" s="2"/>
      <c r="BZY95" s="2"/>
      <c r="BZZ95" s="2"/>
      <c r="CAA95" s="2"/>
      <c r="CAB95" s="2"/>
      <c r="CAC95" s="2"/>
      <c r="CAD95" s="2"/>
      <c r="CAE95" s="2"/>
      <c r="CAF95" s="2"/>
      <c r="CAG95" s="2"/>
      <c r="CAH95" s="2"/>
      <c r="CAI95" s="2"/>
      <c r="CAJ95" s="2"/>
      <c r="CAK95" s="2"/>
      <c r="CAL95" s="2"/>
      <c r="CAM95" s="2"/>
      <c r="CAN95" s="2"/>
      <c r="CAO95" s="2"/>
      <c r="CAP95" s="2"/>
      <c r="CAQ95" s="2"/>
      <c r="CAR95" s="2"/>
      <c r="CAS95" s="2"/>
      <c r="CAT95" s="2"/>
      <c r="CAU95" s="2"/>
      <c r="CAV95" s="2"/>
      <c r="CAW95" s="2"/>
      <c r="CAX95" s="2"/>
      <c r="CAY95" s="2"/>
      <c r="CAZ95" s="2"/>
      <c r="CBA95" s="2"/>
      <c r="CBB95" s="2"/>
      <c r="CBC95" s="2"/>
      <c r="CBD95" s="2"/>
      <c r="CBE95" s="2"/>
      <c r="CBF95" s="2"/>
      <c r="CBG95" s="2"/>
      <c r="CBH95" s="2"/>
      <c r="CBI95" s="2"/>
      <c r="CBJ95" s="2"/>
      <c r="CBK95" s="2"/>
      <c r="CBL95" s="2"/>
      <c r="CBM95" s="2"/>
      <c r="CBN95" s="2"/>
      <c r="CBO95" s="2"/>
      <c r="CBP95" s="2"/>
      <c r="CBQ95" s="2"/>
      <c r="CBR95" s="2"/>
      <c r="CBS95" s="2"/>
      <c r="CBT95" s="2"/>
      <c r="CBU95" s="2"/>
      <c r="CBV95" s="2"/>
      <c r="CBW95" s="2"/>
      <c r="CBX95" s="2"/>
      <c r="CBY95" s="2"/>
      <c r="CBZ95" s="2"/>
      <c r="CCA95" s="2"/>
      <c r="CCB95" s="2"/>
      <c r="CCC95" s="2"/>
      <c r="CCD95" s="2"/>
      <c r="CCE95" s="2"/>
      <c r="CCF95" s="2"/>
      <c r="CCG95" s="2"/>
      <c r="CCH95" s="2"/>
      <c r="CCI95" s="2"/>
      <c r="CCJ95" s="2"/>
      <c r="CCK95" s="2"/>
      <c r="CCL95" s="2"/>
      <c r="CCM95" s="2"/>
      <c r="CCN95" s="2"/>
      <c r="CCO95" s="2"/>
      <c r="CCP95" s="2"/>
      <c r="CCQ95" s="2"/>
      <c r="CCR95" s="2"/>
      <c r="CCS95" s="2"/>
      <c r="CCT95" s="2"/>
      <c r="CCU95" s="2"/>
      <c r="CCV95" s="2"/>
      <c r="CCW95" s="2"/>
      <c r="CCX95" s="2"/>
      <c r="CCY95" s="2"/>
      <c r="CCZ95" s="2"/>
      <c r="CDA95" s="2"/>
      <c r="CDB95" s="2"/>
      <c r="CDC95" s="2"/>
      <c r="CDD95" s="2"/>
      <c r="CDE95" s="2"/>
      <c r="CDF95" s="2"/>
      <c r="CDG95" s="2"/>
      <c r="CDH95" s="2"/>
      <c r="CDI95" s="2"/>
      <c r="CDJ95" s="2"/>
      <c r="CDK95" s="2"/>
      <c r="CDL95" s="2"/>
      <c r="CDM95" s="2"/>
      <c r="CDN95" s="2"/>
      <c r="CDO95" s="2"/>
      <c r="CDP95" s="2"/>
      <c r="CDQ95" s="2"/>
      <c r="CDR95" s="2"/>
      <c r="CDS95" s="2"/>
      <c r="CDT95" s="2"/>
      <c r="CDU95" s="2"/>
      <c r="CDV95" s="2"/>
      <c r="CDW95" s="2"/>
      <c r="CDX95" s="2"/>
      <c r="CDY95" s="2"/>
      <c r="CDZ95" s="2"/>
      <c r="CEA95" s="2"/>
      <c r="CEB95" s="2"/>
      <c r="CEC95" s="2"/>
      <c r="CED95" s="2"/>
      <c r="CEE95" s="2"/>
      <c r="CEF95" s="2"/>
      <c r="CEG95" s="2"/>
      <c r="CEH95" s="2"/>
      <c r="CEI95" s="2"/>
      <c r="CEJ95" s="2"/>
      <c r="CEK95" s="2"/>
      <c r="CEL95" s="2"/>
      <c r="CEM95" s="2"/>
      <c r="CEN95" s="2"/>
      <c r="CEO95" s="2"/>
      <c r="CEP95" s="2"/>
      <c r="CEQ95" s="2"/>
      <c r="CER95" s="2"/>
      <c r="CES95" s="2"/>
      <c r="CET95" s="2"/>
      <c r="CEU95" s="2"/>
      <c r="CEV95" s="2"/>
      <c r="CEW95" s="2"/>
      <c r="CEX95" s="2"/>
      <c r="CEY95" s="2"/>
      <c r="CEZ95" s="2"/>
      <c r="CFA95" s="2"/>
      <c r="CFB95" s="2"/>
      <c r="CFC95" s="2"/>
      <c r="CFD95" s="2"/>
      <c r="CFE95" s="2"/>
      <c r="CFF95" s="2"/>
      <c r="CFG95" s="2"/>
      <c r="CFH95" s="2"/>
      <c r="CFI95" s="2"/>
      <c r="CFJ95" s="2"/>
      <c r="CFK95" s="2"/>
      <c r="CFL95" s="2"/>
      <c r="CFM95" s="2"/>
      <c r="CFN95" s="2"/>
      <c r="CFO95" s="2"/>
      <c r="CFP95" s="2"/>
      <c r="CFQ95" s="2"/>
      <c r="CFR95" s="2"/>
      <c r="CFS95" s="2"/>
      <c r="CFT95" s="2"/>
      <c r="CFU95" s="2"/>
      <c r="CFV95" s="2"/>
      <c r="CFW95" s="2"/>
      <c r="CFX95" s="2"/>
      <c r="CFY95" s="2"/>
      <c r="CFZ95" s="2"/>
      <c r="CGA95" s="2"/>
      <c r="CGB95" s="2"/>
      <c r="CGC95" s="2"/>
      <c r="CGD95" s="2"/>
      <c r="CGE95" s="2"/>
      <c r="CGF95" s="2"/>
      <c r="CGG95" s="2"/>
      <c r="CGH95" s="2"/>
      <c r="CGI95" s="2"/>
      <c r="CGJ95" s="2"/>
      <c r="CGK95" s="2"/>
      <c r="CGL95" s="2"/>
      <c r="CGM95" s="2"/>
      <c r="CGN95" s="2"/>
      <c r="CGO95" s="2"/>
      <c r="CGP95" s="2"/>
      <c r="CGQ95" s="2"/>
      <c r="CGR95" s="2"/>
      <c r="CGS95" s="2"/>
      <c r="CGT95" s="2"/>
      <c r="CGU95" s="2"/>
      <c r="CGV95" s="2"/>
      <c r="CGW95" s="2"/>
      <c r="CGX95" s="2"/>
      <c r="CGY95" s="2"/>
      <c r="CGZ95" s="2"/>
      <c r="CHA95" s="2"/>
      <c r="CHB95" s="2"/>
      <c r="CHC95" s="2"/>
      <c r="CHD95" s="2"/>
      <c r="CHE95" s="2"/>
      <c r="CHF95" s="2"/>
      <c r="CHG95" s="2"/>
      <c r="CHH95" s="2"/>
      <c r="CHI95" s="2"/>
      <c r="CHJ95" s="2"/>
      <c r="CHK95" s="2"/>
      <c r="CHL95" s="2"/>
      <c r="CHM95" s="2"/>
      <c r="CHN95" s="2"/>
      <c r="CHO95" s="2"/>
      <c r="CHP95" s="2"/>
      <c r="CHQ95" s="2"/>
      <c r="CHR95" s="2"/>
      <c r="CHS95" s="2"/>
      <c r="CHT95" s="2"/>
      <c r="CHU95" s="2"/>
      <c r="CHV95" s="2"/>
      <c r="CHW95" s="2"/>
      <c r="CHX95" s="2"/>
      <c r="CHY95" s="2"/>
      <c r="CHZ95" s="2"/>
      <c r="CIA95" s="2"/>
      <c r="CIB95" s="2"/>
      <c r="CIC95" s="2"/>
      <c r="CID95" s="2"/>
      <c r="CIE95" s="2"/>
      <c r="CIF95" s="2"/>
      <c r="CIG95" s="2"/>
      <c r="CIH95" s="2"/>
      <c r="CII95" s="2"/>
      <c r="CIJ95" s="2"/>
      <c r="CIK95" s="2"/>
      <c r="CIL95" s="2"/>
      <c r="CIM95" s="2"/>
      <c r="CIN95" s="2"/>
      <c r="CIO95" s="2"/>
      <c r="CIP95" s="2"/>
      <c r="CIQ95" s="2"/>
      <c r="CIR95" s="2"/>
      <c r="CIS95" s="2"/>
      <c r="CIT95" s="2"/>
      <c r="CIU95" s="2"/>
      <c r="CIV95" s="2"/>
      <c r="CIW95" s="2"/>
      <c r="CIX95" s="2"/>
      <c r="CIY95" s="2"/>
      <c r="CIZ95" s="2"/>
      <c r="CJA95" s="2"/>
      <c r="CJB95" s="2"/>
      <c r="CJC95" s="2"/>
      <c r="CJD95" s="2"/>
      <c r="CJE95" s="2"/>
      <c r="CJF95" s="2"/>
      <c r="CJG95" s="2"/>
      <c r="CJH95" s="2"/>
      <c r="CJI95" s="2"/>
      <c r="CJJ95" s="2"/>
      <c r="CJK95" s="2"/>
      <c r="CJL95" s="2"/>
      <c r="CJM95" s="2"/>
      <c r="CJN95" s="2"/>
      <c r="CJO95" s="2"/>
      <c r="CJP95" s="2"/>
      <c r="CJQ95" s="2"/>
      <c r="CJR95" s="2"/>
      <c r="CJS95" s="2"/>
      <c r="CJT95" s="2"/>
      <c r="CJU95" s="2"/>
      <c r="CJV95" s="2"/>
      <c r="CJW95" s="2"/>
      <c r="CJX95" s="2"/>
      <c r="CJY95" s="2"/>
      <c r="CJZ95" s="2"/>
      <c r="CKA95" s="2"/>
      <c r="CKB95" s="2"/>
      <c r="CKC95" s="2"/>
      <c r="CKD95" s="2"/>
      <c r="CKE95" s="2"/>
      <c r="CKF95" s="2"/>
      <c r="CKG95" s="2"/>
      <c r="CKH95" s="2"/>
      <c r="CKI95" s="2"/>
      <c r="CKJ95" s="2"/>
      <c r="CKK95" s="2"/>
      <c r="CKL95" s="2"/>
      <c r="CKM95" s="2"/>
      <c r="CKN95" s="2"/>
      <c r="CKO95" s="2"/>
      <c r="CKP95" s="2"/>
      <c r="CKQ95" s="2"/>
      <c r="CKR95" s="2"/>
      <c r="CKS95" s="2"/>
      <c r="CKT95" s="2"/>
      <c r="CKU95" s="2"/>
      <c r="CKV95" s="2"/>
      <c r="CKW95" s="2"/>
      <c r="CKX95" s="2"/>
      <c r="CKY95" s="2"/>
      <c r="CKZ95" s="2"/>
      <c r="CLA95" s="2"/>
      <c r="CLB95" s="2"/>
      <c r="CLC95" s="2"/>
      <c r="CLD95" s="2"/>
      <c r="CLE95" s="2"/>
      <c r="CLF95" s="2"/>
      <c r="CLG95" s="2"/>
      <c r="CLH95" s="2"/>
      <c r="CLI95" s="2"/>
      <c r="CLJ95" s="2"/>
      <c r="CLK95" s="2"/>
      <c r="CLL95" s="2"/>
      <c r="CLM95" s="2"/>
      <c r="CLN95" s="2"/>
      <c r="CLO95" s="2"/>
      <c r="CLP95" s="2"/>
      <c r="CLQ95" s="2"/>
      <c r="CLR95" s="2"/>
      <c r="CLS95" s="2"/>
      <c r="CLT95" s="2"/>
      <c r="CLU95" s="2"/>
      <c r="CLV95" s="2"/>
      <c r="CLW95" s="2"/>
      <c r="CLX95" s="2"/>
      <c r="CLY95" s="2"/>
      <c r="CLZ95" s="2"/>
      <c r="CMA95" s="2"/>
      <c r="CMB95" s="2"/>
      <c r="CMC95" s="2"/>
      <c r="CMD95" s="2"/>
      <c r="CME95" s="2"/>
      <c r="CMF95" s="2"/>
      <c r="CMG95" s="2"/>
      <c r="CMH95" s="2"/>
      <c r="CMI95" s="2"/>
      <c r="CMJ95" s="2"/>
      <c r="CMK95" s="2"/>
      <c r="CML95" s="2"/>
      <c r="CMM95" s="2"/>
      <c r="CMN95" s="2"/>
      <c r="CMO95" s="2"/>
      <c r="CMP95" s="2"/>
      <c r="CMQ95" s="2"/>
      <c r="CMR95" s="2"/>
      <c r="CMS95" s="2"/>
      <c r="CMT95" s="2"/>
      <c r="CMU95" s="2"/>
      <c r="CMV95" s="2"/>
      <c r="CMW95" s="2"/>
      <c r="CMX95" s="2"/>
      <c r="CMY95" s="2"/>
      <c r="CMZ95" s="2"/>
      <c r="CNA95" s="2"/>
      <c r="CNB95" s="2"/>
      <c r="CNC95" s="2"/>
      <c r="CND95" s="2"/>
      <c r="CNE95" s="2"/>
      <c r="CNF95" s="2"/>
      <c r="CNG95" s="2"/>
      <c r="CNH95" s="2"/>
      <c r="CNI95" s="2"/>
      <c r="CNJ95" s="2"/>
      <c r="CNK95" s="2"/>
      <c r="CNL95" s="2"/>
      <c r="CNM95" s="2"/>
      <c r="CNN95" s="2"/>
      <c r="CNO95" s="2"/>
      <c r="CNP95" s="2"/>
      <c r="CNQ95" s="2"/>
      <c r="CNR95" s="2"/>
      <c r="CNS95" s="2"/>
      <c r="CNT95" s="2"/>
      <c r="CNU95" s="2"/>
      <c r="CNV95" s="2"/>
      <c r="CNW95" s="2"/>
      <c r="CNX95" s="2"/>
      <c r="CNY95" s="2"/>
      <c r="CNZ95" s="2"/>
      <c r="COA95" s="2"/>
      <c r="COB95" s="2"/>
      <c r="COC95" s="2"/>
      <c r="COD95" s="2"/>
      <c r="COE95" s="2"/>
      <c r="COF95" s="2"/>
      <c r="COG95" s="2"/>
      <c r="COH95" s="2"/>
      <c r="COI95" s="2"/>
      <c r="COJ95" s="2"/>
      <c r="COK95" s="2"/>
      <c r="COL95" s="2"/>
      <c r="COM95" s="2"/>
      <c r="CON95" s="2"/>
      <c r="COO95" s="2"/>
      <c r="COP95" s="2"/>
      <c r="COQ95" s="2"/>
      <c r="COR95" s="2"/>
      <c r="COS95" s="2"/>
      <c r="COT95" s="2"/>
      <c r="COU95" s="2"/>
      <c r="COV95" s="2"/>
      <c r="COW95" s="2"/>
      <c r="COX95" s="2"/>
      <c r="COY95" s="2"/>
      <c r="COZ95" s="2"/>
      <c r="CPA95" s="2"/>
      <c r="CPB95" s="2"/>
      <c r="CPC95" s="2"/>
      <c r="CPD95" s="2"/>
      <c r="CPE95" s="2"/>
      <c r="CPF95" s="2"/>
      <c r="CPG95" s="2"/>
      <c r="CPH95" s="2"/>
      <c r="CPI95" s="2"/>
      <c r="CPJ95" s="2"/>
      <c r="CPK95" s="2"/>
      <c r="CPL95" s="2"/>
      <c r="CPM95" s="2"/>
      <c r="CPN95" s="2"/>
      <c r="CPO95" s="2"/>
      <c r="CPP95" s="2"/>
      <c r="CPQ95" s="2"/>
      <c r="CPR95" s="2"/>
      <c r="CPS95" s="2"/>
      <c r="CPT95" s="2"/>
      <c r="CPU95" s="2"/>
      <c r="CPV95" s="2"/>
      <c r="CPW95" s="2"/>
      <c r="CPX95" s="2"/>
      <c r="CPY95" s="2"/>
      <c r="CPZ95" s="2"/>
      <c r="CQA95" s="2"/>
      <c r="CQB95" s="2"/>
      <c r="CQC95" s="2"/>
      <c r="CQD95" s="2"/>
      <c r="CQE95" s="2"/>
      <c r="CQF95" s="2"/>
      <c r="CQG95" s="2"/>
      <c r="CQH95" s="2"/>
      <c r="CQI95" s="2"/>
      <c r="CQJ95" s="2"/>
      <c r="CQK95" s="2"/>
      <c r="CQL95" s="2"/>
      <c r="CQM95" s="2"/>
      <c r="CQN95" s="2"/>
      <c r="CQO95" s="2"/>
      <c r="CQP95" s="2"/>
      <c r="CQQ95" s="2"/>
      <c r="CQR95" s="2"/>
      <c r="CQS95" s="2"/>
      <c r="CQT95" s="2"/>
      <c r="CQU95" s="2"/>
      <c r="CQV95" s="2"/>
      <c r="CQW95" s="2"/>
      <c r="CQX95" s="2"/>
      <c r="CQY95" s="2"/>
      <c r="CQZ95" s="2"/>
      <c r="CRA95" s="2"/>
      <c r="CRB95" s="2"/>
      <c r="CRC95" s="2"/>
      <c r="CRD95" s="2"/>
      <c r="CRE95" s="2"/>
      <c r="CRF95" s="2"/>
      <c r="CRG95" s="2"/>
      <c r="CRH95" s="2"/>
      <c r="CRI95" s="2"/>
      <c r="CRJ95" s="2"/>
      <c r="CRK95" s="2"/>
      <c r="CRL95" s="2"/>
      <c r="CRM95" s="2"/>
      <c r="CRN95" s="2"/>
      <c r="CRO95" s="2"/>
      <c r="CRP95" s="2"/>
      <c r="CRQ95" s="2"/>
      <c r="CRR95" s="2"/>
      <c r="CRS95" s="2"/>
      <c r="CRT95" s="2"/>
      <c r="CRU95" s="2"/>
      <c r="CRV95" s="2"/>
      <c r="CRW95" s="2"/>
      <c r="CRX95" s="2"/>
      <c r="CRY95" s="2"/>
      <c r="CRZ95" s="2"/>
      <c r="CSA95" s="2"/>
      <c r="CSB95" s="2"/>
      <c r="CSC95" s="2"/>
      <c r="CSD95" s="2"/>
      <c r="CSE95" s="2"/>
      <c r="CSF95" s="2"/>
      <c r="CSG95" s="2"/>
      <c r="CSH95" s="2"/>
      <c r="CSI95" s="2"/>
      <c r="CSJ95" s="2"/>
      <c r="CSK95" s="2"/>
      <c r="CSL95" s="2"/>
      <c r="CSM95" s="2"/>
      <c r="CSN95" s="2"/>
      <c r="CSO95" s="2"/>
      <c r="CSP95" s="2"/>
      <c r="CSQ95" s="2"/>
      <c r="CSR95" s="2"/>
      <c r="CSS95" s="2"/>
      <c r="CST95" s="2"/>
      <c r="CSU95" s="2"/>
      <c r="CSV95" s="2"/>
      <c r="CSW95" s="2"/>
      <c r="CSX95" s="2"/>
      <c r="CSY95" s="2"/>
      <c r="CSZ95" s="2"/>
      <c r="CTA95" s="2"/>
      <c r="CTB95" s="2"/>
      <c r="CTC95" s="2"/>
      <c r="CTD95" s="2"/>
      <c r="CTE95" s="2"/>
      <c r="CTF95" s="2"/>
      <c r="CTG95" s="2"/>
      <c r="CTH95" s="2"/>
      <c r="CTI95" s="2"/>
      <c r="CTJ95" s="2"/>
      <c r="CTK95" s="2"/>
      <c r="CTL95" s="2"/>
      <c r="CTM95" s="2"/>
      <c r="CTN95" s="2"/>
      <c r="CTO95" s="2"/>
      <c r="CTP95" s="2"/>
      <c r="CTQ95" s="2"/>
      <c r="CTR95" s="2"/>
      <c r="CTS95" s="2"/>
      <c r="CTT95" s="2"/>
      <c r="CTU95" s="2"/>
      <c r="CTV95" s="2"/>
      <c r="CTW95" s="2"/>
      <c r="CTX95" s="2"/>
      <c r="CTY95" s="2"/>
      <c r="CTZ95" s="2"/>
      <c r="CUA95" s="2"/>
      <c r="CUB95" s="2"/>
      <c r="CUC95" s="2"/>
      <c r="CUD95" s="2"/>
      <c r="CUE95" s="2"/>
      <c r="CUF95" s="2"/>
      <c r="CUG95" s="2"/>
      <c r="CUH95" s="2"/>
      <c r="CUI95" s="2"/>
      <c r="CUJ95" s="2"/>
      <c r="CUK95" s="2"/>
      <c r="CUL95" s="2"/>
      <c r="CUM95" s="2"/>
      <c r="CUN95" s="2"/>
      <c r="CUO95" s="2"/>
      <c r="CUP95" s="2"/>
      <c r="CUQ95" s="2"/>
      <c r="CUR95" s="2"/>
      <c r="CUS95" s="2"/>
      <c r="CUT95" s="2"/>
      <c r="CUU95" s="2"/>
      <c r="CUV95" s="2"/>
      <c r="CUW95" s="2"/>
      <c r="CUX95" s="2"/>
      <c r="CUY95" s="2"/>
      <c r="CUZ95" s="2"/>
      <c r="CVA95" s="2"/>
      <c r="CVB95" s="2"/>
      <c r="CVC95" s="2"/>
      <c r="CVD95" s="2"/>
      <c r="CVE95" s="2"/>
      <c r="CVF95" s="2"/>
      <c r="CVG95" s="2"/>
      <c r="CVH95" s="2"/>
      <c r="CVI95" s="2"/>
      <c r="CVJ95" s="2"/>
      <c r="CVK95" s="2"/>
      <c r="CVL95" s="2"/>
      <c r="CVM95" s="2"/>
      <c r="CVN95" s="2"/>
      <c r="CVO95" s="2"/>
      <c r="CVP95" s="2"/>
      <c r="CVQ95" s="2"/>
      <c r="CVR95" s="2"/>
      <c r="CVS95" s="2"/>
      <c r="CVT95" s="2"/>
      <c r="CVU95" s="2"/>
      <c r="CVV95" s="2"/>
      <c r="CVW95" s="2"/>
      <c r="CVX95" s="2"/>
      <c r="CVY95" s="2"/>
      <c r="CVZ95" s="2"/>
      <c r="CWA95" s="2"/>
      <c r="CWB95" s="2"/>
      <c r="CWC95" s="2"/>
      <c r="CWD95" s="2"/>
      <c r="CWE95" s="2"/>
      <c r="CWF95" s="2"/>
      <c r="CWG95" s="2"/>
      <c r="CWH95" s="2"/>
      <c r="CWI95" s="2"/>
      <c r="CWJ95" s="2"/>
      <c r="CWK95" s="2"/>
      <c r="CWL95" s="2"/>
      <c r="CWM95" s="2"/>
      <c r="CWN95" s="2"/>
      <c r="CWO95" s="2"/>
      <c r="CWP95" s="2"/>
      <c r="CWQ95" s="2"/>
      <c r="CWR95" s="2"/>
      <c r="CWS95" s="2"/>
      <c r="CWT95" s="2"/>
      <c r="CWU95" s="2"/>
      <c r="CWV95" s="2"/>
      <c r="CWW95" s="2"/>
      <c r="CWX95" s="2"/>
      <c r="CWY95" s="2"/>
      <c r="CWZ95" s="2"/>
      <c r="CXA95" s="2"/>
      <c r="CXB95" s="2"/>
      <c r="CXC95" s="2"/>
      <c r="CXD95" s="2"/>
      <c r="CXE95" s="2"/>
      <c r="CXF95" s="2"/>
      <c r="CXG95" s="2"/>
      <c r="CXH95" s="2"/>
      <c r="CXI95" s="2"/>
      <c r="CXJ95" s="2"/>
      <c r="CXK95" s="2"/>
      <c r="CXL95" s="2"/>
      <c r="CXM95" s="2"/>
      <c r="CXN95" s="2"/>
      <c r="CXO95" s="2"/>
      <c r="CXP95" s="2"/>
      <c r="CXQ95" s="2"/>
      <c r="CXR95" s="2"/>
      <c r="CXS95" s="2"/>
      <c r="CXT95" s="2"/>
      <c r="CXU95" s="2"/>
      <c r="CXV95" s="2"/>
      <c r="CXW95" s="2"/>
      <c r="CXX95" s="2"/>
      <c r="CXY95" s="2"/>
      <c r="CXZ95" s="2"/>
      <c r="CYA95" s="2"/>
      <c r="CYB95" s="2"/>
      <c r="CYC95" s="2"/>
      <c r="CYD95" s="2"/>
      <c r="CYE95" s="2"/>
      <c r="CYF95" s="2"/>
      <c r="CYG95" s="2"/>
      <c r="CYH95" s="2"/>
      <c r="CYI95" s="2"/>
      <c r="CYJ95" s="2"/>
      <c r="CYK95" s="2"/>
      <c r="CYL95" s="2"/>
      <c r="CYM95" s="2"/>
      <c r="CYN95" s="2"/>
      <c r="CYO95" s="2"/>
      <c r="CYP95" s="2"/>
      <c r="CYQ95" s="2"/>
      <c r="CYR95" s="2"/>
      <c r="CYS95" s="2"/>
      <c r="CYT95" s="2"/>
      <c r="CYU95" s="2"/>
      <c r="CYV95" s="2"/>
      <c r="CYW95" s="2"/>
      <c r="CYX95" s="2"/>
      <c r="CYY95" s="2"/>
      <c r="CYZ95" s="2"/>
      <c r="CZA95" s="2"/>
      <c r="CZB95" s="2"/>
      <c r="CZC95" s="2"/>
      <c r="CZD95" s="2"/>
      <c r="CZE95" s="2"/>
      <c r="CZF95" s="2"/>
      <c r="CZG95" s="2"/>
      <c r="CZH95" s="2"/>
      <c r="CZI95" s="2"/>
      <c r="CZJ95" s="2"/>
      <c r="CZK95" s="2"/>
      <c r="CZL95" s="2"/>
      <c r="CZM95" s="2"/>
      <c r="CZN95" s="2"/>
      <c r="CZO95" s="2"/>
      <c r="CZP95" s="2"/>
      <c r="CZQ95" s="2"/>
      <c r="CZR95" s="2"/>
      <c r="CZS95" s="2"/>
      <c r="CZT95" s="2"/>
      <c r="CZU95" s="2"/>
      <c r="CZV95" s="2"/>
      <c r="CZW95" s="2"/>
      <c r="CZX95" s="2"/>
      <c r="CZY95" s="2"/>
      <c r="CZZ95" s="2"/>
      <c r="DAA95" s="2"/>
      <c r="DAB95" s="2"/>
      <c r="DAC95" s="2"/>
      <c r="DAD95" s="2"/>
      <c r="DAE95" s="2"/>
      <c r="DAF95" s="2"/>
      <c r="DAG95" s="2"/>
      <c r="DAH95" s="2"/>
      <c r="DAI95" s="2"/>
      <c r="DAJ95" s="2"/>
      <c r="DAK95" s="2"/>
      <c r="DAL95" s="2"/>
      <c r="DAM95" s="2"/>
      <c r="DAN95" s="2"/>
      <c r="DAO95" s="2"/>
      <c r="DAP95" s="2"/>
      <c r="DAQ95" s="2"/>
      <c r="DAR95" s="2"/>
      <c r="DAS95" s="2"/>
      <c r="DAT95" s="2"/>
      <c r="DAU95" s="2"/>
      <c r="DAV95" s="2"/>
      <c r="DAW95" s="2"/>
      <c r="DAX95" s="2"/>
      <c r="DAY95" s="2"/>
      <c r="DAZ95" s="2"/>
      <c r="DBA95" s="2"/>
      <c r="DBB95" s="2"/>
      <c r="DBC95" s="2"/>
      <c r="DBD95" s="2"/>
      <c r="DBE95" s="2"/>
      <c r="DBF95" s="2"/>
      <c r="DBG95" s="2"/>
      <c r="DBH95" s="2"/>
      <c r="DBI95" s="2"/>
      <c r="DBJ95" s="2"/>
      <c r="DBK95" s="2"/>
      <c r="DBL95" s="2"/>
      <c r="DBM95" s="2"/>
      <c r="DBN95" s="2"/>
      <c r="DBO95" s="2"/>
      <c r="DBP95" s="2"/>
      <c r="DBQ95" s="2"/>
      <c r="DBR95" s="2"/>
      <c r="DBS95" s="2"/>
      <c r="DBT95" s="2"/>
      <c r="DBU95" s="2"/>
      <c r="DBV95" s="2"/>
      <c r="DBW95" s="2"/>
      <c r="DBX95" s="2"/>
      <c r="DBY95" s="2"/>
      <c r="DBZ95" s="2"/>
      <c r="DCA95" s="2"/>
      <c r="DCB95" s="2"/>
      <c r="DCC95" s="2"/>
      <c r="DCD95" s="2"/>
      <c r="DCE95" s="2"/>
      <c r="DCF95" s="2"/>
      <c r="DCG95" s="2"/>
      <c r="DCH95" s="2"/>
      <c r="DCI95" s="2"/>
      <c r="DCJ95" s="2"/>
      <c r="DCK95" s="2"/>
      <c r="DCL95" s="2"/>
      <c r="DCM95" s="2"/>
      <c r="DCN95" s="2"/>
      <c r="DCO95" s="2"/>
      <c r="DCP95" s="2"/>
      <c r="DCQ95" s="2"/>
      <c r="DCR95" s="2"/>
      <c r="DCS95" s="2"/>
      <c r="DCT95" s="2"/>
      <c r="DCU95" s="2"/>
      <c r="DCV95" s="2"/>
      <c r="DCW95" s="2"/>
      <c r="DCX95" s="2"/>
      <c r="DCY95" s="2"/>
      <c r="DCZ95" s="2"/>
      <c r="DDA95" s="2"/>
      <c r="DDB95" s="2"/>
      <c r="DDC95" s="2"/>
      <c r="DDD95" s="2"/>
      <c r="DDE95" s="2"/>
      <c r="DDF95" s="2"/>
      <c r="DDG95" s="2"/>
      <c r="DDH95" s="2"/>
      <c r="DDI95" s="2"/>
      <c r="DDJ95" s="2"/>
      <c r="DDK95" s="2"/>
      <c r="DDL95" s="2"/>
      <c r="DDM95" s="2"/>
      <c r="DDN95" s="2"/>
      <c r="DDO95" s="2"/>
      <c r="DDP95" s="2"/>
      <c r="DDQ95" s="2"/>
      <c r="DDR95" s="2"/>
      <c r="DDS95" s="2"/>
      <c r="DDT95" s="2"/>
      <c r="DDU95" s="2"/>
      <c r="DDV95" s="2"/>
      <c r="DDW95" s="2"/>
      <c r="DDX95" s="2"/>
      <c r="DDY95" s="2"/>
      <c r="DDZ95" s="2"/>
      <c r="DEA95" s="2"/>
      <c r="DEB95" s="2"/>
      <c r="DEC95" s="2"/>
      <c r="DED95" s="2"/>
      <c r="DEE95" s="2"/>
      <c r="DEF95" s="2"/>
      <c r="DEG95" s="2"/>
      <c r="DEH95" s="2"/>
      <c r="DEI95" s="2"/>
      <c r="DEJ95" s="2"/>
      <c r="DEK95" s="2"/>
      <c r="DEL95" s="2"/>
      <c r="DEM95" s="2"/>
      <c r="DEN95" s="2"/>
      <c r="DEO95" s="2"/>
      <c r="DEP95" s="2"/>
      <c r="DEQ95" s="2"/>
      <c r="DER95" s="2"/>
      <c r="DES95" s="2"/>
      <c r="DET95" s="2"/>
      <c r="DEU95" s="2"/>
      <c r="DEV95" s="2"/>
      <c r="DEW95" s="2"/>
      <c r="DEX95" s="2"/>
      <c r="DEY95" s="2"/>
      <c r="DEZ95" s="2"/>
      <c r="DFA95" s="2"/>
      <c r="DFB95" s="2"/>
      <c r="DFC95" s="2"/>
      <c r="DFD95" s="2"/>
      <c r="DFE95" s="2"/>
      <c r="DFF95" s="2"/>
      <c r="DFG95" s="2"/>
      <c r="DFH95" s="2"/>
      <c r="DFI95" s="2"/>
      <c r="DFJ95" s="2"/>
      <c r="DFK95" s="2"/>
      <c r="DFL95" s="2"/>
      <c r="DFM95" s="2"/>
      <c r="DFN95" s="2"/>
      <c r="DFO95" s="2"/>
      <c r="DFP95" s="2"/>
      <c r="DFQ95" s="2"/>
      <c r="DFR95" s="2"/>
      <c r="DFS95" s="2"/>
      <c r="DFT95" s="2"/>
      <c r="DFU95" s="2"/>
      <c r="DFV95" s="2"/>
      <c r="DFW95" s="2"/>
      <c r="DFX95" s="2"/>
      <c r="DFY95" s="2"/>
      <c r="DFZ95" s="2"/>
      <c r="DGA95" s="2"/>
      <c r="DGB95" s="2"/>
      <c r="DGC95" s="2"/>
      <c r="DGD95" s="2"/>
      <c r="DGE95" s="2"/>
      <c r="DGF95" s="2"/>
      <c r="DGG95" s="2"/>
      <c r="DGH95" s="2"/>
      <c r="DGI95" s="2"/>
      <c r="DGJ95" s="2"/>
      <c r="DGK95" s="2"/>
      <c r="DGL95" s="2"/>
      <c r="DGM95" s="2"/>
      <c r="DGN95" s="2"/>
      <c r="DGO95" s="2"/>
      <c r="DGP95" s="2"/>
      <c r="DGQ95" s="2"/>
      <c r="DGR95" s="2"/>
      <c r="DGS95" s="2"/>
      <c r="DGT95" s="2"/>
      <c r="DGU95" s="2"/>
      <c r="DGV95" s="2"/>
      <c r="DGW95" s="2"/>
      <c r="DGX95" s="2"/>
      <c r="DGY95" s="2"/>
      <c r="DGZ95" s="2"/>
      <c r="DHA95" s="2"/>
      <c r="DHB95" s="2"/>
      <c r="DHC95" s="2"/>
      <c r="DHD95" s="2"/>
      <c r="DHE95" s="2"/>
      <c r="DHF95" s="2"/>
      <c r="DHG95" s="2"/>
      <c r="DHH95" s="2"/>
      <c r="DHI95" s="2"/>
      <c r="DHJ95" s="2"/>
      <c r="DHK95" s="2"/>
      <c r="DHL95" s="2"/>
      <c r="DHM95" s="2"/>
      <c r="DHN95" s="2"/>
      <c r="DHO95" s="2"/>
      <c r="DHP95" s="2"/>
      <c r="DHQ95" s="2"/>
      <c r="DHR95" s="2"/>
      <c r="DHS95" s="2"/>
      <c r="DHT95" s="2"/>
      <c r="DHU95" s="2"/>
      <c r="DHV95" s="2"/>
      <c r="DHW95" s="2"/>
      <c r="DHX95" s="2"/>
      <c r="DHY95" s="2"/>
      <c r="DHZ95" s="2"/>
      <c r="DIA95" s="2"/>
      <c r="DIB95" s="2"/>
      <c r="DIC95" s="2"/>
      <c r="DID95" s="2"/>
      <c r="DIE95" s="2"/>
      <c r="DIF95" s="2"/>
      <c r="DIG95" s="2"/>
      <c r="DIH95" s="2"/>
      <c r="DII95" s="2"/>
      <c r="DIJ95" s="2"/>
      <c r="DIK95" s="2"/>
      <c r="DIL95" s="2"/>
      <c r="DIM95" s="2"/>
      <c r="DIN95" s="2"/>
      <c r="DIO95" s="2"/>
      <c r="DIP95" s="2"/>
      <c r="DIQ95" s="2"/>
      <c r="DIR95" s="2"/>
      <c r="DIS95" s="2"/>
      <c r="DIT95" s="2"/>
      <c r="DIU95" s="2"/>
      <c r="DIV95" s="2"/>
      <c r="DIW95" s="2"/>
      <c r="DIX95" s="2"/>
      <c r="DIY95" s="2"/>
      <c r="DIZ95" s="2"/>
      <c r="DJA95" s="2"/>
      <c r="DJB95" s="2"/>
      <c r="DJC95" s="2"/>
      <c r="DJD95" s="2"/>
      <c r="DJE95" s="2"/>
      <c r="DJF95" s="2"/>
      <c r="DJG95" s="2"/>
      <c r="DJH95" s="2"/>
      <c r="DJI95" s="2"/>
      <c r="DJJ95" s="2"/>
      <c r="DJK95" s="2"/>
      <c r="DJL95" s="2"/>
      <c r="DJM95" s="2"/>
      <c r="DJN95" s="2"/>
      <c r="DJO95" s="2"/>
      <c r="DJP95" s="2"/>
      <c r="DJQ95" s="2"/>
      <c r="DJR95" s="2"/>
      <c r="DJS95" s="2"/>
      <c r="DJT95" s="2"/>
      <c r="DJU95" s="2"/>
      <c r="DJV95" s="2"/>
      <c r="DJW95" s="2"/>
      <c r="DJX95" s="2"/>
      <c r="DJY95" s="2"/>
      <c r="DJZ95" s="2"/>
      <c r="DKA95" s="2"/>
      <c r="DKB95" s="2"/>
      <c r="DKC95" s="2"/>
      <c r="DKD95" s="2"/>
      <c r="DKE95" s="2"/>
      <c r="DKF95" s="2"/>
      <c r="DKG95" s="2"/>
      <c r="DKH95" s="2"/>
      <c r="DKI95" s="2"/>
      <c r="DKJ95" s="2"/>
      <c r="DKK95" s="2"/>
      <c r="DKL95" s="2"/>
      <c r="DKM95" s="2"/>
      <c r="DKN95" s="2"/>
      <c r="DKO95" s="2"/>
      <c r="DKP95" s="2"/>
      <c r="DKQ95" s="2"/>
      <c r="DKR95" s="2"/>
      <c r="DKS95" s="2"/>
      <c r="DKT95" s="2"/>
      <c r="DKU95" s="2"/>
      <c r="DKV95" s="2"/>
      <c r="DKW95" s="2"/>
      <c r="DKX95" s="2"/>
      <c r="DKY95" s="2"/>
      <c r="DKZ95" s="2"/>
      <c r="DLA95" s="2"/>
      <c r="DLB95" s="2"/>
      <c r="DLC95" s="2"/>
      <c r="DLD95" s="2"/>
      <c r="DLE95" s="2"/>
      <c r="DLF95" s="2"/>
      <c r="DLG95" s="2"/>
      <c r="DLH95" s="2"/>
      <c r="DLI95" s="2"/>
      <c r="DLJ95" s="2"/>
      <c r="DLK95" s="2"/>
      <c r="DLL95" s="2"/>
      <c r="DLM95" s="2"/>
      <c r="DLN95" s="2"/>
      <c r="DLO95" s="2"/>
      <c r="DLP95" s="2"/>
      <c r="DLQ95" s="2"/>
      <c r="DLR95" s="2"/>
      <c r="DLS95" s="2"/>
      <c r="DLT95" s="2"/>
      <c r="DLU95" s="2"/>
      <c r="DLV95" s="2"/>
      <c r="DLW95" s="2"/>
      <c r="DLX95" s="2"/>
      <c r="DLY95" s="2"/>
      <c r="DLZ95" s="2"/>
      <c r="DMA95" s="2"/>
      <c r="DMB95" s="2"/>
      <c r="DMC95" s="2"/>
      <c r="DMD95" s="2"/>
      <c r="DME95" s="2"/>
      <c r="DMF95" s="2"/>
      <c r="DMG95" s="2"/>
      <c r="DMH95" s="2"/>
      <c r="DMI95" s="2"/>
      <c r="DMJ95" s="2"/>
      <c r="DMK95" s="2"/>
      <c r="DML95" s="2"/>
      <c r="DMM95" s="2"/>
      <c r="DMN95" s="2"/>
      <c r="DMO95" s="2"/>
      <c r="DMP95" s="2"/>
      <c r="DMQ95" s="2"/>
      <c r="DMR95" s="2"/>
      <c r="DMS95" s="2"/>
      <c r="DMT95" s="2"/>
      <c r="DMU95" s="2"/>
      <c r="DMV95" s="2"/>
      <c r="DMW95" s="2"/>
      <c r="DMX95" s="2"/>
      <c r="DMY95" s="2"/>
      <c r="DMZ95" s="2"/>
      <c r="DNA95" s="2"/>
      <c r="DNB95" s="2"/>
      <c r="DNC95" s="2"/>
      <c r="DND95" s="2"/>
      <c r="DNE95" s="2"/>
      <c r="DNF95" s="2"/>
      <c r="DNG95" s="2"/>
      <c r="DNH95" s="2"/>
      <c r="DNI95" s="2"/>
      <c r="DNJ95" s="2"/>
      <c r="DNK95" s="2"/>
      <c r="DNL95" s="2"/>
      <c r="DNM95" s="2"/>
      <c r="DNN95" s="2"/>
      <c r="DNO95" s="2"/>
      <c r="DNP95" s="2"/>
      <c r="DNQ95" s="2"/>
      <c r="DNR95" s="2"/>
      <c r="DNS95" s="2"/>
      <c r="DNT95" s="2"/>
      <c r="DNU95" s="2"/>
      <c r="DNV95" s="2"/>
      <c r="DNW95" s="2"/>
      <c r="DNX95" s="2"/>
      <c r="DNY95" s="2"/>
      <c r="DNZ95" s="2"/>
      <c r="DOA95" s="2"/>
      <c r="DOB95" s="2"/>
      <c r="DOC95" s="2"/>
      <c r="DOD95" s="2"/>
      <c r="DOE95" s="2"/>
      <c r="DOF95" s="2"/>
      <c r="DOG95" s="2"/>
      <c r="DOH95" s="2"/>
      <c r="DOI95" s="2"/>
      <c r="DOJ95" s="2"/>
      <c r="DOK95" s="2"/>
      <c r="DOL95" s="2"/>
      <c r="DOM95" s="2"/>
      <c r="DON95" s="2"/>
      <c r="DOO95" s="2"/>
      <c r="DOP95" s="2"/>
      <c r="DOQ95" s="2"/>
      <c r="DOR95" s="2"/>
      <c r="DOS95" s="2"/>
      <c r="DOT95" s="2"/>
      <c r="DOU95" s="2"/>
      <c r="DOV95" s="2"/>
      <c r="DOW95" s="2"/>
      <c r="DOX95" s="2"/>
      <c r="DOY95" s="2"/>
      <c r="DOZ95" s="2"/>
      <c r="DPA95" s="2"/>
      <c r="DPB95" s="2"/>
      <c r="DPC95" s="2"/>
      <c r="DPD95" s="2"/>
      <c r="DPE95" s="2"/>
      <c r="DPF95" s="2"/>
      <c r="DPG95" s="2"/>
      <c r="DPH95" s="2"/>
      <c r="DPI95" s="2"/>
      <c r="DPJ95" s="2"/>
      <c r="DPK95" s="2"/>
      <c r="DPL95" s="2"/>
      <c r="DPM95" s="2"/>
      <c r="DPN95" s="2"/>
      <c r="DPO95" s="2"/>
      <c r="DPP95" s="2"/>
      <c r="DPQ95" s="2"/>
      <c r="DPR95" s="2"/>
      <c r="DPS95" s="2"/>
      <c r="DPT95" s="2"/>
      <c r="DPU95" s="2"/>
      <c r="DPV95" s="2"/>
      <c r="DPW95" s="2"/>
      <c r="DPX95" s="2"/>
      <c r="DPY95" s="2"/>
      <c r="DPZ95" s="2"/>
      <c r="DQA95" s="2"/>
      <c r="DQB95" s="2"/>
      <c r="DQC95" s="2"/>
      <c r="DQD95" s="2"/>
      <c r="DQE95" s="2"/>
      <c r="DQF95" s="2"/>
      <c r="DQG95" s="2"/>
      <c r="DQH95" s="2"/>
      <c r="DQI95" s="2"/>
      <c r="DQJ95" s="2"/>
      <c r="DQK95" s="2"/>
      <c r="DQL95" s="2"/>
      <c r="DQM95" s="2"/>
      <c r="DQN95" s="2"/>
      <c r="DQO95" s="2"/>
      <c r="DQP95" s="2"/>
      <c r="DQQ95" s="2"/>
      <c r="DQR95" s="2"/>
      <c r="DQS95" s="2"/>
      <c r="DQT95" s="2"/>
      <c r="DQU95" s="2"/>
      <c r="DQV95" s="2"/>
      <c r="DQW95" s="2"/>
      <c r="DQX95" s="2"/>
      <c r="DQY95" s="2"/>
      <c r="DQZ95" s="2"/>
      <c r="DRA95" s="2"/>
      <c r="DRB95" s="2"/>
      <c r="DRC95" s="2"/>
      <c r="DRD95" s="2"/>
      <c r="DRE95" s="2"/>
      <c r="DRF95" s="2"/>
      <c r="DRG95" s="2"/>
      <c r="DRH95" s="2"/>
      <c r="DRI95" s="2"/>
      <c r="DRJ95" s="2"/>
      <c r="DRK95" s="2"/>
      <c r="DRL95" s="2"/>
      <c r="DRM95" s="2"/>
      <c r="DRN95" s="2"/>
      <c r="DRO95" s="2"/>
      <c r="DRP95" s="2"/>
      <c r="DRQ95" s="2"/>
      <c r="DRR95" s="2"/>
      <c r="DRS95" s="2"/>
      <c r="DRT95" s="2"/>
      <c r="DRU95" s="2"/>
      <c r="DRV95" s="2"/>
      <c r="DRW95" s="2"/>
      <c r="DRX95" s="2"/>
      <c r="DRY95" s="2"/>
      <c r="DRZ95" s="2"/>
      <c r="DSA95" s="2"/>
      <c r="DSB95" s="2"/>
      <c r="DSC95" s="2"/>
      <c r="DSD95" s="2"/>
      <c r="DSE95" s="2"/>
      <c r="DSF95" s="2"/>
      <c r="DSG95" s="2"/>
      <c r="DSH95" s="2"/>
      <c r="DSI95" s="2"/>
      <c r="DSJ95" s="2"/>
      <c r="DSK95" s="2"/>
      <c r="DSL95" s="2"/>
      <c r="DSM95" s="2"/>
      <c r="DSN95" s="2"/>
      <c r="DSO95" s="2"/>
      <c r="DSP95" s="2"/>
      <c r="DSQ95" s="2"/>
      <c r="DSR95" s="2"/>
      <c r="DSS95" s="2"/>
      <c r="DST95" s="2"/>
      <c r="DSU95" s="2"/>
      <c r="DSV95" s="2"/>
      <c r="DSW95" s="2"/>
      <c r="DSX95" s="2"/>
      <c r="DSY95" s="2"/>
      <c r="DSZ95" s="2"/>
      <c r="DTA95" s="2"/>
      <c r="DTB95" s="2"/>
      <c r="DTC95" s="2"/>
      <c r="DTD95" s="2"/>
      <c r="DTE95" s="2"/>
      <c r="DTF95" s="2"/>
      <c r="DTG95" s="2"/>
      <c r="DTH95" s="2"/>
      <c r="DTI95" s="2"/>
      <c r="DTJ95" s="2"/>
      <c r="DTK95" s="2"/>
      <c r="DTL95" s="2"/>
      <c r="DTM95" s="2"/>
      <c r="DTN95" s="2"/>
      <c r="DTO95" s="2"/>
      <c r="DTP95" s="2"/>
      <c r="DTQ95" s="2"/>
      <c r="DTR95" s="2"/>
      <c r="DTS95" s="2"/>
      <c r="DTT95" s="2"/>
      <c r="DTU95" s="2"/>
      <c r="DTV95" s="2"/>
      <c r="DTW95" s="2"/>
      <c r="DTX95" s="2"/>
      <c r="DTY95" s="2"/>
      <c r="DTZ95" s="2"/>
      <c r="DUA95" s="2"/>
      <c r="DUB95" s="2"/>
      <c r="DUC95" s="2"/>
      <c r="DUD95" s="2"/>
      <c r="DUE95" s="2"/>
      <c r="DUF95" s="2"/>
      <c r="DUG95" s="2"/>
      <c r="DUH95" s="2"/>
      <c r="DUI95" s="2"/>
      <c r="DUJ95" s="2"/>
      <c r="DUK95" s="2"/>
      <c r="DUL95" s="2"/>
      <c r="DUM95" s="2"/>
      <c r="DUN95" s="2"/>
      <c r="DUO95" s="2"/>
      <c r="DUP95" s="2"/>
      <c r="DUQ95" s="2"/>
      <c r="DUR95" s="2"/>
      <c r="DUS95" s="2"/>
      <c r="DUT95" s="2"/>
      <c r="DUU95" s="2"/>
      <c r="DUV95" s="2"/>
      <c r="DUW95" s="2"/>
      <c r="DUX95" s="2"/>
      <c r="DUY95" s="2"/>
      <c r="DUZ95" s="2"/>
      <c r="DVA95" s="2"/>
      <c r="DVB95" s="2"/>
      <c r="DVC95" s="2"/>
      <c r="DVD95" s="2"/>
      <c r="DVE95" s="2"/>
      <c r="DVF95" s="2"/>
      <c r="DVG95" s="2"/>
      <c r="DVH95" s="2"/>
      <c r="DVI95" s="2"/>
      <c r="DVJ95" s="2"/>
      <c r="DVK95" s="2"/>
      <c r="DVL95" s="2"/>
      <c r="DVM95" s="2"/>
      <c r="DVN95" s="2"/>
      <c r="DVO95" s="2"/>
      <c r="DVP95" s="2"/>
      <c r="DVQ95" s="2"/>
      <c r="DVR95" s="2"/>
      <c r="DVS95" s="2"/>
      <c r="DVT95" s="2"/>
      <c r="DVU95" s="2"/>
      <c r="DVV95" s="2"/>
      <c r="DVW95" s="2"/>
      <c r="DVX95" s="2"/>
      <c r="DVY95" s="2"/>
      <c r="DVZ95" s="2"/>
      <c r="DWA95" s="2"/>
      <c r="DWB95" s="2"/>
      <c r="DWC95" s="2"/>
      <c r="DWD95" s="2"/>
      <c r="DWE95" s="2"/>
      <c r="DWF95" s="2"/>
      <c r="DWG95" s="2"/>
      <c r="DWH95" s="2"/>
      <c r="DWI95" s="2"/>
      <c r="DWJ95" s="2"/>
      <c r="DWK95" s="2"/>
      <c r="DWL95" s="2"/>
      <c r="DWM95" s="2"/>
      <c r="DWN95" s="2"/>
      <c r="DWO95" s="2"/>
      <c r="DWP95" s="2"/>
      <c r="DWQ95" s="2"/>
      <c r="DWR95" s="2"/>
      <c r="DWS95" s="2"/>
      <c r="DWT95" s="2"/>
      <c r="DWU95" s="2"/>
      <c r="DWV95" s="2"/>
      <c r="DWW95" s="2"/>
      <c r="DWX95" s="2"/>
      <c r="DWY95" s="2"/>
      <c r="DWZ95" s="2"/>
      <c r="DXA95" s="2"/>
      <c r="DXB95" s="2"/>
      <c r="DXC95" s="2"/>
      <c r="DXD95" s="2"/>
      <c r="DXE95" s="2"/>
      <c r="DXF95" s="2"/>
      <c r="DXG95" s="2"/>
      <c r="DXH95" s="2"/>
      <c r="DXI95" s="2"/>
      <c r="DXJ95" s="2"/>
      <c r="DXK95" s="2"/>
      <c r="DXL95" s="2"/>
      <c r="DXM95" s="2"/>
      <c r="DXN95" s="2"/>
      <c r="DXO95" s="2"/>
      <c r="DXP95" s="2"/>
      <c r="DXQ95" s="2"/>
      <c r="DXR95" s="2"/>
      <c r="DXS95" s="2"/>
      <c r="DXT95" s="2"/>
      <c r="DXU95" s="2"/>
      <c r="DXV95" s="2"/>
      <c r="DXW95" s="2"/>
      <c r="DXX95" s="2"/>
      <c r="DXY95" s="2"/>
      <c r="DXZ95" s="2"/>
      <c r="DYA95" s="2"/>
      <c r="DYB95" s="2"/>
      <c r="DYC95" s="2"/>
      <c r="DYD95" s="2"/>
      <c r="DYE95" s="2"/>
      <c r="DYF95" s="2"/>
      <c r="DYG95" s="2"/>
      <c r="DYH95" s="2"/>
      <c r="DYI95" s="2"/>
      <c r="DYJ95" s="2"/>
      <c r="DYK95" s="2"/>
      <c r="DYL95" s="2"/>
      <c r="DYM95" s="2"/>
      <c r="DYN95" s="2"/>
      <c r="DYO95" s="2"/>
      <c r="DYP95" s="2"/>
      <c r="DYQ95" s="2"/>
      <c r="DYR95" s="2"/>
      <c r="DYS95" s="2"/>
      <c r="DYT95" s="2"/>
      <c r="DYU95" s="2"/>
      <c r="DYV95" s="2"/>
      <c r="DYW95" s="2"/>
      <c r="DYX95" s="2"/>
      <c r="DYY95" s="2"/>
      <c r="DYZ95" s="2"/>
      <c r="DZA95" s="2"/>
      <c r="DZB95" s="2"/>
      <c r="DZC95" s="2"/>
      <c r="DZD95" s="2"/>
      <c r="DZE95" s="2"/>
      <c r="DZF95" s="2"/>
      <c r="DZG95" s="2"/>
      <c r="DZH95" s="2"/>
      <c r="DZI95" s="2"/>
      <c r="DZJ95" s="2"/>
      <c r="DZK95" s="2"/>
      <c r="DZL95" s="2"/>
      <c r="DZM95" s="2"/>
      <c r="DZN95" s="2"/>
      <c r="DZO95" s="2"/>
      <c r="DZP95" s="2"/>
      <c r="DZQ95" s="2"/>
      <c r="DZR95" s="2"/>
      <c r="DZS95" s="2"/>
      <c r="DZT95" s="2"/>
      <c r="DZU95" s="2"/>
      <c r="DZV95" s="2"/>
      <c r="DZW95" s="2"/>
      <c r="DZX95" s="2"/>
      <c r="DZY95" s="2"/>
      <c r="DZZ95" s="2"/>
      <c r="EAA95" s="2"/>
      <c r="EAB95" s="2"/>
      <c r="EAC95" s="2"/>
      <c r="EAD95" s="2"/>
      <c r="EAE95" s="2"/>
      <c r="EAF95" s="2"/>
      <c r="EAG95" s="2"/>
      <c r="EAH95" s="2"/>
      <c r="EAI95" s="2"/>
      <c r="EAJ95" s="2"/>
      <c r="EAK95" s="2"/>
      <c r="EAL95" s="2"/>
      <c r="EAM95" s="2"/>
      <c r="EAN95" s="2"/>
      <c r="EAO95" s="2"/>
      <c r="EAP95" s="2"/>
      <c r="EAQ95" s="2"/>
      <c r="EAR95" s="2"/>
      <c r="EAS95" s="2"/>
      <c r="EAT95" s="2"/>
      <c r="EAU95" s="2"/>
      <c r="EAV95" s="2"/>
      <c r="EAW95" s="2"/>
      <c r="EAX95" s="2"/>
      <c r="EAY95" s="2"/>
      <c r="EAZ95" s="2"/>
      <c r="EBA95" s="2"/>
      <c r="EBB95" s="2"/>
      <c r="EBC95" s="2"/>
      <c r="EBD95" s="2"/>
      <c r="EBE95" s="2"/>
      <c r="EBF95" s="2"/>
      <c r="EBG95" s="2"/>
      <c r="EBH95" s="2"/>
      <c r="EBI95" s="2"/>
      <c r="EBJ95" s="2"/>
      <c r="EBK95" s="2"/>
      <c r="EBL95" s="2"/>
      <c r="EBM95" s="2"/>
      <c r="EBN95" s="2"/>
      <c r="EBO95" s="2"/>
      <c r="EBP95" s="2"/>
      <c r="EBQ95" s="2"/>
      <c r="EBR95" s="2"/>
      <c r="EBS95" s="2"/>
      <c r="EBT95" s="2"/>
      <c r="EBU95" s="2"/>
      <c r="EBV95" s="2"/>
      <c r="EBW95" s="2"/>
      <c r="EBX95" s="2"/>
      <c r="EBY95" s="2"/>
      <c r="EBZ95" s="2"/>
      <c r="ECA95" s="2"/>
      <c r="ECB95" s="2"/>
      <c r="ECC95" s="2"/>
      <c r="ECD95" s="2"/>
      <c r="ECE95" s="2"/>
      <c r="ECF95" s="2"/>
      <c r="ECG95" s="2"/>
      <c r="ECH95" s="2"/>
      <c r="ECI95" s="2"/>
      <c r="ECJ95" s="2"/>
      <c r="ECK95" s="2"/>
      <c r="ECL95" s="2"/>
      <c r="ECM95" s="2"/>
      <c r="ECN95" s="2"/>
      <c r="ECO95" s="2"/>
      <c r="ECP95" s="2"/>
      <c r="ECQ95" s="2"/>
      <c r="ECR95" s="2"/>
      <c r="ECS95" s="2"/>
      <c r="ECT95" s="2"/>
      <c r="ECU95" s="2"/>
      <c r="ECV95" s="2"/>
      <c r="ECW95" s="2"/>
      <c r="ECX95" s="2"/>
      <c r="ECY95" s="2"/>
      <c r="ECZ95" s="2"/>
      <c r="EDA95" s="2"/>
      <c r="EDB95" s="2"/>
      <c r="EDC95" s="2"/>
      <c r="EDD95" s="2"/>
      <c r="EDE95" s="2"/>
      <c r="EDF95" s="2"/>
      <c r="EDG95" s="2"/>
      <c r="EDH95" s="2"/>
      <c r="EDI95" s="2"/>
      <c r="EDJ95" s="2"/>
      <c r="EDK95" s="2"/>
      <c r="EDL95" s="2"/>
      <c r="EDM95" s="2"/>
      <c r="EDN95" s="2"/>
      <c r="EDO95" s="2"/>
      <c r="EDP95" s="2"/>
      <c r="EDQ95" s="2"/>
      <c r="EDR95" s="2"/>
      <c r="EDS95" s="2"/>
      <c r="EDT95" s="2"/>
      <c r="EDU95" s="2"/>
      <c r="EDV95" s="2"/>
      <c r="EDW95" s="2"/>
      <c r="EDX95" s="2"/>
      <c r="EDY95" s="2"/>
      <c r="EDZ95" s="2"/>
      <c r="EEA95" s="2"/>
      <c r="EEB95" s="2"/>
      <c r="EEC95" s="2"/>
      <c r="EED95" s="2"/>
      <c r="EEE95" s="2"/>
      <c r="EEF95" s="2"/>
      <c r="EEG95" s="2"/>
      <c r="EEH95" s="2"/>
      <c r="EEI95" s="2"/>
      <c r="EEJ95" s="2"/>
      <c r="EEK95" s="2"/>
      <c r="EEL95" s="2"/>
      <c r="EEM95" s="2"/>
      <c r="EEN95" s="2"/>
      <c r="EEO95" s="2"/>
      <c r="EEP95" s="2"/>
      <c r="EEQ95" s="2"/>
      <c r="EER95" s="2"/>
      <c r="EES95" s="2"/>
      <c r="EET95" s="2"/>
      <c r="EEU95" s="2"/>
      <c r="EEV95" s="2"/>
      <c r="EEW95" s="2"/>
      <c r="EEX95" s="2"/>
      <c r="EEY95" s="2"/>
      <c r="EEZ95" s="2"/>
      <c r="EFA95" s="2"/>
      <c r="EFB95" s="2"/>
      <c r="EFC95" s="2"/>
      <c r="EFD95" s="2"/>
      <c r="EFE95" s="2"/>
      <c r="EFF95" s="2"/>
      <c r="EFG95" s="2"/>
      <c r="EFH95" s="2"/>
      <c r="EFI95" s="2"/>
      <c r="EFJ95" s="2"/>
      <c r="EFK95" s="2"/>
      <c r="EFL95" s="2"/>
      <c r="EFM95" s="2"/>
      <c r="EFN95" s="2"/>
      <c r="EFO95" s="2"/>
      <c r="EFP95" s="2"/>
      <c r="EFQ95" s="2"/>
      <c r="EFR95" s="2"/>
      <c r="EFS95" s="2"/>
      <c r="EFT95" s="2"/>
      <c r="EFU95" s="2"/>
      <c r="EFV95" s="2"/>
      <c r="EFW95" s="2"/>
      <c r="EFX95" s="2"/>
      <c r="EFY95" s="2"/>
      <c r="EFZ95" s="2"/>
      <c r="EGA95" s="2"/>
      <c r="EGB95" s="2"/>
      <c r="EGC95" s="2"/>
      <c r="EGD95" s="2"/>
      <c r="EGE95" s="2"/>
      <c r="EGF95" s="2"/>
      <c r="EGG95" s="2"/>
      <c r="EGH95" s="2"/>
      <c r="EGI95" s="2"/>
      <c r="EGJ95" s="2"/>
      <c r="EGK95" s="2"/>
      <c r="EGL95" s="2"/>
      <c r="EGM95" s="2"/>
      <c r="EGN95" s="2"/>
      <c r="EGO95" s="2"/>
      <c r="EGP95" s="2"/>
      <c r="EGQ95" s="2"/>
      <c r="EGR95" s="2"/>
      <c r="EGS95" s="2"/>
      <c r="EGT95" s="2"/>
      <c r="EGU95" s="2"/>
      <c r="EGV95" s="2"/>
      <c r="EGW95" s="2"/>
      <c r="EGX95" s="2"/>
      <c r="EGY95" s="2"/>
      <c r="EGZ95" s="2"/>
      <c r="EHA95" s="2"/>
      <c r="EHB95" s="2"/>
      <c r="EHC95" s="2"/>
      <c r="EHD95" s="2"/>
      <c r="EHE95" s="2"/>
      <c r="EHF95" s="2"/>
      <c r="EHG95" s="2"/>
      <c r="EHH95" s="2"/>
      <c r="EHI95" s="2"/>
      <c r="EHJ95" s="2"/>
      <c r="EHK95" s="2"/>
      <c r="EHL95" s="2"/>
      <c r="EHM95" s="2"/>
      <c r="EHN95" s="2"/>
      <c r="EHO95" s="2"/>
      <c r="EHP95" s="2"/>
      <c r="EHQ95" s="2"/>
      <c r="EHR95" s="2"/>
      <c r="EHS95" s="2"/>
      <c r="EHT95" s="2"/>
      <c r="EHU95" s="2"/>
      <c r="EHV95" s="2"/>
      <c r="EHW95" s="2"/>
      <c r="EHX95" s="2"/>
      <c r="EHY95" s="2"/>
      <c r="EHZ95" s="2"/>
      <c r="EIA95" s="2"/>
      <c r="EIB95" s="2"/>
      <c r="EIC95" s="2"/>
      <c r="EID95" s="2"/>
      <c r="EIE95" s="2"/>
      <c r="EIF95" s="2"/>
      <c r="EIG95" s="2"/>
      <c r="EIH95" s="2"/>
      <c r="EII95" s="2"/>
      <c r="EIJ95" s="2"/>
      <c r="EIK95" s="2"/>
      <c r="EIL95" s="2"/>
      <c r="EIM95" s="2"/>
      <c r="EIN95" s="2"/>
      <c r="EIO95" s="2"/>
      <c r="EIP95" s="2"/>
      <c r="EIQ95" s="2"/>
      <c r="EIR95" s="2"/>
      <c r="EIS95" s="2"/>
      <c r="EIT95" s="2"/>
      <c r="EIU95" s="2"/>
      <c r="EIV95" s="2"/>
      <c r="EIW95" s="2"/>
      <c r="EIX95" s="2"/>
      <c r="EIY95" s="2"/>
      <c r="EIZ95" s="2"/>
      <c r="EJA95" s="2"/>
      <c r="EJB95" s="2"/>
      <c r="EJC95" s="2"/>
      <c r="EJD95" s="2"/>
      <c r="EJE95" s="2"/>
      <c r="EJF95" s="2"/>
      <c r="EJG95" s="2"/>
      <c r="EJH95" s="2"/>
      <c r="EJI95" s="2"/>
      <c r="EJJ95" s="2"/>
      <c r="EJK95" s="2"/>
      <c r="EJL95" s="2"/>
      <c r="EJM95" s="2"/>
      <c r="EJN95" s="2"/>
      <c r="EJO95" s="2"/>
      <c r="EJP95" s="2"/>
      <c r="EJQ95" s="2"/>
      <c r="EJR95" s="2"/>
      <c r="EJS95" s="2"/>
      <c r="EJT95" s="2"/>
      <c r="EJU95" s="2"/>
      <c r="EJV95" s="2"/>
      <c r="EJW95" s="2"/>
      <c r="EJX95" s="2"/>
      <c r="EJY95" s="2"/>
      <c r="EJZ95" s="2"/>
      <c r="EKA95" s="2"/>
      <c r="EKB95" s="2"/>
      <c r="EKC95" s="2"/>
      <c r="EKD95" s="2"/>
      <c r="EKE95" s="2"/>
      <c r="EKF95" s="2"/>
      <c r="EKG95" s="2"/>
      <c r="EKH95" s="2"/>
      <c r="EKI95" s="2"/>
      <c r="EKJ95" s="2"/>
      <c r="EKK95" s="2"/>
      <c r="EKL95" s="2"/>
      <c r="EKM95" s="2"/>
      <c r="EKN95" s="2"/>
      <c r="EKO95" s="2"/>
      <c r="EKP95" s="2"/>
      <c r="EKQ95" s="2"/>
      <c r="EKR95" s="2"/>
      <c r="EKS95" s="2"/>
      <c r="EKT95" s="2"/>
      <c r="EKU95" s="2"/>
      <c r="EKV95" s="2"/>
      <c r="EKW95" s="2"/>
      <c r="EKX95" s="2"/>
      <c r="EKY95" s="2"/>
      <c r="EKZ95" s="2"/>
      <c r="ELA95" s="2"/>
      <c r="ELB95" s="2"/>
      <c r="ELC95" s="2"/>
      <c r="ELD95" s="2"/>
      <c r="ELE95" s="2"/>
      <c r="ELF95" s="2"/>
      <c r="ELG95" s="2"/>
      <c r="ELH95" s="2"/>
      <c r="ELI95" s="2"/>
      <c r="ELJ95" s="2"/>
      <c r="ELK95" s="2"/>
      <c r="ELL95" s="2"/>
      <c r="ELM95" s="2"/>
      <c r="ELN95" s="2"/>
      <c r="ELO95" s="2"/>
      <c r="ELP95" s="2"/>
      <c r="ELQ95" s="2"/>
      <c r="ELR95" s="2"/>
      <c r="ELS95" s="2"/>
      <c r="ELT95" s="2"/>
      <c r="ELU95" s="2"/>
      <c r="ELV95" s="2"/>
      <c r="ELW95" s="2"/>
      <c r="ELX95" s="2"/>
      <c r="ELY95" s="2"/>
      <c r="ELZ95" s="2"/>
      <c r="EMA95" s="2"/>
      <c r="EMB95" s="2"/>
      <c r="EMC95" s="2"/>
      <c r="EMD95" s="2"/>
      <c r="EME95" s="2"/>
      <c r="EMF95" s="2"/>
      <c r="EMG95" s="2"/>
      <c r="EMH95" s="2"/>
      <c r="EMI95" s="2"/>
      <c r="EMJ95" s="2"/>
      <c r="EMK95" s="2"/>
      <c r="EML95" s="2"/>
      <c r="EMM95" s="2"/>
      <c r="EMN95" s="2"/>
      <c r="EMO95" s="2"/>
      <c r="EMP95" s="2"/>
      <c r="EMQ95" s="2"/>
      <c r="EMR95" s="2"/>
      <c r="EMS95" s="2"/>
      <c r="EMT95" s="2"/>
      <c r="EMU95" s="2"/>
      <c r="EMV95" s="2"/>
      <c r="EMW95" s="2"/>
      <c r="EMX95" s="2"/>
      <c r="EMY95" s="2"/>
      <c r="EMZ95" s="2"/>
      <c r="ENA95" s="2"/>
      <c r="ENB95" s="2"/>
      <c r="ENC95" s="2"/>
      <c r="END95" s="2"/>
      <c r="ENE95" s="2"/>
      <c r="ENF95" s="2"/>
      <c r="ENG95" s="2"/>
      <c r="ENH95" s="2"/>
      <c r="ENI95" s="2"/>
      <c r="ENJ95" s="2"/>
      <c r="ENK95" s="2"/>
      <c r="ENL95" s="2"/>
      <c r="ENM95" s="2"/>
      <c r="ENN95" s="2"/>
      <c r="ENO95" s="2"/>
      <c r="ENP95" s="2"/>
      <c r="ENQ95" s="2"/>
      <c r="ENR95" s="2"/>
      <c r="ENS95" s="2"/>
      <c r="ENT95" s="2"/>
      <c r="ENU95" s="2"/>
      <c r="ENV95" s="2"/>
      <c r="ENW95" s="2"/>
      <c r="ENX95" s="2"/>
      <c r="ENY95" s="2"/>
      <c r="ENZ95" s="2"/>
      <c r="EOA95" s="2"/>
      <c r="EOB95" s="2"/>
      <c r="EOC95" s="2"/>
      <c r="EOD95" s="2"/>
      <c r="EOE95" s="2"/>
      <c r="EOF95" s="2"/>
      <c r="EOG95" s="2"/>
      <c r="EOH95" s="2"/>
      <c r="EOI95" s="2"/>
      <c r="EOJ95" s="2"/>
      <c r="EOK95" s="2"/>
      <c r="EOL95" s="2"/>
      <c r="EOM95" s="2"/>
      <c r="EON95" s="2"/>
      <c r="EOO95" s="2"/>
      <c r="EOP95" s="2"/>
      <c r="EOQ95" s="2"/>
      <c r="EOR95" s="2"/>
      <c r="EOS95" s="2"/>
      <c r="EOT95" s="2"/>
      <c r="EOU95" s="2"/>
      <c r="EOV95" s="2"/>
      <c r="EOW95" s="2"/>
      <c r="EOX95" s="2"/>
      <c r="EOY95" s="2"/>
      <c r="EOZ95" s="2"/>
      <c r="EPA95" s="2"/>
      <c r="EPB95" s="2"/>
      <c r="EPC95" s="2"/>
      <c r="EPD95" s="2"/>
      <c r="EPE95" s="2"/>
      <c r="EPF95" s="2"/>
      <c r="EPG95" s="2"/>
      <c r="EPH95" s="2"/>
      <c r="EPI95" s="2"/>
      <c r="EPJ95" s="2"/>
      <c r="EPK95" s="2"/>
      <c r="EPL95" s="2"/>
      <c r="EPM95" s="2"/>
      <c r="EPN95" s="2"/>
      <c r="EPO95" s="2"/>
      <c r="EPP95" s="2"/>
      <c r="EPQ95" s="2"/>
      <c r="EPR95" s="2"/>
      <c r="EPS95" s="2"/>
      <c r="EPT95" s="2"/>
      <c r="EPU95" s="2"/>
      <c r="EPV95" s="2"/>
      <c r="EPW95" s="2"/>
      <c r="EPX95" s="2"/>
      <c r="EPY95" s="2"/>
      <c r="EPZ95" s="2"/>
      <c r="EQA95" s="2"/>
      <c r="EQB95" s="2"/>
      <c r="EQC95" s="2"/>
      <c r="EQD95" s="2"/>
      <c r="EQE95" s="2"/>
      <c r="EQF95" s="2"/>
      <c r="EQG95" s="2"/>
      <c r="EQH95" s="2"/>
      <c r="EQI95" s="2"/>
      <c r="EQJ95" s="2"/>
      <c r="EQK95" s="2"/>
      <c r="EQL95" s="2"/>
      <c r="EQM95" s="2"/>
      <c r="EQN95" s="2"/>
      <c r="EQO95" s="2"/>
      <c r="EQP95" s="2"/>
      <c r="EQQ95" s="2"/>
      <c r="EQR95" s="2"/>
      <c r="EQS95" s="2"/>
      <c r="EQT95" s="2"/>
      <c r="EQU95" s="2"/>
      <c r="EQV95" s="2"/>
      <c r="EQW95" s="2"/>
      <c r="EQX95" s="2"/>
      <c r="EQY95" s="2"/>
      <c r="EQZ95" s="2"/>
      <c r="ERA95" s="2"/>
      <c r="ERB95" s="2"/>
      <c r="ERC95" s="2"/>
      <c r="ERD95" s="2"/>
      <c r="ERE95" s="2"/>
      <c r="ERF95" s="2"/>
      <c r="ERG95" s="2"/>
      <c r="ERH95" s="2"/>
      <c r="ERI95" s="2"/>
      <c r="ERJ95" s="2"/>
      <c r="ERK95" s="2"/>
      <c r="ERL95" s="2"/>
      <c r="ERM95" s="2"/>
      <c r="ERN95" s="2"/>
      <c r="ERO95" s="2"/>
      <c r="ERP95" s="2"/>
      <c r="ERQ95" s="2"/>
      <c r="ERR95" s="2"/>
      <c r="ERS95" s="2"/>
      <c r="ERT95" s="2"/>
      <c r="ERU95" s="2"/>
      <c r="ERV95" s="2"/>
      <c r="ERW95" s="2"/>
      <c r="ERX95" s="2"/>
      <c r="ERY95" s="2"/>
      <c r="ERZ95" s="2"/>
      <c r="ESA95" s="2"/>
      <c r="ESB95" s="2"/>
      <c r="ESC95" s="2"/>
      <c r="ESD95" s="2"/>
      <c r="ESE95" s="2"/>
      <c r="ESF95" s="2"/>
      <c r="ESG95" s="2"/>
      <c r="ESH95" s="2"/>
      <c r="ESI95" s="2"/>
      <c r="ESJ95" s="2"/>
      <c r="ESK95" s="2"/>
      <c r="ESL95" s="2"/>
      <c r="ESM95" s="2"/>
      <c r="ESN95" s="2"/>
      <c r="ESO95" s="2"/>
      <c r="ESP95" s="2"/>
      <c r="ESQ95" s="2"/>
      <c r="ESR95" s="2"/>
      <c r="ESS95" s="2"/>
      <c r="EST95" s="2"/>
      <c r="ESU95" s="2"/>
      <c r="ESV95" s="2"/>
      <c r="ESW95" s="2"/>
      <c r="ESX95" s="2"/>
      <c r="ESY95" s="2"/>
      <c r="ESZ95" s="2"/>
      <c r="ETA95" s="2"/>
      <c r="ETB95" s="2"/>
      <c r="ETC95" s="2"/>
      <c r="ETD95" s="2"/>
      <c r="ETE95" s="2"/>
      <c r="ETF95" s="2"/>
      <c r="ETG95" s="2"/>
      <c r="ETH95" s="2"/>
      <c r="ETI95" s="2"/>
      <c r="ETJ95" s="2"/>
      <c r="ETK95" s="2"/>
      <c r="ETL95" s="2"/>
      <c r="ETM95" s="2"/>
      <c r="ETN95" s="2"/>
      <c r="ETO95" s="2"/>
      <c r="ETP95" s="2"/>
      <c r="ETQ95" s="2"/>
      <c r="ETR95" s="2"/>
      <c r="ETS95" s="2"/>
      <c r="ETT95" s="2"/>
      <c r="ETU95" s="2"/>
      <c r="ETV95" s="2"/>
      <c r="ETW95" s="2"/>
      <c r="ETX95" s="2"/>
      <c r="ETY95" s="2"/>
      <c r="ETZ95" s="2"/>
      <c r="EUA95" s="2"/>
      <c r="EUB95" s="2"/>
      <c r="EUC95" s="2"/>
      <c r="EUD95" s="2"/>
      <c r="EUE95" s="2"/>
      <c r="EUF95" s="2"/>
      <c r="EUG95" s="2"/>
      <c r="EUH95" s="2"/>
      <c r="EUI95" s="2"/>
      <c r="EUJ95" s="2"/>
      <c r="EUK95" s="2"/>
      <c r="EUL95" s="2"/>
      <c r="EUM95" s="2"/>
      <c r="EUN95" s="2"/>
      <c r="EUO95" s="2"/>
      <c r="EUP95" s="2"/>
      <c r="EUQ95" s="2"/>
      <c r="EUR95" s="2"/>
      <c r="EUS95" s="2"/>
      <c r="EUT95" s="2"/>
      <c r="EUU95" s="2"/>
      <c r="EUV95" s="2"/>
      <c r="EUW95" s="2"/>
      <c r="EUX95" s="2"/>
      <c r="EUY95" s="2"/>
      <c r="EUZ95" s="2"/>
      <c r="EVA95" s="2"/>
      <c r="EVB95" s="2"/>
      <c r="EVC95" s="2"/>
      <c r="EVD95" s="2"/>
      <c r="EVE95" s="2"/>
      <c r="EVF95" s="2"/>
      <c r="EVG95" s="2"/>
      <c r="EVH95" s="2"/>
      <c r="EVI95" s="2"/>
      <c r="EVJ95" s="2"/>
      <c r="EVK95" s="2"/>
      <c r="EVL95" s="2"/>
      <c r="EVM95" s="2"/>
      <c r="EVN95" s="2"/>
      <c r="EVO95" s="2"/>
      <c r="EVP95" s="2"/>
      <c r="EVQ95" s="2"/>
      <c r="EVR95" s="2"/>
      <c r="EVS95" s="2"/>
      <c r="EVT95" s="2"/>
      <c r="EVU95" s="2"/>
      <c r="EVV95" s="2"/>
      <c r="EVW95" s="2"/>
      <c r="EVX95" s="2"/>
      <c r="EVY95" s="2"/>
      <c r="EVZ95" s="2"/>
      <c r="EWA95" s="2"/>
      <c r="EWB95" s="2"/>
      <c r="EWC95" s="2"/>
      <c r="EWD95" s="2"/>
      <c r="EWE95" s="2"/>
      <c r="EWF95" s="2"/>
      <c r="EWG95" s="2"/>
      <c r="EWH95" s="2"/>
      <c r="EWI95" s="2"/>
      <c r="EWJ95" s="2"/>
      <c r="EWK95" s="2"/>
      <c r="EWL95" s="2"/>
      <c r="EWM95" s="2"/>
      <c r="EWN95" s="2"/>
      <c r="EWO95" s="2"/>
      <c r="EWP95" s="2"/>
      <c r="EWQ95" s="2"/>
      <c r="EWR95" s="2"/>
      <c r="EWS95" s="2"/>
      <c r="EWT95" s="2"/>
      <c r="EWU95" s="2"/>
      <c r="EWV95" s="2"/>
      <c r="EWW95" s="2"/>
      <c r="EWX95" s="2"/>
      <c r="EWY95" s="2"/>
      <c r="EWZ95" s="2"/>
      <c r="EXA95" s="2"/>
      <c r="EXB95" s="2"/>
      <c r="EXC95" s="2"/>
      <c r="EXD95" s="2"/>
      <c r="EXE95" s="2"/>
      <c r="EXF95" s="2"/>
      <c r="EXG95" s="2"/>
      <c r="EXH95" s="2"/>
      <c r="EXI95" s="2"/>
      <c r="EXJ95" s="2"/>
      <c r="EXK95" s="2"/>
      <c r="EXL95" s="2"/>
      <c r="EXM95" s="2"/>
      <c r="EXN95" s="2"/>
      <c r="EXO95" s="2"/>
      <c r="EXP95" s="2"/>
      <c r="EXQ95" s="2"/>
      <c r="EXR95" s="2"/>
      <c r="EXS95" s="2"/>
      <c r="EXT95" s="2"/>
      <c r="EXU95" s="2"/>
      <c r="EXV95" s="2"/>
      <c r="EXW95" s="2"/>
      <c r="EXX95" s="2"/>
      <c r="EXY95" s="2"/>
      <c r="EXZ95" s="2"/>
      <c r="EYA95" s="2"/>
      <c r="EYB95" s="2"/>
      <c r="EYC95" s="2"/>
      <c r="EYD95" s="2"/>
      <c r="EYE95" s="2"/>
      <c r="EYF95" s="2"/>
      <c r="EYG95" s="2"/>
      <c r="EYH95" s="2"/>
      <c r="EYI95" s="2"/>
      <c r="EYJ95" s="2"/>
      <c r="EYK95" s="2"/>
      <c r="EYL95" s="2"/>
      <c r="EYM95" s="2"/>
      <c r="EYN95" s="2"/>
      <c r="EYO95" s="2"/>
      <c r="EYP95" s="2"/>
      <c r="EYQ95" s="2"/>
      <c r="EYR95" s="2"/>
      <c r="EYS95" s="2"/>
      <c r="EYT95" s="2"/>
      <c r="EYU95" s="2"/>
      <c r="EYV95" s="2"/>
      <c r="EYW95" s="2"/>
      <c r="EYX95" s="2"/>
      <c r="EYY95" s="2"/>
      <c r="EYZ95" s="2"/>
      <c r="EZA95" s="2"/>
      <c r="EZB95" s="2"/>
      <c r="EZC95" s="2"/>
      <c r="EZD95" s="2"/>
      <c r="EZE95" s="2"/>
      <c r="EZF95" s="2"/>
      <c r="EZG95" s="2"/>
      <c r="EZH95" s="2"/>
      <c r="EZI95" s="2"/>
      <c r="EZJ95" s="2"/>
      <c r="EZK95" s="2"/>
      <c r="EZL95" s="2"/>
      <c r="EZM95" s="2"/>
      <c r="EZN95" s="2"/>
      <c r="EZO95" s="2"/>
      <c r="EZP95" s="2"/>
      <c r="EZQ95" s="2"/>
      <c r="EZR95" s="2"/>
      <c r="EZS95" s="2"/>
      <c r="EZT95" s="2"/>
      <c r="EZU95" s="2"/>
      <c r="EZV95" s="2"/>
      <c r="EZW95" s="2"/>
      <c r="EZX95" s="2"/>
      <c r="EZY95" s="2"/>
      <c r="EZZ95" s="2"/>
      <c r="FAA95" s="2"/>
      <c r="FAB95" s="2"/>
      <c r="FAC95" s="2"/>
      <c r="FAD95" s="2"/>
      <c r="FAE95" s="2"/>
      <c r="FAF95" s="2"/>
      <c r="FAG95" s="2"/>
      <c r="FAH95" s="2"/>
      <c r="FAI95" s="2"/>
      <c r="FAJ95" s="2"/>
      <c r="FAK95" s="2"/>
      <c r="FAL95" s="2"/>
      <c r="FAM95" s="2"/>
      <c r="FAN95" s="2"/>
      <c r="FAO95" s="2"/>
      <c r="FAP95" s="2"/>
      <c r="FAQ95" s="2"/>
      <c r="FAR95" s="2"/>
      <c r="FAS95" s="2"/>
      <c r="FAT95" s="2"/>
      <c r="FAU95" s="2"/>
      <c r="FAV95" s="2"/>
      <c r="FAW95" s="2"/>
      <c r="FAX95" s="2"/>
      <c r="FAY95" s="2"/>
      <c r="FAZ95" s="2"/>
      <c r="FBA95" s="2"/>
      <c r="FBB95" s="2"/>
      <c r="FBC95" s="2"/>
      <c r="FBD95" s="2"/>
      <c r="FBE95" s="2"/>
      <c r="FBF95" s="2"/>
      <c r="FBG95" s="2"/>
      <c r="FBH95" s="2"/>
      <c r="FBI95" s="2"/>
      <c r="FBJ95" s="2"/>
      <c r="FBK95" s="2"/>
      <c r="FBL95" s="2"/>
      <c r="FBM95" s="2"/>
      <c r="FBN95" s="2"/>
      <c r="FBO95" s="2"/>
      <c r="FBP95" s="2"/>
      <c r="FBQ95" s="2"/>
      <c r="FBR95" s="2"/>
      <c r="FBS95" s="2"/>
      <c r="FBT95" s="2"/>
      <c r="FBU95" s="2"/>
      <c r="FBV95" s="2"/>
      <c r="FBW95" s="2"/>
      <c r="FBX95" s="2"/>
      <c r="FBY95" s="2"/>
      <c r="FBZ95" s="2"/>
      <c r="FCA95" s="2"/>
      <c r="FCB95" s="2"/>
      <c r="FCC95" s="2"/>
      <c r="FCD95" s="2"/>
      <c r="FCE95" s="2"/>
      <c r="FCF95" s="2"/>
      <c r="FCG95" s="2"/>
      <c r="FCH95" s="2"/>
      <c r="FCI95" s="2"/>
      <c r="FCJ95" s="2"/>
      <c r="FCK95" s="2"/>
      <c r="FCL95" s="2"/>
      <c r="FCM95" s="2"/>
      <c r="FCN95" s="2"/>
      <c r="FCO95" s="2"/>
      <c r="FCP95" s="2"/>
      <c r="FCQ95" s="2"/>
      <c r="FCR95" s="2"/>
      <c r="FCS95" s="2"/>
      <c r="FCT95" s="2"/>
      <c r="FCU95" s="2"/>
      <c r="FCV95" s="2"/>
      <c r="FCW95" s="2"/>
      <c r="FCX95" s="2"/>
      <c r="FCY95" s="2"/>
      <c r="FCZ95" s="2"/>
      <c r="FDA95" s="2"/>
      <c r="FDB95" s="2"/>
      <c r="FDC95" s="2"/>
      <c r="FDD95" s="2"/>
      <c r="FDE95" s="2"/>
      <c r="FDF95" s="2"/>
      <c r="FDG95" s="2"/>
      <c r="FDH95" s="2"/>
      <c r="FDI95" s="2"/>
      <c r="FDJ95" s="2"/>
      <c r="FDK95" s="2"/>
      <c r="FDL95" s="2"/>
      <c r="FDM95" s="2"/>
      <c r="FDN95" s="2"/>
      <c r="FDO95" s="2"/>
      <c r="FDP95" s="2"/>
      <c r="FDQ95" s="2"/>
      <c r="FDR95" s="2"/>
      <c r="FDS95" s="2"/>
      <c r="FDT95" s="2"/>
      <c r="FDU95" s="2"/>
      <c r="FDV95" s="2"/>
      <c r="FDW95" s="2"/>
      <c r="FDX95" s="2"/>
      <c r="FDY95" s="2"/>
      <c r="FDZ95" s="2"/>
      <c r="FEA95" s="2"/>
      <c r="FEB95" s="2"/>
      <c r="FEC95" s="2"/>
      <c r="FED95" s="2"/>
      <c r="FEE95" s="2"/>
      <c r="FEF95" s="2"/>
      <c r="FEG95" s="2"/>
      <c r="FEH95" s="2"/>
      <c r="FEI95" s="2"/>
      <c r="FEJ95" s="2"/>
      <c r="FEK95" s="2"/>
      <c r="FEL95" s="2"/>
      <c r="FEM95" s="2"/>
      <c r="FEN95" s="2"/>
      <c r="FEO95" s="2"/>
      <c r="FEP95" s="2"/>
      <c r="FEQ95" s="2"/>
      <c r="FER95" s="2"/>
      <c r="FES95" s="2"/>
      <c r="FET95" s="2"/>
      <c r="FEU95" s="2"/>
      <c r="FEV95" s="2"/>
      <c r="FEW95" s="2"/>
      <c r="FEX95" s="2"/>
      <c r="FEY95" s="2"/>
      <c r="FEZ95" s="2"/>
      <c r="FFA95" s="2"/>
      <c r="FFB95" s="2"/>
      <c r="FFC95" s="2"/>
      <c r="FFD95" s="2"/>
      <c r="FFE95" s="2"/>
      <c r="FFF95" s="2"/>
      <c r="FFG95" s="2"/>
      <c r="FFH95" s="2"/>
      <c r="FFI95" s="2"/>
      <c r="FFJ95" s="2"/>
      <c r="FFK95" s="2"/>
      <c r="FFL95" s="2"/>
      <c r="FFM95" s="2"/>
      <c r="FFN95" s="2"/>
      <c r="FFO95" s="2"/>
      <c r="FFP95" s="2"/>
      <c r="FFQ95" s="2"/>
      <c r="FFR95" s="2"/>
      <c r="FFS95" s="2"/>
      <c r="FFT95" s="2"/>
      <c r="FFU95" s="2"/>
      <c r="FFV95" s="2"/>
      <c r="FFW95" s="2"/>
      <c r="FFX95" s="2"/>
      <c r="FFY95" s="2"/>
      <c r="FFZ95" s="2"/>
      <c r="FGA95" s="2"/>
      <c r="FGB95" s="2"/>
      <c r="FGC95" s="2"/>
      <c r="FGD95" s="2"/>
      <c r="FGE95" s="2"/>
      <c r="FGF95" s="2"/>
      <c r="FGG95" s="2"/>
      <c r="FGH95" s="2"/>
      <c r="FGI95" s="2"/>
      <c r="FGJ95" s="2"/>
      <c r="FGK95" s="2"/>
      <c r="FGL95" s="2"/>
      <c r="FGM95" s="2"/>
      <c r="FGN95" s="2"/>
      <c r="FGO95" s="2"/>
      <c r="FGP95" s="2"/>
      <c r="FGQ95" s="2"/>
      <c r="FGR95" s="2"/>
      <c r="FGS95" s="2"/>
      <c r="FGT95" s="2"/>
      <c r="FGU95" s="2"/>
      <c r="FGV95" s="2"/>
      <c r="FGW95" s="2"/>
      <c r="FGX95" s="2"/>
      <c r="FGY95" s="2"/>
      <c r="FGZ95" s="2"/>
      <c r="FHA95" s="2"/>
      <c r="FHB95" s="2"/>
      <c r="FHC95" s="2"/>
      <c r="FHD95" s="2"/>
      <c r="FHE95" s="2"/>
      <c r="FHF95" s="2"/>
      <c r="FHG95" s="2"/>
      <c r="FHH95" s="2"/>
      <c r="FHI95" s="2"/>
      <c r="FHJ95" s="2"/>
      <c r="FHK95" s="2"/>
      <c r="FHL95" s="2"/>
      <c r="FHM95" s="2"/>
      <c r="FHN95" s="2"/>
      <c r="FHO95" s="2"/>
      <c r="FHP95" s="2"/>
      <c r="FHQ95" s="2"/>
      <c r="FHR95" s="2"/>
      <c r="FHS95" s="2"/>
      <c r="FHT95" s="2"/>
      <c r="FHU95" s="2"/>
      <c r="FHV95" s="2"/>
      <c r="FHW95" s="2"/>
      <c r="FHX95" s="2"/>
      <c r="FHY95" s="2"/>
      <c r="FHZ95" s="2"/>
      <c r="FIA95" s="2"/>
      <c r="FIB95" s="2"/>
      <c r="FIC95" s="2"/>
      <c r="FID95" s="2"/>
      <c r="FIE95" s="2"/>
      <c r="FIF95" s="2"/>
      <c r="FIG95" s="2"/>
      <c r="FIH95" s="2"/>
      <c r="FII95" s="2"/>
      <c r="FIJ95" s="2"/>
      <c r="FIK95" s="2"/>
      <c r="FIL95" s="2"/>
      <c r="FIM95" s="2"/>
      <c r="FIN95" s="2"/>
      <c r="FIO95" s="2"/>
      <c r="FIP95" s="2"/>
      <c r="FIQ95" s="2"/>
      <c r="FIR95" s="2"/>
      <c r="FIS95" s="2"/>
      <c r="FIT95" s="2"/>
      <c r="FIU95" s="2"/>
      <c r="FIV95" s="2"/>
      <c r="FIW95" s="2"/>
      <c r="FIX95" s="2"/>
      <c r="FIY95" s="2"/>
      <c r="FIZ95" s="2"/>
      <c r="FJA95" s="2"/>
      <c r="FJB95" s="2"/>
      <c r="FJC95" s="2"/>
      <c r="FJD95" s="2"/>
      <c r="FJE95" s="2"/>
      <c r="FJF95" s="2"/>
      <c r="FJG95" s="2"/>
      <c r="FJH95" s="2"/>
      <c r="FJI95" s="2"/>
      <c r="FJJ95" s="2"/>
      <c r="FJK95" s="2"/>
      <c r="FJL95" s="2"/>
      <c r="FJM95" s="2"/>
      <c r="FJN95" s="2"/>
      <c r="FJO95" s="2"/>
      <c r="FJP95" s="2"/>
      <c r="FJQ95" s="2"/>
      <c r="FJR95" s="2"/>
      <c r="FJS95" s="2"/>
      <c r="FJT95" s="2"/>
      <c r="FJU95" s="2"/>
      <c r="FJV95" s="2"/>
      <c r="FJW95" s="2"/>
      <c r="FJX95" s="2"/>
      <c r="FJY95" s="2"/>
      <c r="FJZ95" s="2"/>
      <c r="FKA95" s="2"/>
      <c r="FKB95" s="2"/>
      <c r="FKC95" s="2"/>
      <c r="FKD95" s="2"/>
      <c r="FKE95" s="2"/>
      <c r="FKF95" s="2"/>
      <c r="FKG95" s="2"/>
      <c r="FKH95" s="2"/>
      <c r="FKI95" s="2"/>
      <c r="FKJ95" s="2"/>
      <c r="FKK95" s="2"/>
      <c r="FKL95" s="2"/>
      <c r="FKM95" s="2"/>
      <c r="FKN95" s="2"/>
      <c r="FKO95" s="2"/>
      <c r="FKP95" s="2"/>
      <c r="FKQ95" s="2"/>
      <c r="FKR95" s="2"/>
      <c r="FKS95" s="2"/>
      <c r="FKT95" s="2"/>
      <c r="FKU95" s="2"/>
      <c r="FKV95" s="2"/>
      <c r="FKW95" s="2"/>
      <c r="FKX95" s="2"/>
      <c r="FKY95" s="2"/>
      <c r="FKZ95" s="2"/>
      <c r="FLA95" s="2"/>
      <c r="FLB95" s="2"/>
      <c r="FLC95" s="2"/>
      <c r="FLD95" s="2"/>
      <c r="FLE95" s="2"/>
      <c r="FLF95" s="2"/>
      <c r="FLG95" s="2"/>
      <c r="FLH95" s="2"/>
      <c r="FLI95" s="2"/>
      <c r="FLJ95" s="2"/>
      <c r="FLK95" s="2"/>
      <c r="FLL95" s="2"/>
      <c r="FLM95" s="2"/>
      <c r="FLN95" s="2"/>
      <c r="FLO95" s="2"/>
      <c r="FLP95" s="2"/>
      <c r="FLQ95" s="2"/>
      <c r="FLR95" s="2"/>
      <c r="FLS95" s="2"/>
      <c r="FLT95" s="2"/>
      <c r="FLU95" s="2"/>
      <c r="FLV95" s="2"/>
      <c r="FLW95" s="2"/>
      <c r="FLX95" s="2"/>
      <c r="FLY95" s="2"/>
      <c r="FLZ95" s="2"/>
      <c r="FMA95" s="2"/>
      <c r="FMB95" s="2"/>
      <c r="FMC95" s="2"/>
      <c r="FMD95" s="2"/>
      <c r="FME95" s="2"/>
      <c r="FMF95" s="2"/>
      <c r="FMG95" s="2"/>
      <c r="FMH95" s="2"/>
      <c r="FMI95" s="2"/>
      <c r="FMJ95" s="2"/>
      <c r="FMK95" s="2"/>
      <c r="FML95" s="2"/>
      <c r="FMM95" s="2"/>
      <c r="FMN95" s="2"/>
      <c r="FMO95" s="2"/>
      <c r="FMP95" s="2"/>
      <c r="FMQ95" s="2"/>
      <c r="FMR95" s="2"/>
      <c r="FMS95" s="2"/>
      <c r="FMT95" s="2"/>
      <c r="FMU95" s="2"/>
      <c r="FMV95" s="2"/>
      <c r="FMW95" s="2"/>
      <c r="FMX95" s="2"/>
      <c r="FMY95" s="2"/>
      <c r="FMZ95" s="2"/>
      <c r="FNA95" s="2"/>
      <c r="FNB95" s="2"/>
      <c r="FNC95" s="2"/>
      <c r="FND95" s="2"/>
      <c r="FNE95" s="2"/>
      <c r="FNF95" s="2"/>
      <c r="FNG95" s="2"/>
      <c r="FNH95" s="2"/>
      <c r="FNI95" s="2"/>
      <c r="FNJ95" s="2"/>
      <c r="FNK95" s="2"/>
      <c r="FNL95" s="2"/>
      <c r="FNM95" s="2"/>
      <c r="FNN95" s="2"/>
      <c r="FNO95" s="2"/>
      <c r="FNP95" s="2"/>
      <c r="FNQ95" s="2"/>
      <c r="FNR95" s="2"/>
      <c r="FNS95" s="2"/>
      <c r="FNT95" s="2"/>
      <c r="FNU95" s="2"/>
      <c r="FNV95" s="2"/>
      <c r="FNW95" s="2"/>
      <c r="FNX95" s="2"/>
      <c r="FNY95" s="2"/>
      <c r="FNZ95" s="2"/>
      <c r="FOA95" s="2"/>
      <c r="FOB95" s="2"/>
      <c r="FOC95" s="2"/>
      <c r="FOD95" s="2"/>
      <c r="FOE95" s="2"/>
      <c r="FOF95" s="2"/>
      <c r="FOG95" s="2"/>
      <c r="FOH95" s="2"/>
      <c r="FOI95" s="2"/>
      <c r="FOJ95" s="2"/>
      <c r="FOK95" s="2"/>
      <c r="FOL95" s="2"/>
      <c r="FOM95" s="2"/>
      <c r="FON95" s="2"/>
      <c r="FOO95" s="2"/>
      <c r="FOP95" s="2"/>
      <c r="FOQ95" s="2"/>
      <c r="FOR95" s="2"/>
      <c r="FOS95" s="2"/>
      <c r="FOT95" s="2"/>
      <c r="FOU95" s="2"/>
      <c r="FOV95" s="2"/>
      <c r="FOW95" s="2"/>
      <c r="FOX95" s="2"/>
      <c r="FOY95" s="2"/>
      <c r="FOZ95" s="2"/>
      <c r="FPA95" s="2"/>
      <c r="FPB95" s="2"/>
      <c r="FPC95" s="2"/>
      <c r="FPD95" s="2"/>
      <c r="FPE95" s="2"/>
      <c r="FPF95" s="2"/>
      <c r="FPG95" s="2"/>
      <c r="FPH95" s="2"/>
      <c r="FPI95" s="2"/>
      <c r="FPJ95" s="2"/>
      <c r="FPK95" s="2"/>
      <c r="FPL95" s="2"/>
      <c r="FPM95" s="2"/>
      <c r="FPN95" s="2"/>
      <c r="FPO95" s="2"/>
      <c r="FPP95" s="2"/>
      <c r="FPQ95" s="2"/>
      <c r="FPR95" s="2"/>
      <c r="FPS95" s="2"/>
      <c r="FPT95" s="2"/>
      <c r="FPU95" s="2"/>
      <c r="FPV95" s="2"/>
      <c r="FPW95" s="2"/>
      <c r="FPX95" s="2"/>
      <c r="FPY95" s="2"/>
      <c r="FPZ95" s="2"/>
      <c r="FQA95" s="2"/>
      <c r="FQB95" s="2"/>
      <c r="FQC95" s="2"/>
      <c r="FQD95" s="2"/>
      <c r="FQE95" s="2"/>
      <c r="FQF95" s="2"/>
      <c r="FQG95" s="2"/>
      <c r="FQH95" s="2"/>
      <c r="FQI95" s="2"/>
      <c r="FQJ95" s="2"/>
      <c r="FQK95" s="2"/>
      <c r="FQL95" s="2"/>
      <c r="FQM95" s="2"/>
      <c r="FQN95" s="2"/>
      <c r="FQO95" s="2"/>
      <c r="FQP95" s="2"/>
      <c r="FQQ95" s="2"/>
      <c r="FQR95" s="2"/>
      <c r="FQS95" s="2"/>
      <c r="FQT95" s="2"/>
      <c r="FQU95" s="2"/>
      <c r="FQV95" s="2"/>
      <c r="FQW95" s="2"/>
      <c r="FQX95" s="2"/>
      <c r="FQY95" s="2"/>
      <c r="FQZ95" s="2"/>
      <c r="FRA95" s="2"/>
      <c r="FRB95" s="2"/>
      <c r="FRC95" s="2"/>
      <c r="FRD95" s="2"/>
      <c r="FRE95" s="2"/>
      <c r="FRF95" s="2"/>
      <c r="FRG95" s="2"/>
      <c r="FRH95" s="2"/>
      <c r="FRI95" s="2"/>
      <c r="FRJ95" s="2"/>
      <c r="FRK95" s="2"/>
      <c r="FRL95" s="2"/>
      <c r="FRM95" s="2"/>
      <c r="FRN95" s="2"/>
      <c r="FRO95" s="2"/>
      <c r="FRP95" s="2"/>
      <c r="FRQ95" s="2"/>
      <c r="FRR95" s="2"/>
      <c r="FRS95" s="2"/>
      <c r="FRT95" s="2"/>
      <c r="FRU95" s="2"/>
      <c r="FRV95" s="2"/>
      <c r="FRW95" s="2"/>
      <c r="FRX95" s="2"/>
      <c r="FRY95" s="2"/>
      <c r="FRZ95" s="2"/>
      <c r="FSA95" s="2"/>
      <c r="FSB95" s="2"/>
      <c r="FSC95" s="2"/>
      <c r="FSD95" s="2"/>
      <c r="FSE95" s="2"/>
      <c r="FSF95" s="2"/>
      <c r="FSG95" s="2"/>
      <c r="FSH95" s="2"/>
      <c r="FSI95" s="2"/>
      <c r="FSJ95" s="2"/>
      <c r="FSK95" s="2"/>
      <c r="FSL95" s="2"/>
      <c r="FSM95" s="2"/>
      <c r="FSN95" s="2"/>
      <c r="FSO95" s="2"/>
      <c r="FSP95" s="2"/>
      <c r="FSQ95" s="2"/>
      <c r="FSR95" s="2"/>
      <c r="FSS95" s="2"/>
      <c r="FST95" s="2"/>
      <c r="FSU95" s="2"/>
      <c r="FSV95" s="2"/>
      <c r="FSW95" s="2"/>
      <c r="FSX95" s="2"/>
      <c r="FSY95" s="2"/>
      <c r="FSZ95" s="2"/>
      <c r="FTA95" s="2"/>
      <c r="FTB95" s="2"/>
      <c r="FTC95" s="2"/>
      <c r="FTD95" s="2"/>
      <c r="FTE95" s="2"/>
      <c r="FTF95" s="2"/>
      <c r="FTG95" s="2"/>
      <c r="FTH95" s="2"/>
      <c r="FTI95" s="2"/>
      <c r="FTJ95" s="2"/>
      <c r="FTK95" s="2"/>
      <c r="FTL95" s="2"/>
      <c r="FTM95" s="2"/>
      <c r="FTN95" s="2"/>
      <c r="FTO95" s="2"/>
      <c r="FTP95" s="2"/>
      <c r="FTQ95" s="2"/>
      <c r="FTR95" s="2"/>
      <c r="FTS95" s="2"/>
      <c r="FTT95" s="2"/>
      <c r="FTU95" s="2"/>
      <c r="FTV95" s="2"/>
      <c r="FTW95" s="2"/>
      <c r="FTX95" s="2"/>
      <c r="FTY95" s="2"/>
      <c r="FTZ95" s="2"/>
      <c r="FUA95" s="2"/>
      <c r="FUB95" s="2"/>
      <c r="FUC95" s="2"/>
      <c r="FUD95" s="2"/>
      <c r="FUE95" s="2"/>
      <c r="FUF95" s="2"/>
      <c r="FUG95" s="2"/>
      <c r="FUH95" s="2"/>
      <c r="FUI95" s="2"/>
      <c r="FUJ95" s="2"/>
      <c r="FUK95" s="2"/>
      <c r="FUL95" s="2"/>
      <c r="FUM95" s="2"/>
      <c r="FUN95" s="2"/>
      <c r="FUO95" s="2"/>
      <c r="FUP95" s="2"/>
      <c r="FUQ95" s="2"/>
      <c r="FUR95" s="2"/>
      <c r="FUS95" s="2"/>
      <c r="FUT95" s="2"/>
      <c r="FUU95" s="2"/>
      <c r="FUV95" s="2"/>
      <c r="FUW95" s="2"/>
      <c r="FUX95" s="2"/>
      <c r="FUY95" s="2"/>
      <c r="FUZ95" s="2"/>
      <c r="FVA95" s="2"/>
      <c r="FVB95" s="2"/>
      <c r="FVC95" s="2"/>
      <c r="FVD95" s="2"/>
      <c r="FVE95" s="2"/>
      <c r="FVF95" s="2"/>
      <c r="FVG95" s="2"/>
      <c r="FVH95" s="2"/>
      <c r="FVI95" s="2"/>
      <c r="FVJ95" s="2"/>
      <c r="FVK95" s="2"/>
      <c r="FVL95" s="2"/>
      <c r="FVM95" s="2"/>
      <c r="FVN95" s="2"/>
      <c r="FVO95" s="2"/>
      <c r="FVP95" s="2"/>
      <c r="FVQ95" s="2"/>
      <c r="FVR95" s="2"/>
      <c r="FVS95" s="2"/>
      <c r="FVT95" s="2"/>
      <c r="FVU95" s="2"/>
      <c r="FVV95" s="2"/>
      <c r="FVW95" s="2"/>
      <c r="FVX95" s="2"/>
      <c r="FVY95" s="2"/>
      <c r="FVZ95" s="2"/>
      <c r="FWA95" s="2"/>
      <c r="FWB95" s="2"/>
      <c r="FWC95" s="2"/>
      <c r="FWD95" s="2"/>
      <c r="FWE95" s="2"/>
      <c r="FWF95" s="2"/>
      <c r="FWG95" s="2"/>
      <c r="FWH95" s="2"/>
      <c r="FWI95" s="2"/>
      <c r="FWJ95" s="2"/>
      <c r="FWK95" s="2"/>
      <c r="FWL95" s="2"/>
      <c r="FWM95" s="2"/>
      <c r="FWN95" s="2"/>
      <c r="FWO95" s="2"/>
      <c r="FWP95" s="2"/>
      <c r="FWQ95" s="2"/>
      <c r="FWR95" s="2"/>
      <c r="FWS95" s="2"/>
      <c r="FWT95" s="2"/>
      <c r="FWU95" s="2"/>
      <c r="FWV95" s="2"/>
      <c r="FWW95" s="2"/>
      <c r="FWX95" s="2"/>
      <c r="FWY95" s="2"/>
      <c r="FWZ95" s="2"/>
      <c r="FXA95" s="2"/>
      <c r="FXB95" s="2"/>
      <c r="FXC95" s="2"/>
      <c r="FXD95" s="2"/>
      <c r="FXE95" s="2"/>
      <c r="FXF95" s="2"/>
      <c r="FXG95" s="2"/>
      <c r="FXH95" s="2"/>
      <c r="FXI95" s="2"/>
      <c r="FXJ95" s="2"/>
      <c r="FXK95" s="2"/>
      <c r="FXL95" s="2"/>
      <c r="FXM95" s="2"/>
      <c r="FXN95" s="2"/>
      <c r="FXO95" s="2"/>
      <c r="FXP95" s="2"/>
      <c r="FXQ95" s="2"/>
      <c r="FXR95" s="2"/>
      <c r="FXS95" s="2"/>
      <c r="FXT95" s="2"/>
      <c r="FXU95" s="2"/>
      <c r="FXV95" s="2"/>
      <c r="FXW95" s="2"/>
      <c r="FXX95" s="2"/>
      <c r="FXY95" s="2"/>
      <c r="FXZ95" s="2"/>
      <c r="FYA95" s="2"/>
      <c r="FYB95" s="2"/>
      <c r="FYC95" s="2"/>
      <c r="FYD95" s="2"/>
      <c r="FYE95" s="2"/>
      <c r="FYF95" s="2"/>
      <c r="FYG95" s="2"/>
      <c r="FYH95" s="2"/>
      <c r="FYI95" s="2"/>
      <c r="FYJ95" s="2"/>
      <c r="FYK95" s="2"/>
      <c r="FYL95" s="2"/>
      <c r="FYM95" s="2"/>
      <c r="FYN95" s="2"/>
      <c r="FYO95" s="2"/>
      <c r="FYP95" s="2"/>
      <c r="FYQ95" s="2"/>
      <c r="FYR95" s="2"/>
      <c r="FYS95" s="2"/>
      <c r="FYT95" s="2"/>
      <c r="FYU95" s="2"/>
      <c r="FYV95" s="2"/>
      <c r="FYW95" s="2"/>
      <c r="FYX95" s="2"/>
      <c r="FYY95" s="2"/>
      <c r="FYZ95" s="2"/>
      <c r="FZA95" s="2"/>
      <c r="FZB95" s="2"/>
      <c r="FZC95" s="2"/>
      <c r="FZD95" s="2"/>
      <c r="FZE95" s="2"/>
      <c r="FZF95" s="2"/>
      <c r="FZG95" s="2"/>
      <c r="FZH95" s="2"/>
      <c r="FZI95" s="2"/>
      <c r="FZJ95" s="2"/>
      <c r="FZK95" s="2"/>
      <c r="FZL95" s="2"/>
      <c r="FZM95" s="2"/>
      <c r="FZN95" s="2"/>
      <c r="FZO95" s="2"/>
      <c r="FZP95" s="2"/>
      <c r="FZQ95" s="2"/>
      <c r="FZR95" s="2"/>
      <c r="FZS95" s="2"/>
      <c r="FZT95" s="2"/>
      <c r="FZU95" s="2"/>
      <c r="FZV95" s="2"/>
      <c r="FZW95" s="2"/>
      <c r="FZX95" s="2"/>
      <c r="FZY95" s="2"/>
      <c r="FZZ95" s="2"/>
      <c r="GAA95" s="2"/>
      <c r="GAB95" s="2"/>
      <c r="GAC95" s="2"/>
      <c r="GAD95" s="2"/>
      <c r="GAE95" s="2"/>
      <c r="GAF95" s="2"/>
      <c r="GAG95" s="2"/>
      <c r="GAH95" s="2"/>
      <c r="GAI95" s="2"/>
      <c r="GAJ95" s="2"/>
      <c r="GAK95" s="2"/>
      <c r="GAL95" s="2"/>
      <c r="GAM95" s="2"/>
      <c r="GAN95" s="2"/>
      <c r="GAO95" s="2"/>
      <c r="GAP95" s="2"/>
      <c r="GAQ95" s="2"/>
      <c r="GAR95" s="2"/>
      <c r="GAS95" s="2"/>
      <c r="GAT95" s="2"/>
      <c r="GAU95" s="2"/>
      <c r="GAV95" s="2"/>
      <c r="GAW95" s="2"/>
      <c r="GAX95" s="2"/>
      <c r="GAY95" s="2"/>
      <c r="GAZ95" s="2"/>
      <c r="GBA95" s="2"/>
      <c r="GBB95" s="2"/>
      <c r="GBC95" s="2"/>
      <c r="GBD95" s="2"/>
      <c r="GBE95" s="2"/>
      <c r="GBF95" s="2"/>
      <c r="GBG95" s="2"/>
      <c r="GBH95" s="2"/>
      <c r="GBI95" s="2"/>
      <c r="GBJ95" s="2"/>
      <c r="GBK95" s="2"/>
      <c r="GBL95" s="2"/>
      <c r="GBM95" s="2"/>
      <c r="GBN95" s="2"/>
      <c r="GBO95" s="2"/>
      <c r="GBP95" s="2"/>
      <c r="GBQ95" s="2"/>
      <c r="GBR95" s="2"/>
      <c r="GBS95" s="2"/>
      <c r="GBT95" s="2"/>
      <c r="GBU95" s="2"/>
      <c r="GBV95" s="2"/>
      <c r="GBW95" s="2"/>
      <c r="GBX95" s="2"/>
      <c r="GBY95" s="2"/>
      <c r="GBZ95" s="2"/>
      <c r="GCA95" s="2"/>
      <c r="GCB95" s="2"/>
      <c r="GCC95" s="2"/>
      <c r="GCD95" s="2"/>
      <c r="GCE95" s="2"/>
      <c r="GCF95" s="2"/>
      <c r="GCG95" s="2"/>
      <c r="GCH95" s="2"/>
      <c r="GCI95" s="2"/>
      <c r="GCJ95" s="2"/>
      <c r="GCK95" s="2"/>
      <c r="GCL95" s="2"/>
      <c r="GCM95" s="2"/>
      <c r="GCN95" s="2"/>
      <c r="GCO95" s="2"/>
      <c r="GCP95" s="2"/>
      <c r="GCQ95" s="2"/>
      <c r="GCR95" s="2"/>
      <c r="GCS95" s="2"/>
      <c r="GCT95" s="2"/>
      <c r="GCU95" s="2"/>
      <c r="GCV95" s="2"/>
      <c r="GCW95" s="2"/>
      <c r="GCX95" s="2"/>
      <c r="GCY95" s="2"/>
      <c r="GCZ95" s="2"/>
      <c r="GDA95" s="2"/>
      <c r="GDB95" s="2"/>
      <c r="GDC95" s="2"/>
      <c r="GDD95" s="2"/>
      <c r="GDE95" s="2"/>
      <c r="GDF95" s="2"/>
      <c r="GDG95" s="2"/>
      <c r="GDH95" s="2"/>
      <c r="GDI95" s="2"/>
      <c r="GDJ95" s="2"/>
      <c r="GDK95" s="2"/>
      <c r="GDL95" s="2"/>
      <c r="GDM95" s="2"/>
      <c r="GDN95" s="2"/>
      <c r="GDO95" s="2"/>
      <c r="GDP95" s="2"/>
      <c r="GDQ95" s="2"/>
      <c r="GDR95" s="2"/>
      <c r="GDS95" s="2"/>
      <c r="GDT95" s="2"/>
      <c r="GDU95" s="2"/>
      <c r="GDV95" s="2"/>
      <c r="GDW95" s="2"/>
      <c r="GDX95" s="2"/>
      <c r="GDY95" s="2"/>
      <c r="GDZ95" s="2"/>
      <c r="GEA95" s="2"/>
      <c r="GEB95" s="2"/>
      <c r="GEC95" s="2"/>
      <c r="GED95" s="2"/>
      <c r="GEE95" s="2"/>
      <c r="GEF95" s="2"/>
      <c r="GEG95" s="2"/>
      <c r="GEH95" s="2"/>
      <c r="GEI95" s="2"/>
      <c r="GEJ95" s="2"/>
      <c r="GEK95" s="2"/>
      <c r="GEL95" s="2"/>
      <c r="GEM95" s="2"/>
      <c r="GEN95" s="2"/>
      <c r="GEO95" s="2"/>
      <c r="GEP95" s="2"/>
      <c r="GEQ95" s="2"/>
      <c r="GER95" s="2"/>
      <c r="GES95" s="2"/>
      <c r="GET95" s="2"/>
      <c r="GEU95" s="2"/>
      <c r="GEV95" s="2"/>
      <c r="GEW95" s="2"/>
      <c r="GEX95" s="2"/>
      <c r="GEY95" s="2"/>
      <c r="GEZ95" s="2"/>
      <c r="GFA95" s="2"/>
      <c r="GFB95" s="2"/>
      <c r="GFC95" s="2"/>
      <c r="GFD95" s="2"/>
      <c r="GFE95" s="2"/>
      <c r="GFF95" s="2"/>
      <c r="GFG95" s="2"/>
      <c r="GFH95" s="2"/>
      <c r="GFI95" s="2"/>
      <c r="GFJ95" s="2"/>
      <c r="GFK95" s="2"/>
      <c r="GFL95" s="2"/>
      <c r="GFM95" s="2"/>
      <c r="GFN95" s="2"/>
      <c r="GFO95" s="2"/>
      <c r="GFP95" s="2"/>
      <c r="GFQ95" s="2"/>
      <c r="GFR95" s="2"/>
      <c r="GFS95" s="2"/>
      <c r="GFT95" s="2"/>
      <c r="GFU95" s="2"/>
      <c r="GFV95" s="2"/>
      <c r="GFW95" s="2"/>
      <c r="GFX95" s="2"/>
      <c r="GFY95" s="2"/>
      <c r="GFZ95" s="2"/>
      <c r="GGA95" s="2"/>
      <c r="GGB95" s="2"/>
      <c r="GGC95" s="2"/>
      <c r="GGD95" s="2"/>
      <c r="GGE95" s="2"/>
      <c r="GGF95" s="2"/>
      <c r="GGG95" s="2"/>
      <c r="GGH95" s="2"/>
      <c r="GGI95" s="2"/>
      <c r="GGJ95" s="2"/>
      <c r="GGK95" s="2"/>
      <c r="GGL95" s="2"/>
      <c r="GGM95" s="2"/>
      <c r="GGN95" s="2"/>
      <c r="GGO95" s="2"/>
      <c r="GGP95" s="2"/>
      <c r="GGQ95" s="2"/>
      <c r="GGR95" s="2"/>
      <c r="GGS95" s="2"/>
      <c r="GGT95" s="2"/>
      <c r="GGU95" s="2"/>
      <c r="GGV95" s="2"/>
      <c r="GGW95" s="2"/>
      <c r="GGX95" s="2"/>
      <c r="GGY95" s="2"/>
      <c r="GGZ95" s="2"/>
      <c r="GHA95" s="2"/>
      <c r="GHB95" s="2"/>
      <c r="GHC95" s="2"/>
      <c r="GHD95" s="2"/>
      <c r="GHE95" s="2"/>
      <c r="GHF95" s="2"/>
      <c r="GHG95" s="2"/>
      <c r="GHH95" s="2"/>
      <c r="GHI95" s="2"/>
      <c r="GHJ95" s="2"/>
      <c r="GHK95" s="2"/>
      <c r="GHL95" s="2"/>
      <c r="GHM95" s="2"/>
      <c r="GHN95" s="2"/>
      <c r="GHO95" s="2"/>
      <c r="GHP95" s="2"/>
      <c r="GHQ95" s="2"/>
      <c r="GHR95" s="2"/>
      <c r="GHS95" s="2"/>
      <c r="GHT95" s="2"/>
      <c r="GHU95" s="2"/>
      <c r="GHV95" s="2"/>
      <c r="GHW95" s="2"/>
      <c r="GHX95" s="2"/>
      <c r="GHY95" s="2"/>
      <c r="GHZ95" s="2"/>
      <c r="GIA95" s="2"/>
      <c r="GIB95" s="2"/>
      <c r="GIC95" s="2"/>
      <c r="GID95" s="2"/>
      <c r="GIE95" s="2"/>
      <c r="GIF95" s="2"/>
      <c r="GIG95" s="2"/>
      <c r="GIH95" s="2"/>
      <c r="GII95" s="2"/>
      <c r="GIJ95" s="2"/>
      <c r="GIK95" s="2"/>
      <c r="GIL95" s="2"/>
      <c r="GIM95" s="2"/>
      <c r="GIN95" s="2"/>
      <c r="GIO95" s="2"/>
      <c r="GIP95" s="2"/>
      <c r="GIQ95" s="2"/>
      <c r="GIR95" s="2"/>
      <c r="GIS95" s="2"/>
      <c r="GIT95" s="2"/>
      <c r="GIU95" s="2"/>
      <c r="GIV95" s="2"/>
      <c r="GIW95" s="2"/>
      <c r="GIX95" s="2"/>
      <c r="GIY95" s="2"/>
      <c r="GIZ95" s="2"/>
      <c r="GJA95" s="2"/>
      <c r="GJB95" s="2"/>
      <c r="GJC95" s="2"/>
      <c r="GJD95" s="2"/>
      <c r="GJE95" s="2"/>
      <c r="GJF95" s="2"/>
      <c r="GJG95" s="2"/>
      <c r="GJH95" s="2"/>
      <c r="GJI95" s="2"/>
      <c r="GJJ95" s="2"/>
      <c r="GJK95" s="2"/>
      <c r="GJL95" s="2"/>
      <c r="GJM95" s="2"/>
      <c r="GJN95" s="2"/>
      <c r="GJO95" s="2"/>
      <c r="GJP95" s="2"/>
      <c r="GJQ95" s="2"/>
      <c r="GJR95" s="2"/>
      <c r="GJS95" s="2"/>
      <c r="GJT95" s="2"/>
      <c r="GJU95" s="2"/>
      <c r="GJV95" s="2"/>
      <c r="GJW95" s="2"/>
      <c r="GJX95" s="2"/>
      <c r="GJY95" s="2"/>
      <c r="GJZ95" s="2"/>
      <c r="GKA95" s="2"/>
      <c r="GKB95" s="2"/>
      <c r="GKC95" s="2"/>
      <c r="GKD95" s="2"/>
      <c r="GKE95" s="2"/>
      <c r="GKF95" s="2"/>
      <c r="GKG95" s="2"/>
      <c r="GKH95" s="2"/>
      <c r="GKI95" s="2"/>
      <c r="GKJ95" s="2"/>
      <c r="GKK95" s="2"/>
      <c r="GKL95" s="2"/>
      <c r="GKM95" s="2"/>
      <c r="GKN95" s="2"/>
      <c r="GKO95" s="2"/>
      <c r="GKP95" s="2"/>
      <c r="GKQ95" s="2"/>
      <c r="GKR95" s="2"/>
      <c r="GKS95" s="2"/>
      <c r="GKT95" s="2"/>
      <c r="GKU95" s="2"/>
      <c r="GKV95" s="2"/>
      <c r="GKW95" s="2"/>
      <c r="GKX95" s="2"/>
      <c r="GKY95" s="2"/>
      <c r="GKZ95" s="2"/>
      <c r="GLA95" s="2"/>
      <c r="GLB95" s="2"/>
      <c r="GLC95" s="2"/>
      <c r="GLD95" s="2"/>
      <c r="GLE95" s="2"/>
      <c r="GLF95" s="2"/>
      <c r="GLG95" s="2"/>
      <c r="GLH95" s="2"/>
      <c r="GLI95" s="2"/>
      <c r="GLJ95" s="2"/>
      <c r="GLK95" s="2"/>
      <c r="GLL95" s="2"/>
      <c r="GLM95" s="2"/>
      <c r="GLN95" s="2"/>
      <c r="GLO95" s="2"/>
      <c r="GLP95" s="2"/>
      <c r="GLQ95" s="2"/>
      <c r="GLR95" s="2"/>
      <c r="GLS95" s="2"/>
      <c r="GLT95" s="2"/>
      <c r="GLU95" s="2"/>
      <c r="GLV95" s="2"/>
      <c r="GLW95" s="2"/>
      <c r="GLX95" s="2"/>
      <c r="GLY95" s="2"/>
      <c r="GLZ95" s="2"/>
      <c r="GMA95" s="2"/>
      <c r="GMB95" s="2"/>
      <c r="GMC95" s="2"/>
      <c r="GMD95" s="2"/>
      <c r="GME95" s="2"/>
      <c r="GMF95" s="2"/>
      <c r="GMG95" s="2"/>
      <c r="GMH95" s="2"/>
      <c r="GMI95" s="2"/>
      <c r="GMJ95" s="2"/>
      <c r="GMK95" s="2"/>
      <c r="GML95" s="2"/>
      <c r="GMM95" s="2"/>
      <c r="GMN95" s="2"/>
      <c r="GMO95" s="2"/>
      <c r="GMP95" s="2"/>
      <c r="GMQ95" s="2"/>
      <c r="GMR95" s="2"/>
      <c r="GMS95" s="2"/>
      <c r="GMT95" s="2"/>
      <c r="GMU95" s="2"/>
      <c r="GMV95" s="2"/>
      <c r="GMW95" s="2"/>
      <c r="GMX95" s="2"/>
      <c r="GMY95" s="2"/>
      <c r="GMZ95" s="2"/>
      <c r="GNA95" s="2"/>
      <c r="GNB95" s="2"/>
      <c r="GNC95" s="2"/>
      <c r="GND95" s="2"/>
      <c r="GNE95" s="2"/>
      <c r="GNF95" s="2"/>
      <c r="GNG95" s="2"/>
      <c r="GNH95" s="2"/>
      <c r="GNI95" s="2"/>
      <c r="GNJ95" s="2"/>
      <c r="GNK95" s="2"/>
      <c r="GNL95" s="2"/>
      <c r="GNM95" s="2"/>
      <c r="GNN95" s="2"/>
      <c r="GNO95" s="2"/>
      <c r="GNP95" s="2"/>
      <c r="GNQ95" s="2"/>
      <c r="GNR95" s="2"/>
      <c r="GNS95" s="2"/>
      <c r="GNT95" s="2"/>
      <c r="GNU95" s="2"/>
      <c r="GNV95" s="2"/>
      <c r="GNW95" s="2"/>
      <c r="GNX95" s="2"/>
      <c r="GNY95" s="2"/>
      <c r="GNZ95" s="2"/>
      <c r="GOA95" s="2"/>
      <c r="GOB95" s="2"/>
      <c r="GOC95" s="2"/>
      <c r="GOD95" s="2"/>
      <c r="GOE95" s="2"/>
      <c r="GOF95" s="2"/>
      <c r="GOG95" s="2"/>
      <c r="GOH95" s="2"/>
      <c r="GOI95" s="2"/>
      <c r="GOJ95" s="2"/>
      <c r="GOK95" s="2"/>
      <c r="GOL95" s="2"/>
      <c r="GOM95" s="2"/>
      <c r="GON95" s="2"/>
      <c r="GOO95" s="2"/>
      <c r="GOP95" s="2"/>
      <c r="GOQ95" s="2"/>
      <c r="GOR95" s="2"/>
      <c r="GOS95" s="2"/>
      <c r="GOT95" s="2"/>
      <c r="GOU95" s="2"/>
      <c r="GOV95" s="2"/>
      <c r="GOW95" s="2"/>
      <c r="GOX95" s="2"/>
      <c r="GOY95" s="2"/>
      <c r="GOZ95" s="2"/>
      <c r="GPA95" s="2"/>
      <c r="GPB95" s="2"/>
      <c r="GPC95" s="2"/>
      <c r="GPD95" s="2"/>
      <c r="GPE95" s="2"/>
      <c r="GPF95" s="2"/>
      <c r="GPG95" s="2"/>
      <c r="GPH95" s="2"/>
      <c r="GPI95" s="2"/>
      <c r="GPJ95" s="2"/>
      <c r="GPK95" s="2"/>
      <c r="GPL95" s="2"/>
      <c r="GPM95" s="2"/>
      <c r="GPN95" s="2"/>
      <c r="GPO95" s="2"/>
      <c r="GPP95" s="2"/>
      <c r="GPQ95" s="2"/>
      <c r="GPR95" s="2"/>
      <c r="GPS95" s="2"/>
      <c r="GPT95" s="2"/>
      <c r="GPU95" s="2"/>
      <c r="GPV95" s="2"/>
      <c r="GPW95" s="2"/>
      <c r="GPX95" s="2"/>
      <c r="GPY95" s="2"/>
      <c r="GPZ95" s="2"/>
      <c r="GQA95" s="2"/>
      <c r="GQB95" s="2"/>
      <c r="GQC95" s="2"/>
      <c r="GQD95" s="2"/>
      <c r="GQE95" s="2"/>
      <c r="GQF95" s="2"/>
      <c r="GQG95" s="2"/>
      <c r="GQH95" s="2"/>
      <c r="GQI95" s="2"/>
      <c r="GQJ95" s="2"/>
      <c r="GQK95" s="2"/>
      <c r="GQL95" s="2"/>
      <c r="GQM95" s="2"/>
      <c r="GQN95" s="2"/>
      <c r="GQO95" s="2"/>
      <c r="GQP95" s="2"/>
      <c r="GQQ95" s="2"/>
      <c r="GQR95" s="2"/>
      <c r="GQS95" s="2"/>
      <c r="GQT95" s="2"/>
      <c r="GQU95" s="2"/>
      <c r="GQV95" s="2"/>
      <c r="GQW95" s="2"/>
      <c r="GQX95" s="2"/>
      <c r="GQY95" s="2"/>
      <c r="GQZ95" s="2"/>
      <c r="GRA95" s="2"/>
      <c r="GRB95" s="2"/>
      <c r="GRC95" s="2"/>
      <c r="GRD95" s="2"/>
      <c r="GRE95" s="2"/>
      <c r="GRF95" s="2"/>
      <c r="GRG95" s="2"/>
      <c r="GRH95" s="2"/>
      <c r="GRI95" s="2"/>
      <c r="GRJ95" s="2"/>
      <c r="GRK95" s="2"/>
      <c r="GRL95" s="2"/>
      <c r="GRM95" s="2"/>
      <c r="GRN95" s="2"/>
      <c r="GRO95" s="2"/>
      <c r="GRP95" s="2"/>
      <c r="GRQ95" s="2"/>
      <c r="GRR95" s="2"/>
      <c r="GRS95" s="2"/>
      <c r="GRT95" s="2"/>
      <c r="GRU95" s="2"/>
      <c r="GRV95" s="2"/>
      <c r="GRW95" s="2"/>
      <c r="GRX95" s="2"/>
      <c r="GRY95" s="2"/>
      <c r="GRZ95" s="2"/>
      <c r="GSA95" s="2"/>
      <c r="GSB95" s="2"/>
      <c r="GSC95" s="2"/>
      <c r="GSD95" s="2"/>
      <c r="GSE95" s="2"/>
      <c r="GSF95" s="2"/>
      <c r="GSG95" s="2"/>
      <c r="GSH95" s="2"/>
      <c r="GSI95" s="2"/>
      <c r="GSJ95" s="2"/>
      <c r="GSK95" s="2"/>
      <c r="GSL95" s="2"/>
      <c r="GSM95" s="2"/>
      <c r="GSN95" s="2"/>
      <c r="GSO95" s="2"/>
      <c r="GSP95" s="2"/>
      <c r="GSQ95" s="2"/>
      <c r="GSR95" s="2"/>
      <c r="GSS95" s="2"/>
      <c r="GST95" s="2"/>
      <c r="GSU95" s="2"/>
      <c r="GSV95" s="2"/>
      <c r="GSW95" s="2"/>
      <c r="GSX95" s="2"/>
      <c r="GSY95" s="2"/>
      <c r="GSZ95" s="2"/>
      <c r="GTA95" s="2"/>
      <c r="GTB95" s="2"/>
      <c r="GTC95" s="2"/>
      <c r="GTD95" s="2"/>
      <c r="GTE95" s="2"/>
      <c r="GTF95" s="2"/>
      <c r="GTG95" s="2"/>
      <c r="GTH95" s="2"/>
      <c r="GTI95" s="2"/>
      <c r="GTJ95" s="2"/>
      <c r="GTK95" s="2"/>
      <c r="GTL95" s="2"/>
      <c r="GTM95" s="2"/>
      <c r="GTN95" s="2"/>
      <c r="GTO95" s="2"/>
      <c r="GTP95" s="2"/>
      <c r="GTQ95" s="2"/>
      <c r="GTR95" s="2"/>
      <c r="GTS95" s="2"/>
      <c r="GTT95" s="2"/>
      <c r="GTU95" s="2"/>
      <c r="GTV95" s="2"/>
      <c r="GTW95" s="2"/>
      <c r="GTX95" s="2"/>
      <c r="GTY95" s="2"/>
      <c r="GTZ95" s="2"/>
      <c r="GUA95" s="2"/>
      <c r="GUB95" s="2"/>
      <c r="GUC95" s="2"/>
      <c r="GUD95" s="2"/>
      <c r="GUE95" s="2"/>
      <c r="GUF95" s="2"/>
      <c r="GUG95" s="2"/>
      <c r="GUH95" s="2"/>
      <c r="GUI95" s="2"/>
      <c r="GUJ95" s="2"/>
      <c r="GUK95" s="2"/>
      <c r="GUL95" s="2"/>
      <c r="GUM95" s="2"/>
      <c r="GUN95" s="2"/>
      <c r="GUO95" s="2"/>
      <c r="GUP95" s="2"/>
      <c r="GUQ95" s="2"/>
      <c r="GUR95" s="2"/>
      <c r="GUS95" s="2"/>
      <c r="GUT95" s="2"/>
      <c r="GUU95" s="2"/>
      <c r="GUV95" s="2"/>
      <c r="GUW95" s="2"/>
      <c r="GUX95" s="2"/>
      <c r="GUY95" s="2"/>
      <c r="GUZ95" s="2"/>
      <c r="GVA95" s="2"/>
      <c r="GVB95" s="2"/>
      <c r="GVC95" s="2"/>
      <c r="GVD95" s="2"/>
      <c r="GVE95" s="2"/>
      <c r="GVF95" s="2"/>
      <c r="GVG95" s="2"/>
      <c r="GVH95" s="2"/>
      <c r="GVI95" s="2"/>
      <c r="GVJ95" s="2"/>
      <c r="GVK95" s="2"/>
      <c r="GVL95" s="2"/>
      <c r="GVM95" s="2"/>
      <c r="GVN95" s="2"/>
      <c r="GVO95" s="2"/>
      <c r="GVP95" s="2"/>
      <c r="GVQ95" s="2"/>
      <c r="GVR95" s="2"/>
      <c r="GVS95" s="2"/>
      <c r="GVT95" s="2"/>
      <c r="GVU95" s="2"/>
      <c r="GVV95" s="2"/>
      <c r="GVW95" s="2"/>
      <c r="GVX95" s="2"/>
      <c r="GVY95" s="2"/>
      <c r="GVZ95" s="2"/>
      <c r="GWA95" s="2"/>
      <c r="GWB95" s="2"/>
      <c r="GWC95" s="2"/>
      <c r="GWD95" s="2"/>
      <c r="GWE95" s="2"/>
      <c r="GWF95" s="2"/>
      <c r="GWG95" s="2"/>
      <c r="GWH95" s="2"/>
      <c r="GWI95" s="2"/>
      <c r="GWJ95" s="2"/>
      <c r="GWK95" s="2"/>
      <c r="GWL95" s="2"/>
      <c r="GWM95" s="2"/>
      <c r="GWN95" s="2"/>
      <c r="GWO95" s="2"/>
      <c r="GWP95" s="2"/>
      <c r="GWQ95" s="2"/>
      <c r="GWR95" s="2"/>
      <c r="GWS95" s="2"/>
      <c r="GWT95" s="2"/>
      <c r="GWU95" s="2"/>
      <c r="GWV95" s="2"/>
      <c r="GWW95" s="2"/>
      <c r="GWX95" s="2"/>
      <c r="GWY95" s="2"/>
      <c r="GWZ95" s="2"/>
      <c r="GXA95" s="2"/>
      <c r="GXB95" s="2"/>
      <c r="GXC95" s="2"/>
      <c r="GXD95" s="2"/>
      <c r="GXE95" s="2"/>
      <c r="GXF95" s="2"/>
      <c r="GXG95" s="2"/>
      <c r="GXH95" s="2"/>
      <c r="GXI95" s="2"/>
      <c r="GXJ95" s="2"/>
      <c r="GXK95" s="2"/>
      <c r="GXL95" s="2"/>
      <c r="GXM95" s="2"/>
      <c r="GXN95" s="2"/>
      <c r="GXO95" s="2"/>
      <c r="GXP95" s="2"/>
      <c r="GXQ95" s="2"/>
      <c r="GXR95" s="2"/>
      <c r="GXS95" s="2"/>
      <c r="GXT95" s="2"/>
      <c r="GXU95" s="2"/>
      <c r="GXV95" s="2"/>
      <c r="GXW95" s="2"/>
      <c r="GXX95" s="2"/>
      <c r="GXY95" s="2"/>
      <c r="GXZ95" s="2"/>
      <c r="GYA95" s="2"/>
      <c r="GYB95" s="2"/>
      <c r="GYC95" s="2"/>
      <c r="GYD95" s="2"/>
      <c r="GYE95" s="2"/>
      <c r="GYF95" s="2"/>
      <c r="GYG95" s="2"/>
      <c r="GYH95" s="2"/>
      <c r="GYI95" s="2"/>
      <c r="GYJ95" s="2"/>
      <c r="GYK95" s="2"/>
      <c r="GYL95" s="2"/>
      <c r="GYM95" s="2"/>
      <c r="GYN95" s="2"/>
      <c r="GYO95" s="2"/>
      <c r="GYP95" s="2"/>
      <c r="GYQ95" s="2"/>
      <c r="GYR95" s="2"/>
      <c r="GYS95" s="2"/>
      <c r="GYT95" s="2"/>
      <c r="GYU95" s="2"/>
      <c r="GYV95" s="2"/>
      <c r="GYW95" s="2"/>
      <c r="GYX95" s="2"/>
      <c r="GYY95" s="2"/>
      <c r="GYZ95" s="2"/>
      <c r="GZA95" s="2"/>
      <c r="GZB95" s="2"/>
      <c r="GZC95" s="2"/>
      <c r="GZD95" s="2"/>
      <c r="GZE95" s="2"/>
      <c r="GZF95" s="2"/>
      <c r="GZG95" s="2"/>
      <c r="GZH95" s="2"/>
      <c r="GZI95" s="2"/>
      <c r="GZJ95" s="2"/>
      <c r="GZK95" s="2"/>
      <c r="GZL95" s="2"/>
      <c r="GZM95" s="2"/>
      <c r="GZN95" s="2"/>
      <c r="GZO95" s="2"/>
      <c r="GZP95" s="2"/>
      <c r="GZQ95" s="2"/>
      <c r="GZR95" s="2"/>
      <c r="GZS95" s="2"/>
      <c r="GZT95" s="2"/>
      <c r="GZU95" s="2"/>
      <c r="GZV95" s="2"/>
      <c r="GZW95" s="2"/>
      <c r="GZX95" s="2"/>
      <c r="GZY95" s="2"/>
      <c r="GZZ95" s="2"/>
      <c r="HAA95" s="2"/>
      <c r="HAB95" s="2"/>
      <c r="HAC95" s="2"/>
      <c r="HAD95" s="2"/>
      <c r="HAE95" s="2"/>
      <c r="HAF95" s="2"/>
      <c r="HAG95" s="2"/>
      <c r="HAH95" s="2"/>
      <c r="HAI95" s="2"/>
      <c r="HAJ95" s="2"/>
      <c r="HAK95" s="2"/>
      <c r="HAL95" s="2"/>
      <c r="HAM95" s="2"/>
      <c r="HAN95" s="2"/>
      <c r="HAO95" s="2"/>
      <c r="HAP95" s="2"/>
      <c r="HAQ95" s="2"/>
      <c r="HAR95" s="2"/>
      <c r="HAS95" s="2"/>
      <c r="HAT95" s="2"/>
      <c r="HAU95" s="2"/>
      <c r="HAV95" s="2"/>
      <c r="HAW95" s="2"/>
      <c r="HAX95" s="2"/>
      <c r="HAY95" s="2"/>
      <c r="HAZ95" s="2"/>
      <c r="HBA95" s="2"/>
      <c r="HBB95" s="2"/>
      <c r="HBC95" s="2"/>
      <c r="HBD95" s="2"/>
      <c r="HBE95" s="2"/>
      <c r="HBF95" s="2"/>
      <c r="HBG95" s="2"/>
      <c r="HBH95" s="2"/>
      <c r="HBI95" s="2"/>
      <c r="HBJ95" s="2"/>
      <c r="HBK95" s="2"/>
      <c r="HBL95" s="2"/>
      <c r="HBM95" s="2"/>
      <c r="HBN95" s="2"/>
      <c r="HBO95" s="2"/>
      <c r="HBP95" s="2"/>
      <c r="HBQ95" s="2"/>
      <c r="HBR95" s="2"/>
      <c r="HBS95" s="2"/>
      <c r="HBT95" s="2"/>
      <c r="HBU95" s="2"/>
      <c r="HBV95" s="2"/>
      <c r="HBW95" s="2"/>
      <c r="HBX95" s="2"/>
      <c r="HBY95" s="2"/>
      <c r="HBZ95" s="2"/>
      <c r="HCA95" s="2"/>
      <c r="HCB95" s="2"/>
      <c r="HCC95" s="2"/>
      <c r="HCD95" s="2"/>
      <c r="HCE95" s="2"/>
      <c r="HCF95" s="2"/>
      <c r="HCG95" s="2"/>
      <c r="HCH95" s="2"/>
      <c r="HCI95" s="2"/>
      <c r="HCJ95" s="2"/>
      <c r="HCK95" s="2"/>
      <c r="HCL95" s="2"/>
      <c r="HCM95" s="2"/>
      <c r="HCN95" s="2"/>
      <c r="HCO95" s="2"/>
      <c r="HCP95" s="2"/>
      <c r="HCQ95" s="2"/>
      <c r="HCR95" s="2"/>
      <c r="HCS95" s="2"/>
      <c r="HCT95" s="2"/>
      <c r="HCU95" s="2"/>
      <c r="HCV95" s="2"/>
      <c r="HCW95" s="2"/>
      <c r="HCX95" s="2"/>
      <c r="HCY95" s="2"/>
      <c r="HCZ95" s="2"/>
      <c r="HDA95" s="2"/>
      <c r="HDB95" s="2"/>
      <c r="HDC95" s="2"/>
      <c r="HDD95" s="2"/>
      <c r="HDE95" s="2"/>
      <c r="HDF95" s="2"/>
      <c r="HDG95" s="2"/>
      <c r="HDH95" s="2"/>
      <c r="HDI95" s="2"/>
      <c r="HDJ95" s="2"/>
      <c r="HDK95" s="2"/>
      <c r="HDL95" s="2"/>
      <c r="HDM95" s="2"/>
      <c r="HDN95" s="2"/>
      <c r="HDO95" s="2"/>
      <c r="HDP95" s="2"/>
      <c r="HDQ95" s="2"/>
      <c r="HDR95" s="2"/>
      <c r="HDS95" s="2"/>
      <c r="HDT95" s="2"/>
      <c r="HDU95" s="2"/>
      <c r="HDV95" s="2"/>
      <c r="HDW95" s="2"/>
      <c r="HDX95" s="2"/>
      <c r="HDY95" s="2"/>
      <c r="HDZ95" s="2"/>
      <c r="HEA95" s="2"/>
      <c r="HEB95" s="2"/>
      <c r="HEC95" s="2"/>
      <c r="HED95" s="2"/>
      <c r="HEE95" s="2"/>
      <c r="HEF95" s="2"/>
      <c r="HEG95" s="2"/>
      <c r="HEH95" s="2"/>
      <c r="HEI95" s="2"/>
      <c r="HEJ95" s="2"/>
      <c r="HEK95" s="2"/>
      <c r="HEL95" s="2"/>
      <c r="HEM95" s="2"/>
      <c r="HEN95" s="2"/>
      <c r="HEO95" s="2"/>
      <c r="HEP95" s="2"/>
      <c r="HEQ95" s="2"/>
      <c r="HER95" s="2"/>
      <c r="HES95" s="2"/>
      <c r="HET95" s="2"/>
      <c r="HEU95" s="2"/>
      <c r="HEV95" s="2"/>
      <c r="HEW95" s="2"/>
      <c r="HEX95" s="2"/>
      <c r="HEY95" s="2"/>
      <c r="HEZ95" s="2"/>
      <c r="HFA95" s="2"/>
      <c r="HFB95" s="2"/>
      <c r="HFC95" s="2"/>
      <c r="HFD95" s="2"/>
      <c r="HFE95" s="2"/>
      <c r="HFF95" s="2"/>
      <c r="HFG95" s="2"/>
      <c r="HFH95" s="2"/>
      <c r="HFI95" s="2"/>
      <c r="HFJ95" s="2"/>
      <c r="HFK95" s="2"/>
      <c r="HFL95" s="2"/>
      <c r="HFM95" s="2"/>
      <c r="HFN95" s="2"/>
      <c r="HFO95" s="2"/>
      <c r="HFP95" s="2"/>
      <c r="HFQ95" s="2"/>
      <c r="HFR95" s="2"/>
      <c r="HFS95" s="2"/>
      <c r="HFT95" s="2"/>
      <c r="HFU95" s="2"/>
      <c r="HFV95" s="2"/>
      <c r="HFW95" s="2"/>
      <c r="HFX95" s="2"/>
      <c r="HFY95" s="2"/>
      <c r="HFZ95" s="2"/>
      <c r="HGA95" s="2"/>
      <c r="HGB95" s="2"/>
      <c r="HGC95" s="2"/>
      <c r="HGD95" s="2"/>
      <c r="HGE95" s="2"/>
      <c r="HGF95" s="2"/>
      <c r="HGG95" s="2"/>
      <c r="HGH95" s="2"/>
      <c r="HGI95" s="2"/>
      <c r="HGJ95" s="2"/>
      <c r="HGK95" s="2"/>
      <c r="HGL95" s="2"/>
      <c r="HGM95" s="2"/>
      <c r="HGN95" s="2"/>
      <c r="HGO95" s="2"/>
      <c r="HGP95" s="2"/>
      <c r="HGQ95" s="2"/>
      <c r="HGR95" s="2"/>
      <c r="HGS95" s="2"/>
      <c r="HGT95" s="2"/>
      <c r="HGU95" s="2"/>
      <c r="HGV95" s="2"/>
      <c r="HGW95" s="2"/>
      <c r="HGX95" s="2"/>
      <c r="HGY95" s="2"/>
      <c r="HGZ95" s="2"/>
      <c r="HHA95" s="2"/>
      <c r="HHB95" s="2"/>
      <c r="HHC95" s="2"/>
      <c r="HHD95" s="2"/>
      <c r="HHE95" s="2"/>
      <c r="HHF95" s="2"/>
      <c r="HHG95" s="2"/>
      <c r="HHH95" s="2"/>
      <c r="HHI95" s="2"/>
      <c r="HHJ95" s="2"/>
      <c r="HHK95" s="2"/>
      <c r="HHL95" s="2"/>
      <c r="HHM95" s="2"/>
      <c r="HHN95" s="2"/>
      <c r="HHO95" s="2"/>
      <c r="HHP95" s="2"/>
      <c r="HHQ95" s="2"/>
      <c r="HHR95" s="2"/>
      <c r="HHS95" s="2"/>
      <c r="HHT95" s="2"/>
      <c r="HHU95" s="2"/>
      <c r="HHV95" s="2"/>
      <c r="HHW95" s="2"/>
      <c r="HHX95" s="2"/>
      <c r="HHY95" s="2"/>
      <c r="HHZ95" s="2"/>
      <c r="HIA95" s="2"/>
      <c r="HIB95" s="2"/>
      <c r="HIC95" s="2"/>
      <c r="HID95" s="2"/>
      <c r="HIE95" s="2"/>
      <c r="HIF95" s="2"/>
      <c r="HIG95" s="2"/>
      <c r="HIH95" s="2"/>
      <c r="HII95" s="2"/>
      <c r="HIJ95" s="2"/>
      <c r="HIK95" s="2"/>
      <c r="HIL95" s="2"/>
      <c r="HIM95" s="2"/>
      <c r="HIN95" s="2"/>
      <c r="HIO95" s="2"/>
      <c r="HIP95" s="2"/>
      <c r="HIQ95" s="2"/>
      <c r="HIR95" s="2"/>
      <c r="HIS95" s="2"/>
      <c r="HIT95" s="2"/>
      <c r="HIU95" s="2"/>
      <c r="HIV95" s="2"/>
      <c r="HIW95" s="2"/>
      <c r="HIX95" s="2"/>
      <c r="HIY95" s="2"/>
      <c r="HIZ95" s="2"/>
      <c r="HJA95" s="2"/>
      <c r="HJB95" s="2"/>
      <c r="HJC95" s="2"/>
      <c r="HJD95" s="2"/>
      <c r="HJE95" s="2"/>
      <c r="HJF95" s="2"/>
      <c r="HJG95" s="2"/>
      <c r="HJH95" s="2"/>
      <c r="HJI95" s="2"/>
      <c r="HJJ95" s="2"/>
      <c r="HJK95" s="2"/>
      <c r="HJL95" s="2"/>
      <c r="HJM95" s="2"/>
      <c r="HJN95" s="2"/>
      <c r="HJO95" s="2"/>
      <c r="HJP95" s="2"/>
      <c r="HJQ95" s="2"/>
      <c r="HJR95" s="2"/>
      <c r="HJS95" s="2"/>
      <c r="HJT95" s="2"/>
      <c r="HJU95" s="2"/>
      <c r="HJV95" s="2"/>
      <c r="HJW95" s="2"/>
      <c r="HJX95" s="2"/>
      <c r="HJY95" s="2"/>
      <c r="HJZ95" s="2"/>
      <c r="HKA95" s="2"/>
      <c r="HKB95" s="2"/>
      <c r="HKC95" s="2"/>
      <c r="HKD95" s="2"/>
      <c r="HKE95" s="2"/>
      <c r="HKF95" s="2"/>
      <c r="HKG95" s="2"/>
      <c r="HKH95" s="2"/>
      <c r="HKI95" s="2"/>
      <c r="HKJ95" s="2"/>
      <c r="HKK95" s="2"/>
      <c r="HKL95" s="2"/>
      <c r="HKM95" s="2"/>
      <c r="HKN95" s="2"/>
      <c r="HKO95" s="2"/>
      <c r="HKP95" s="2"/>
      <c r="HKQ95" s="2"/>
      <c r="HKR95" s="2"/>
      <c r="HKS95" s="2"/>
      <c r="HKT95" s="2"/>
      <c r="HKU95" s="2"/>
      <c r="HKV95" s="2"/>
      <c r="HKW95" s="2"/>
      <c r="HKX95" s="2"/>
      <c r="HKY95" s="2"/>
      <c r="HKZ95" s="2"/>
      <c r="HLA95" s="2"/>
      <c r="HLB95" s="2"/>
      <c r="HLC95" s="2"/>
      <c r="HLD95" s="2"/>
      <c r="HLE95" s="2"/>
      <c r="HLF95" s="2"/>
      <c r="HLG95" s="2"/>
      <c r="HLH95" s="2"/>
      <c r="HLI95" s="2"/>
      <c r="HLJ95" s="2"/>
      <c r="HLK95" s="2"/>
      <c r="HLL95" s="2"/>
      <c r="HLM95" s="2"/>
      <c r="HLN95" s="2"/>
      <c r="HLO95" s="2"/>
      <c r="HLP95" s="2"/>
      <c r="HLQ95" s="2"/>
      <c r="HLR95" s="2"/>
      <c r="HLS95" s="2"/>
      <c r="HLT95" s="2"/>
      <c r="HLU95" s="2"/>
      <c r="HLV95" s="2"/>
      <c r="HLW95" s="2"/>
      <c r="HLX95" s="2"/>
      <c r="HLY95" s="2"/>
      <c r="HLZ95" s="2"/>
      <c r="HMA95" s="2"/>
      <c r="HMB95" s="2"/>
      <c r="HMC95" s="2"/>
      <c r="HMD95" s="2"/>
      <c r="HME95" s="2"/>
      <c r="HMF95" s="2"/>
      <c r="HMG95" s="2"/>
      <c r="HMH95" s="2"/>
      <c r="HMI95" s="2"/>
      <c r="HMJ95" s="2"/>
      <c r="HMK95" s="2"/>
      <c r="HML95" s="2"/>
      <c r="HMM95" s="2"/>
      <c r="HMN95" s="2"/>
      <c r="HMO95" s="2"/>
      <c r="HMP95" s="2"/>
      <c r="HMQ95" s="2"/>
      <c r="HMR95" s="2"/>
      <c r="HMS95" s="2"/>
      <c r="HMT95" s="2"/>
      <c r="HMU95" s="2"/>
      <c r="HMV95" s="2"/>
      <c r="HMW95" s="2"/>
      <c r="HMX95" s="2"/>
      <c r="HMY95" s="2"/>
      <c r="HMZ95" s="2"/>
      <c r="HNA95" s="2"/>
      <c r="HNB95" s="2"/>
      <c r="HNC95" s="2"/>
      <c r="HND95" s="2"/>
      <c r="HNE95" s="2"/>
      <c r="HNF95" s="2"/>
      <c r="HNG95" s="2"/>
      <c r="HNH95" s="2"/>
      <c r="HNI95" s="2"/>
      <c r="HNJ95" s="2"/>
      <c r="HNK95" s="2"/>
      <c r="HNL95" s="2"/>
      <c r="HNM95" s="2"/>
      <c r="HNN95" s="2"/>
      <c r="HNO95" s="2"/>
      <c r="HNP95" s="2"/>
      <c r="HNQ95" s="2"/>
      <c r="HNR95" s="2"/>
      <c r="HNS95" s="2"/>
      <c r="HNT95" s="2"/>
      <c r="HNU95" s="2"/>
      <c r="HNV95" s="2"/>
      <c r="HNW95" s="2"/>
      <c r="HNX95" s="2"/>
      <c r="HNY95" s="2"/>
      <c r="HNZ95" s="2"/>
      <c r="HOA95" s="2"/>
      <c r="HOB95" s="2"/>
      <c r="HOC95" s="2"/>
      <c r="HOD95" s="2"/>
      <c r="HOE95" s="2"/>
      <c r="HOF95" s="2"/>
      <c r="HOG95" s="2"/>
      <c r="HOH95" s="2"/>
      <c r="HOI95" s="2"/>
      <c r="HOJ95" s="2"/>
      <c r="HOK95" s="2"/>
      <c r="HOL95" s="2"/>
      <c r="HOM95" s="2"/>
      <c r="HON95" s="2"/>
      <c r="HOO95" s="2"/>
      <c r="HOP95" s="2"/>
      <c r="HOQ95" s="2"/>
      <c r="HOR95" s="2"/>
      <c r="HOS95" s="2"/>
      <c r="HOT95" s="2"/>
      <c r="HOU95" s="2"/>
      <c r="HOV95" s="2"/>
      <c r="HOW95" s="2"/>
      <c r="HOX95" s="2"/>
      <c r="HOY95" s="2"/>
      <c r="HOZ95" s="2"/>
      <c r="HPA95" s="2"/>
      <c r="HPB95" s="2"/>
      <c r="HPC95" s="2"/>
      <c r="HPD95" s="2"/>
      <c r="HPE95" s="2"/>
      <c r="HPF95" s="2"/>
      <c r="HPG95" s="2"/>
      <c r="HPH95" s="2"/>
      <c r="HPI95" s="2"/>
      <c r="HPJ95" s="2"/>
      <c r="HPK95" s="2"/>
      <c r="HPL95" s="2"/>
      <c r="HPM95" s="2"/>
      <c r="HPN95" s="2"/>
      <c r="HPO95" s="2"/>
      <c r="HPP95" s="2"/>
      <c r="HPQ95" s="2"/>
      <c r="HPR95" s="2"/>
      <c r="HPS95" s="2"/>
      <c r="HPT95" s="2"/>
      <c r="HPU95" s="2"/>
      <c r="HPV95" s="2"/>
      <c r="HPW95" s="2"/>
      <c r="HPX95" s="2"/>
      <c r="HPY95" s="2"/>
      <c r="HPZ95" s="2"/>
      <c r="HQA95" s="2"/>
      <c r="HQB95" s="2"/>
      <c r="HQC95" s="2"/>
      <c r="HQD95" s="2"/>
      <c r="HQE95" s="2"/>
      <c r="HQF95" s="2"/>
      <c r="HQG95" s="2"/>
      <c r="HQH95" s="2"/>
      <c r="HQI95" s="2"/>
      <c r="HQJ95" s="2"/>
      <c r="HQK95" s="2"/>
      <c r="HQL95" s="2"/>
      <c r="HQM95" s="2"/>
      <c r="HQN95" s="2"/>
      <c r="HQO95" s="2"/>
      <c r="HQP95" s="2"/>
      <c r="HQQ95" s="2"/>
      <c r="HQR95" s="2"/>
      <c r="HQS95" s="2"/>
      <c r="HQT95" s="2"/>
      <c r="HQU95" s="2"/>
      <c r="HQV95" s="2"/>
      <c r="HQW95" s="2"/>
      <c r="HQX95" s="2"/>
      <c r="HQY95" s="2"/>
      <c r="HQZ95" s="2"/>
      <c r="HRA95" s="2"/>
      <c r="HRB95" s="2"/>
      <c r="HRC95" s="2"/>
      <c r="HRD95" s="2"/>
      <c r="HRE95" s="2"/>
      <c r="HRF95" s="2"/>
      <c r="HRG95" s="2"/>
      <c r="HRH95" s="2"/>
      <c r="HRI95" s="2"/>
      <c r="HRJ95" s="2"/>
      <c r="HRK95" s="2"/>
      <c r="HRL95" s="2"/>
      <c r="HRM95" s="2"/>
      <c r="HRN95" s="2"/>
      <c r="HRO95" s="2"/>
      <c r="HRP95" s="2"/>
      <c r="HRQ95" s="2"/>
      <c r="HRR95" s="2"/>
      <c r="HRS95" s="2"/>
      <c r="HRT95" s="2"/>
      <c r="HRU95" s="2"/>
      <c r="HRV95" s="2"/>
      <c r="HRW95" s="2"/>
      <c r="HRX95" s="2"/>
      <c r="HRY95" s="2"/>
      <c r="HRZ95" s="2"/>
      <c r="HSA95" s="2"/>
      <c r="HSB95" s="2"/>
      <c r="HSC95" s="2"/>
      <c r="HSD95" s="2"/>
      <c r="HSE95" s="2"/>
      <c r="HSF95" s="2"/>
      <c r="HSG95" s="2"/>
      <c r="HSH95" s="2"/>
      <c r="HSI95" s="2"/>
      <c r="HSJ95" s="2"/>
      <c r="HSK95" s="2"/>
      <c r="HSL95" s="2"/>
      <c r="HSM95" s="2"/>
      <c r="HSN95" s="2"/>
      <c r="HSO95" s="2"/>
      <c r="HSP95" s="2"/>
      <c r="HSQ95" s="2"/>
      <c r="HSR95" s="2"/>
      <c r="HSS95" s="2"/>
      <c r="HST95" s="2"/>
      <c r="HSU95" s="2"/>
      <c r="HSV95" s="2"/>
      <c r="HSW95" s="2"/>
      <c r="HSX95" s="2"/>
      <c r="HSY95" s="2"/>
      <c r="HSZ95" s="2"/>
      <c r="HTA95" s="2"/>
      <c r="HTB95" s="2"/>
      <c r="HTC95" s="2"/>
      <c r="HTD95" s="2"/>
      <c r="HTE95" s="2"/>
      <c r="HTF95" s="2"/>
      <c r="HTG95" s="2"/>
      <c r="HTH95" s="2"/>
      <c r="HTI95" s="2"/>
      <c r="HTJ95" s="2"/>
      <c r="HTK95" s="2"/>
      <c r="HTL95" s="2"/>
      <c r="HTM95" s="2"/>
      <c r="HTN95" s="2"/>
      <c r="HTO95" s="2"/>
      <c r="HTP95" s="2"/>
      <c r="HTQ95" s="2"/>
      <c r="HTR95" s="2"/>
      <c r="HTS95" s="2"/>
      <c r="HTT95" s="2"/>
      <c r="HTU95" s="2"/>
      <c r="HTV95" s="2"/>
      <c r="HTW95" s="2"/>
      <c r="HTX95" s="2"/>
      <c r="HTY95" s="2"/>
      <c r="HTZ95" s="2"/>
      <c r="HUA95" s="2"/>
      <c r="HUB95" s="2"/>
      <c r="HUC95" s="2"/>
      <c r="HUD95" s="2"/>
      <c r="HUE95" s="2"/>
      <c r="HUF95" s="2"/>
      <c r="HUG95" s="2"/>
      <c r="HUH95" s="2"/>
      <c r="HUI95" s="2"/>
      <c r="HUJ95" s="2"/>
      <c r="HUK95" s="2"/>
      <c r="HUL95" s="2"/>
      <c r="HUM95" s="2"/>
      <c r="HUN95" s="2"/>
      <c r="HUO95" s="2"/>
      <c r="HUP95" s="2"/>
      <c r="HUQ95" s="2"/>
      <c r="HUR95" s="2"/>
      <c r="HUS95" s="2"/>
      <c r="HUT95" s="2"/>
      <c r="HUU95" s="2"/>
      <c r="HUV95" s="2"/>
      <c r="HUW95" s="2"/>
      <c r="HUX95" s="2"/>
      <c r="HUY95" s="2"/>
      <c r="HUZ95" s="2"/>
      <c r="HVA95" s="2"/>
      <c r="HVB95" s="2"/>
      <c r="HVC95" s="2"/>
      <c r="HVD95" s="2"/>
      <c r="HVE95" s="2"/>
      <c r="HVF95" s="2"/>
      <c r="HVG95" s="2"/>
      <c r="HVH95" s="2"/>
      <c r="HVI95" s="2"/>
      <c r="HVJ95" s="2"/>
      <c r="HVK95" s="2"/>
      <c r="HVL95" s="2"/>
      <c r="HVM95" s="2"/>
      <c r="HVN95" s="2"/>
      <c r="HVO95" s="2"/>
      <c r="HVP95" s="2"/>
      <c r="HVQ95" s="2"/>
      <c r="HVR95" s="2"/>
      <c r="HVS95" s="2"/>
      <c r="HVT95" s="2"/>
      <c r="HVU95" s="2"/>
      <c r="HVV95" s="2"/>
      <c r="HVW95" s="2"/>
      <c r="HVX95" s="2"/>
      <c r="HVY95" s="2"/>
      <c r="HVZ95" s="2"/>
      <c r="HWA95" s="2"/>
      <c r="HWB95" s="2"/>
      <c r="HWC95" s="2"/>
      <c r="HWD95" s="2"/>
      <c r="HWE95" s="2"/>
      <c r="HWF95" s="2"/>
      <c r="HWG95" s="2"/>
      <c r="HWH95" s="2"/>
      <c r="HWI95" s="2"/>
      <c r="HWJ95" s="2"/>
      <c r="HWK95" s="2"/>
      <c r="HWL95" s="2"/>
      <c r="HWM95" s="2"/>
      <c r="HWN95" s="2"/>
      <c r="HWO95" s="2"/>
      <c r="HWP95" s="2"/>
      <c r="HWQ95" s="2"/>
      <c r="HWR95" s="2"/>
      <c r="HWS95" s="2"/>
      <c r="HWT95" s="2"/>
      <c r="HWU95" s="2"/>
      <c r="HWV95" s="2"/>
      <c r="HWW95" s="2"/>
      <c r="HWX95" s="2"/>
      <c r="HWY95" s="2"/>
      <c r="HWZ95" s="2"/>
      <c r="HXA95" s="2"/>
      <c r="HXB95" s="2"/>
      <c r="HXC95" s="2"/>
      <c r="HXD95" s="2"/>
      <c r="HXE95" s="2"/>
      <c r="HXF95" s="2"/>
      <c r="HXG95" s="2"/>
      <c r="HXH95" s="2"/>
      <c r="HXI95" s="2"/>
      <c r="HXJ95" s="2"/>
      <c r="HXK95" s="2"/>
      <c r="HXL95" s="2"/>
      <c r="HXM95" s="2"/>
      <c r="HXN95" s="2"/>
      <c r="HXO95" s="2"/>
      <c r="HXP95" s="2"/>
      <c r="HXQ95" s="2"/>
      <c r="HXR95" s="2"/>
      <c r="HXS95" s="2"/>
      <c r="HXT95" s="2"/>
      <c r="HXU95" s="2"/>
      <c r="HXV95" s="2"/>
      <c r="HXW95" s="2"/>
      <c r="HXX95" s="2"/>
      <c r="HXY95" s="2"/>
      <c r="HXZ95" s="2"/>
      <c r="HYA95" s="2"/>
      <c r="HYB95" s="2"/>
      <c r="HYC95" s="2"/>
      <c r="HYD95" s="2"/>
      <c r="HYE95" s="2"/>
      <c r="HYF95" s="2"/>
      <c r="HYG95" s="2"/>
      <c r="HYH95" s="2"/>
      <c r="HYI95" s="2"/>
      <c r="HYJ95" s="2"/>
      <c r="HYK95" s="2"/>
      <c r="HYL95" s="2"/>
      <c r="HYM95" s="2"/>
      <c r="HYN95" s="2"/>
      <c r="HYO95" s="2"/>
      <c r="HYP95" s="2"/>
      <c r="HYQ95" s="2"/>
      <c r="HYR95" s="2"/>
      <c r="HYS95" s="2"/>
      <c r="HYT95" s="2"/>
      <c r="HYU95" s="2"/>
      <c r="HYV95" s="2"/>
      <c r="HYW95" s="2"/>
      <c r="HYX95" s="2"/>
      <c r="HYY95" s="2"/>
      <c r="HYZ95" s="2"/>
      <c r="HZA95" s="2"/>
      <c r="HZB95" s="2"/>
      <c r="HZC95" s="2"/>
      <c r="HZD95" s="2"/>
      <c r="HZE95" s="2"/>
      <c r="HZF95" s="2"/>
      <c r="HZG95" s="2"/>
      <c r="HZH95" s="2"/>
      <c r="HZI95" s="2"/>
      <c r="HZJ95" s="2"/>
      <c r="HZK95" s="2"/>
      <c r="HZL95" s="2"/>
      <c r="HZM95" s="2"/>
      <c r="HZN95" s="2"/>
      <c r="HZO95" s="2"/>
      <c r="HZP95" s="2"/>
      <c r="HZQ95" s="2"/>
      <c r="HZR95" s="2"/>
      <c r="HZS95" s="2"/>
      <c r="HZT95" s="2"/>
      <c r="HZU95" s="2"/>
      <c r="HZV95" s="2"/>
      <c r="HZW95" s="2"/>
      <c r="HZX95" s="2"/>
      <c r="HZY95" s="2"/>
      <c r="HZZ95" s="2"/>
      <c r="IAA95" s="2"/>
      <c r="IAB95" s="2"/>
      <c r="IAC95" s="2"/>
      <c r="IAD95" s="2"/>
      <c r="IAE95" s="2"/>
      <c r="IAF95" s="2"/>
      <c r="IAG95" s="2"/>
      <c r="IAH95" s="2"/>
      <c r="IAI95" s="2"/>
      <c r="IAJ95" s="2"/>
      <c r="IAK95" s="2"/>
      <c r="IAL95" s="2"/>
      <c r="IAM95" s="2"/>
      <c r="IAN95" s="2"/>
      <c r="IAO95" s="2"/>
      <c r="IAP95" s="2"/>
      <c r="IAQ95" s="2"/>
      <c r="IAR95" s="2"/>
      <c r="IAS95" s="2"/>
      <c r="IAT95" s="2"/>
      <c r="IAU95" s="2"/>
      <c r="IAV95" s="2"/>
      <c r="IAW95" s="2"/>
      <c r="IAX95" s="2"/>
      <c r="IAY95" s="2"/>
      <c r="IAZ95" s="2"/>
      <c r="IBA95" s="2"/>
      <c r="IBB95" s="2"/>
      <c r="IBC95" s="2"/>
      <c r="IBD95" s="2"/>
      <c r="IBE95" s="2"/>
      <c r="IBF95" s="2"/>
      <c r="IBG95" s="2"/>
      <c r="IBH95" s="2"/>
      <c r="IBI95" s="2"/>
      <c r="IBJ95" s="2"/>
      <c r="IBK95" s="2"/>
      <c r="IBL95" s="2"/>
      <c r="IBM95" s="2"/>
      <c r="IBN95" s="2"/>
      <c r="IBO95" s="2"/>
      <c r="IBP95" s="2"/>
      <c r="IBQ95" s="2"/>
      <c r="IBR95" s="2"/>
      <c r="IBS95" s="2"/>
      <c r="IBT95" s="2"/>
      <c r="IBU95" s="2"/>
      <c r="IBV95" s="2"/>
      <c r="IBW95" s="2"/>
      <c r="IBX95" s="2"/>
      <c r="IBY95" s="2"/>
      <c r="IBZ95" s="2"/>
      <c r="ICA95" s="2"/>
      <c r="ICB95" s="2"/>
      <c r="ICC95" s="2"/>
      <c r="ICD95" s="2"/>
      <c r="ICE95" s="2"/>
      <c r="ICF95" s="2"/>
      <c r="ICG95" s="2"/>
      <c r="ICH95" s="2"/>
      <c r="ICI95" s="2"/>
      <c r="ICJ95" s="2"/>
      <c r="ICK95" s="2"/>
      <c r="ICL95" s="2"/>
      <c r="ICM95" s="2"/>
      <c r="ICN95" s="2"/>
      <c r="ICO95" s="2"/>
      <c r="ICP95" s="2"/>
      <c r="ICQ95" s="2"/>
      <c r="ICR95" s="2"/>
      <c r="ICS95" s="2"/>
      <c r="ICT95" s="2"/>
      <c r="ICU95" s="2"/>
      <c r="ICV95" s="2"/>
      <c r="ICW95" s="2"/>
      <c r="ICX95" s="2"/>
      <c r="ICY95" s="2"/>
      <c r="ICZ95" s="2"/>
      <c r="IDA95" s="2"/>
      <c r="IDB95" s="2"/>
      <c r="IDC95" s="2"/>
      <c r="IDD95" s="2"/>
      <c r="IDE95" s="2"/>
      <c r="IDF95" s="2"/>
      <c r="IDG95" s="2"/>
      <c r="IDH95" s="2"/>
      <c r="IDI95" s="2"/>
      <c r="IDJ95" s="2"/>
      <c r="IDK95" s="2"/>
      <c r="IDL95" s="2"/>
      <c r="IDM95" s="2"/>
      <c r="IDN95" s="2"/>
      <c r="IDO95" s="2"/>
      <c r="IDP95" s="2"/>
      <c r="IDQ95" s="2"/>
      <c r="IDR95" s="2"/>
      <c r="IDS95" s="2"/>
      <c r="IDT95" s="2"/>
      <c r="IDU95" s="2"/>
      <c r="IDV95" s="2"/>
      <c r="IDW95" s="2"/>
      <c r="IDX95" s="2"/>
      <c r="IDY95" s="2"/>
      <c r="IDZ95" s="2"/>
      <c r="IEA95" s="2"/>
      <c r="IEB95" s="2"/>
      <c r="IEC95" s="2"/>
      <c r="IED95" s="2"/>
      <c r="IEE95" s="2"/>
      <c r="IEF95" s="2"/>
      <c r="IEG95" s="2"/>
      <c r="IEH95" s="2"/>
      <c r="IEI95" s="2"/>
      <c r="IEJ95" s="2"/>
      <c r="IEK95" s="2"/>
      <c r="IEL95" s="2"/>
      <c r="IEM95" s="2"/>
      <c r="IEN95" s="2"/>
      <c r="IEO95" s="2"/>
      <c r="IEP95" s="2"/>
      <c r="IEQ95" s="2"/>
      <c r="IER95" s="2"/>
      <c r="IES95" s="2"/>
      <c r="IET95" s="2"/>
      <c r="IEU95" s="2"/>
      <c r="IEV95" s="2"/>
      <c r="IEW95" s="2"/>
      <c r="IEX95" s="2"/>
      <c r="IEY95" s="2"/>
      <c r="IEZ95" s="2"/>
      <c r="IFA95" s="2"/>
      <c r="IFB95" s="2"/>
      <c r="IFC95" s="2"/>
      <c r="IFD95" s="2"/>
      <c r="IFE95" s="2"/>
      <c r="IFF95" s="2"/>
      <c r="IFG95" s="2"/>
      <c r="IFH95" s="2"/>
      <c r="IFI95" s="2"/>
      <c r="IFJ95" s="2"/>
      <c r="IFK95" s="2"/>
      <c r="IFL95" s="2"/>
      <c r="IFM95" s="2"/>
      <c r="IFN95" s="2"/>
      <c r="IFO95" s="2"/>
      <c r="IFP95" s="2"/>
      <c r="IFQ95" s="2"/>
      <c r="IFR95" s="2"/>
      <c r="IFS95" s="2"/>
      <c r="IFT95" s="2"/>
      <c r="IFU95" s="2"/>
      <c r="IFV95" s="2"/>
      <c r="IFW95" s="2"/>
      <c r="IFX95" s="2"/>
      <c r="IFY95" s="2"/>
      <c r="IFZ95" s="2"/>
      <c r="IGA95" s="2"/>
      <c r="IGB95" s="2"/>
      <c r="IGC95" s="2"/>
      <c r="IGD95" s="2"/>
      <c r="IGE95" s="2"/>
      <c r="IGF95" s="2"/>
      <c r="IGG95" s="2"/>
      <c r="IGH95" s="2"/>
      <c r="IGI95" s="2"/>
      <c r="IGJ95" s="2"/>
      <c r="IGK95" s="2"/>
      <c r="IGL95" s="2"/>
      <c r="IGM95" s="2"/>
      <c r="IGN95" s="2"/>
      <c r="IGO95" s="2"/>
      <c r="IGP95" s="2"/>
      <c r="IGQ95" s="2"/>
      <c r="IGR95" s="2"/>
      <c r="IGS95" s="2"/>
      <c r="IGT95" s="2"/>
      <c r="IGU95" s="2"/>
      <c r="IGV95" s="2"/>
      <c r="IGW95" s="2"/>
      <c r="IGX95" s="2"/>
      <c r="IGY95" s="2"/>
      <c r="IGZ95" s="2"/>
      <c r="IHA95" s="2"/>
      <c r="IHB95" s="2"/>
      <c r="IHC95" s="2"/>
      <c r="IHD95" s="2"/>
      <c r="IHE95" s="2"/>
      <c r="IHF95" s="2"/>
      <c r="IHG95" s="2"/>
      <c r="IHH95" s="2"/>
      <c r="IHI95" s="2"/>
      <c r="IHJ95" s="2"/>
      <c r="IHK95" s="2"/>
      <c r="IHL95" s="2"/>
      <c r="IHM95" s="2"/>
      <c r="IHN95" s="2"/>
      <c r="IHO95" s="2"/>
      <c r="IHP95" s="2"/>
      <c r="IHQ95" s="2"/>
      <c r="IHR95" s="2"/>
      <c r="IHS95" s="2"/>
      <c r="IHT95" s="2"/>
      <c r="IHU95" s="2"/>
      <c r="IHV95" s="2"/>
      <c r="IHW95" s="2"/>
      <c r="IHX95" s="2"/>
      <c r="IHY95" s="2"/>
      <c r="IHZ95" s="2"/>
      <c r="IIA95" s="2"/>
      <c r="IIB95" s="2"/>
      <c r="IIC95" s="2"/>
      <c r="IID95" s="2"/>
      <c r="IIE95" s="2"/>
      <c r="IIF95" s="2"/>
      <c r="IIG95" s="2"/>
      <c r="IIH95" s="2"/>
      <c r="III95" s="2"/>
      <c r="IIJ95" s="2"/>
      <c r="IIK95" s="2"/>
      <c r="IIL95" s="2"/>
      <c r="IIM95" s="2"/>
      <c r="IIN95" s="2"/>
      <c r="IIO95" s="2"/>
      <c r="IIP95" s="2"/>
      <c r="IIQ95" s="2"/>
      <c r="IIR95" s="2"/>
      <c r="IIS95" s="2"/>
      <c r="IIT95" s="2"/>
      <c r="IIU95" s="2"/>
      <c r="IIV95" s="2"/>
      <c r="IIW95" s="2"/>
      <c r="IIX95" s="2"/>
      <c r="IIY95" s="2"/>
      <c r="IIZ95" s="2"/>
      <c r="IJA95" s="2"/>
      <c r="IJB95" s="2"/>
      <c r="IJC95" s="2"/>
      <c r="IJD95" s="2"/>
      <c r="IJE95" s="2"/>
      <c r="IJF95" s="2"/>
      <c r="IJG95" s="2"/>
      <c r="IJH95" s="2"/>
      <c r="IJI95" s="2"/>
      <c r="IJJ95" s="2"/>
      <c r="IJK95" s="2"/>
      <c r="IJL95" s="2"/>
      <c r="IJM95" s="2"/>
      <c r="IJN95" s="2"/>
      <c r="IJO95" s="2"/>
      <c r="IJP95" s="2"/>
      <c r="IJQ95" s="2"/>
      <c r="IJR95" s="2"/>
      <c r="IJS95" s="2"/>
      <c r="IJT95" s="2"/>
      <c r="IJU95" s="2"/>
      <c r="IJV95" s="2"/>
      <c r="IJW95" s="2"/>
      <c r="IJX95" s="2"/>
      <c r="IJY95" s="2"/>
      <c r="IJZ95" s="2"/>
      <c r="IKA95" s="2"/>
      <c r="IKB95" s="2"/>
      <c r="IKC95" s="2"/>
      <c r="IKD95" s="2"/>
      <c r="IKE95" s="2"/>
      <c r="IKF95" s="2"/>
      <c r="IKG95" s="2"/>
      <c r="IKH95" s="2"/>
      <c r="IKI95" s="2"/>
      <c r="IKJ95" s="2"/>
      <c r="IKK95" s="2"/>
      <c r="IKL95" s="2"/>
      <c r="IKM95" s="2"/>
      <c r="IKN95" s="2"/>
      <c r="IKO95" s="2"/>
      <c r="IKP95" s="2"/>
      <c r="IKQ95" s="2"/>
      <c r="IKR95" s="2"/>
      <c r="IKS95" s="2"/>
      <c r="IKT95" s="2"/>
      <c r="IKU95" s="2"/>
      <c r="IKV95" s="2"/>
      <c r="IKW95" s="2"/>
      <c r="IKX95" s="2"/>
      <c r="IKY95" s="2"/>
      <c r="IKZ95" s="2"/>
      <c r="ILA95" s="2"/>
      <c r="ILB95" s="2"/>
      <c r="ILC95" s="2"/>
      <c r="ILD95" s="2"/>
      <c r="ILE95" s="2"/>
      <c r="ILF95" s="2"/>
      <c r="ILG95" s="2"/>
      <c r="ILH95" s="2"/>
      <c r="ILI95" s="2"/>
      <c r="ILJ95" s="2"/>
      <c r="ILK95" s="2"/>
      <c r="ILL95" s="2"/>
      <c r="ILM95" s="2"/>
      <c r="ILN95" s="2"/>
      <c r="ILO95" s="2"/>
      <c r="ILP95" s="2"/>
      <c r="ILQ95" s="2"/>
      <c r="ILR95" s="2"/>
      <c r="ILS95" s="2"/>
      <c r="ILT95" s="2"/>
      <c r="ILU95" s="2"/>
      <c r="ILV95" s="2"/>
      <c r="ILW95" s="2"/>
      <c r="ILX95" s="2"/>
      <c r="ILY95" s="2"/>
      <c r="ILZ95" s="2"/>
      <c r="IMA95" s="2"/>
      <c r="IMB95" s="2"/>
      <c r="IMC95" s="2"/>
      <c r="IMD95" s="2"/>
      <c r="IME95" s="2"/>
      <c r="IMF95" s="2"/>
      <c r="IMG95" s="2"/>
      <c r="IMH95" s="2"/>
      <c r="IMI95" s="2"/>
      <c r="IMJ95" s="2"/>
      <c r="IMK95" s="2"/>
      <c r="IML95" s="2"/>
      <c r="IMM95" s="2"/>
      <c r="IMN95" s="2"/>
      <c r="IMO95" s="2"/>
      <c r="IMP95" s="2"/>
      <c r="IMQ95" s="2"/>
      <c r="IMR95" s="2"/>
      <c r="IMS95" s="2"/>
      <c r="IMT95" s="2"/>
      <c r="IMU95" s="2"/>
      <c r="IMV95" s="2"/>
      <c r="IMW95" s="2"/>
      <c r="IMX95" s="2"/>
      <c r="IMY95" s="2"/>
      <c r="IMZ95" s="2"/>
      <c r="INA95" s="2"/>
      <c r="INB95" s="2"/>
      <c r="INC95" s="2"/>
      <c r="IND95" s="2"/>
      <c r="INE95" s="2"/>
      <c r="INF95" s="2"/>
      <c r="ING95" s="2"/>
      <c r="INH95" s="2"/>
      <c r="INI95" s="2"/>
      <c r="INJ95" s="2"/>
      <c r="INK95" s="2"/>
      <c r="INL95" s="2"/>
      <c r="INM95" s="2"/>
      <c r="INN95" s="2"/>
      <c r="INO95" s="2"/>
      <c r="INP95" s="2"/>
      <c r="INQ95" s="2"/>
      <c r="INR95" s="2"/>
      <c r="INS95" s="2"/>
      <c r="INT95" s="2"/>
      <c r="INU95" s="2"/>
      <c r="INV95" s="2"/>
      <c r="INW95" s="2"/>
      <c r="INX95" s="2"/>
      <c r="INY95" s="2"/>
      <c r="INZ95" s="2"/>
      <c r="IOA95" s="2"/>
      <c r="IOB95" s="2"/>
      <c r="IOC95" s="2"/>
      <c r="IOD95" s="2"/>
      <c r="IOE95" s="2"/>
      <c r="IOF95" s="2"/>
      <c r="IOG95" s="2"/>
      <c r="IOH95" s="2"/>
      <c r="IOI95" s="2"/>
      <c r="IOJ95" s="2"/>
      <c r="IOK95" s="2"/>
      <c r="IOL95" s="2"/>
      <c r="IOM95" s="2"/>
      <c r="ION95" s="2"/>
      <c r="IOO95" s="2"/>
      <c r="IOP95" s="2"/>
      <c r="IOQ95" s="2"/>
      <c r="IOR95" s="2"/>
      <c r="IOS95" s="2"/>
      <c r="IOT95" s="2"/>
      <c r="IOU95" s="2"/>
      <c r="IOV95" s="2"/>
      <c r="IOW95" s="2"/>
      <c r="IOX95" s="2"/>
      <c r="IOY95" s="2"/>
      <c r="IOZ95" s="2"/>
      <c r="IPA95" s="2"/>
      <c r="IPB95" s="2"/>
      <c r="IPC95" s="2"/>
      <c r="IPD95" s="2"/>
      <c r="IPE95" s="2"/>
      <c r="IPF95" s="2"/>
      <c r="IPG95" s="2"/>
      <c r="IPH95" s="2"/>
      <c r="IPI95" s="2"/>
      <c r="IPJ95" s="2"/>
      <c r="IPK95" s="2"/>
      <c r="IPL95" s="2"/>
      <c r="IPM95" s="2"/>
      <c r="IPN95" s="2"/>
      <c r="IPO95" s="2"/>
      <c r="IPP95" s="2"/>
      <c r="IPQ95" s="2"/>
      <c r="IPR95" s="2"/>
      <c r="IPS95" s="2"/>
      <c r="IPT95" s="2"/>
      <c r="IPU95" s="2"/>
      <c r="IPV95" s="2"/>
      <c r="IPW95" s="2"/>
      <c r="IPX95" s="2"/>
      <c r="IPY95" s="2"/>
      <c r="IPZ95" s="2"/>
      <c r="IQA95" s="2"/>
      <c r="IQB95" s="2"/>
      <c r="IQC95" s="2"/>
      <c r="IQD95" s="2"/>
      <c r="IQE95" s="2"/>
      <c r="IQF95" s="2"/>
      <c r="IQG95" s="2"/>
      <c r="IQH95" s="2"/>
      <c r="IQI95" s="2"/>
      <c r="IQJ95" s="2"/>
      <c r="IQK95" s="2"/>
      <c r="IQL95" s="2"/>
      <c r="IQM95" s="2"/>
      <c r="IQN95" s="2"/>
      <c r="IQO95" s="2"/>
      <c r="IQP95" s="2"/>
      <c r="IQQ95" s="2"/>
      <c r="IQR95" s="2"/>
      <c r="IQS95" s="2"/>
      <c r="IQT95" s="2"/>
      <c r="IQU95" s="2"/>
      <c r="IQV95" s="2"/>
      <c r="IQW95" s="2"/>
      <c r="IQX95" s="2"/>
      <c r="IQY95" s="2"/>
      <c r="IQZ95" s="2"/>
      <c r="IRA95" s="2"/>
      <c r="IRB95" s="2"/>
      <c r="IRC95" s="2"/>
      <c r="IRD95" s="2"/>
      <c r="IRE95" s="2"/>
      <c r="IRF95" s="2"/>
      <c r="IRG95" s="2"/>
      <c r="IRH95" s="2"/>
      <c r="IRI95" s="2"/>
      <c r="IRJ95" s="2"/>
      <c r="IRK95" s="2"/>
      <c r="IRL95" s="2"/>
      <c r="IRM95" s="2"/>
      <c r="IRN95" s="2"/>
      <c r="IRO95" s="2"/>
      <c r="IRP95" s="2"/>
      <c r="IRQ95" s="2"/>
      <c r="IRR95" s="2"/>
      <c r="IRS95" s="2"/>
      <c r="IRT95" s="2"/>
      <c r="IRU95" s="2"/>
      <c r="IRV95" s="2"/>
      <c r="IRW95" s="2"/>
      <c r="IRX95" s="2"/>
      <c r="IRY95" s="2"/>
      <c r="IRZ95" s="2"/>
      <c r="ISA95" s="2"/>
      <c r="ISB95" s="2"/>
      <c r="ISC95" s="2"/>
      <c r="ISD95" s="2"/>
      <c r="ISE95" s="2"/>
      <c r="ISF95" s="2"/>
      <c r="ISG95" s="2"/>
      <c r="ISH95" s="2"/>
      <c r="ISI95" s="2"/>
      <c r="ISJ95" s="2"/>
      <c r="ISK95" s="2"/>
      <c r="ISL95" s="2"/>
      <c r="ISM95" s="2"/>
      <c r="ISN95" s="2"/>
      <c r="ISO95" s="2"/>
      <c r="ISP95" s="2"/>
      <c r="ISQ95" s="2"/>
      <c r="ISR95" s="2"/>
      <c r="ISS95" s="2"/>
      <c r="IST95" s="2"/>
      <c r="ISU95" s="2"/>
      <c r="ISV95" s="2"/>
      <c r="ISW95" s="2"/>
      <c r="ISX95" s="2"/>
      <c r="ISY95" s="2"/>
      <c r="ISZ95" s="2"/>
      <c r="ITA95" s="2"/>
      <c r="ITB95" s="2"/>
      <c r="ITC95" s="2"/>
      <c r="ITD95" s="2"/>
      <c r="ITE95" s="2"/>
      <c r="ITF95" s="2"/>
      <c r="ITG95" s="2"/>
      <c r="ITH95" s="2"/>
      <c r="ITI95" s="2"/>
      <c r="ITJ95" s="2"/>
      <c r="ITK95" s="2"/>
      <c r="ITL95" s="2"/>
      <c r="ITM95" s="2"/>
      <c r="ITN95" s="2"/>
      <c r="ITO95" s="2"/>
      <c r="ITP95" s="2"/>
      <c r="ITQ95" s="2"/>
      <c r="ITR95" s="2"/>
      <c r="ITS95" s="2"/>
      <c r="ITT95" s="2"/>
      <c r="ITU95" s="2"/>
      <c r="ITV95" s="2"/>
      <c r="ITW95" s="2"/>
      <c r="ITX95" s="2"/>
      <c r="ITY95" s="2"/>
      <c r="ITZ95" s="2"/>
      <c r="IUA95" s="2"/>
      <c r="IUB95" s="2"/>
      <c r="IUC95" s="2"/>
      <c r="IUD95" s="2"/>
      <c r="IUE95" s="2"/>
      <c r="IUF95" s="2"/>
      <c r="IUG95" s="2"/>
      <c r="IUH95" s="2"/>
      <c r="IUI95" s="2"/>
      <c r="IUJ95" s="2"/>
      <c r="IUK95" s="2"/>
      <c r="IUL95" s="2"/>
      <c r="IUM95" s="2"/>
      <c r="IUN95" s="2"/>
      <c r="IUO95" s="2"/>
      <c r="IUP95" s="2"/>
      <c r="IUQ95" s="2"/>
      <c r="IUR95" s="2"/>
      <c r="IUS95" s="2"/>
      <c r="IUT95" s="2"/>
      <c r="IUU95" s="2"/>
      <c r="IUV95" s="2"/>
      <c r="IUW95" s="2"/>
      <c r="IUX95" s="2"/>
      <c r="IUY95" s="2"/>
      <c r="IUZ95" s="2"/>
      <c r="IVA95" s="2"/>
      <c r="IVB95" s="2"/>
      <c r="IVC95" s="2"/>
      <c r="IVD95" s="2"/>
      <c r="IVE95" s="2"/>
      <c r="IVF95" s="2"/>
      <c r="IVG95" s="2"/>
      <c r="IVH95" s="2"/>
      <c r="IVI95" s="2"/>
      <c r="IVJ95" s="2"/>
      <c r="IVK95" s="2"/>
      <c r="IVL95" s="2"/>
      <c r="IVM95" s="2"/>
      <c r="IVN95" s="2"/>
      <c r="IVO95" s="2"/>
      <c r="IVP95" s="2"/>
      <c r="IVQ95" s="2"/>
      <c r="IVR95" s="2"/>
      <c r="IVS95" s="2"/>
      <c r="IVT95" s="2"/>
      <c r="IVU95" s="2"/>
      <c r="IVV95" s="2"/>
      <c r="IVW95" s="2"/>
      <c r="IVX95" s="2"/>
      <c r="IVY95" s="2"/>
      <c r="IVZ95" s="2"/>
      <c r="IWA95" s="2"/>
      <c r="IWB95" s="2"/>
      <c r="IWC95" s="2"/>
      <c r="IWD95" s="2"/>
      <c r="IWE95" s="2"/>
      <c r="IWF95" s="2"/>
      <c r="IWG95" s="2"/>
      <c r="IWH95" s="2"/>
      <c r="IWI95" s="2"/>
      <c r="IWJ95" s="2"/>
      <c r="IWK95" s="2"/>
      <c r="IWL95" s="2"/>
      <c r="IWM95" s="2"/>
      <c r="IWN95" s="2"/>
      <c r="IWO95" s="2"/>
      <c r="IWP95" s="2"/>
      <c r="IWQ95" s="2"/>
      <c r="IWR95" s="2"/>
      <c r="IWS95" s="2"/>
      <c r="IWT95" s="2"/>
      <c r="IWU95" s="2"/>
      <c r="IWV95" s="2"/>
      <c r="IWW95" s="2"/>
      <c r="IWX95" s="2"/>
      <c r="IWY95" s="2"/>
      <c r="IWZ95" s="2"/>
      <c r="IXA95" s="2"/>
      <c r="IXB95" s="2"/>
      <c r="IXC95" s="2"/>
      <c r="IXD95" s="2"/>
      <c r="IXE95" s="2"/>
      <c r="IXF95" s="2"/>
      <c r="IXG95" s="2"/>
      <c r="IXH95" s="2"/>
      <c r="IXI95" s="2"/>
      <c r="IXJ95" s="2"/>
      <c r="IXK95" s="2"/>
      <c r="IXL95" s="2"/>
      <c r="IXM95" s="2"/>
      <c r="IXN95" s="2"/>
      <c r="IXO95" s="2"/>
      <c r="IXP95" s="2"/>
      <c r="IXQ95" s="2"/>
      <c r="IXR95" s="2"/>
      <c r="IXS95" s="2"/>
      <c r="IXT95" s="2"/>
      <c r="IXU95" s="2"/>
      <c r="IXV95" s="2"/>
      <c r="IXW95" s="2"/>
      <c r="IXX95" s="2"/>
      <c r="IXY95" s="2"/>
      <c r="IXZ95" s="2"/>
      <c r="IYA95" s="2"/>
      <c r="IYB95" s="2"/>
      <c r="IYC95" s="2"/>
      <c r="IYD95" s="2"/>
      <c r="IYE95" s="2"/>
      <c r="IYF95" s="2"/>
      <c r="IYG95" s="2"/>
      <c r="IYH95" s="2"/>
      <c r="IYI95" s="2"/>
      <c r="IYJ95" s="2"/>
      <c r="IYK95" s="2"/>
      <c r="IYL95" s="2"/>
      <c r="IYM95" s="2"/>
      <c r="IYN95" s="2"/>
      <c r="IYO95" s="2"/>
      <c r="IYP95" s="2"/>
      <c r="IYQ95" s="2"/>
      <c r="IYR95" s="2"/>
      <c r="IYS95" s="2"/>
      <c r="IYT95" s="2"/>
      <c r="IYU95" s="2"/>
      <c r="IYV95" s="2"/>
      <c r="IYW95" s="2"/>
      <c r="IYX95" s="2"/>
      <c r="IYY95" s="2"/>
      <c r="IYZ95" s="2"/>
      <c r="IZA95" s="2"/>
      <c r="IZB95" s="2"/>
      <c r="IZC95" s="2"/>
      <c r="IZD95" s="2"/>
      <c r="IZE95" s="2"/>
      <c r="IZF95" s="2"/>
      <c r="IZG95" s="2"/>
      <c r="IZH95" s="2"/>
      <c r="IZI95" s="2"/>
      <c r="IZJ95" s="2"/>
      <c r="IZK95" s="2"/>
      <c r="IZL95" s="2"/>
      <c r="IZM95" s="2"/>
      <c r="IZN95" s="2"/>
      <c r="IZO95" s="2"/>
      <c r="IZP95" s="2"/>
      <c r="IZQ95" s="2"/>
      <c r="IZR95" s="2"/>
      <c r="IZS95" s="2"/>
      <c r="IZT95" s="2"/>
      <c r="IZU95" s="2"/>
      <c r="IZV95" s="2"/>
      <c r="IZW95" s="2"/>
      <c r="IZX95" s="2"/>
      <c r="IZY95" s="2"/>
      <c r="IZZ95" s="2"/>
      <c r="JAA95" s="2"/>
      <c r="JAB95" s="2"/>
      <c r="JAC95" s="2"/>
      <c r="JAD95" s="2"/>
      <c r="JAE95" s="2"/>
      <c r="JAF95" s="2"/>
      <c r="JAG95" s="2"/>
      <c r="JAH95" s="2"/>
      <c r="JAI95" s="2"/>
      <c r="JAJ95" s="2"/>
      <c r="JAK95" s="2"/>
      <c r="JAL95" s="2"/>
      <c r="JAM95" s="2"/>
      <c r="JAN95" s="2"/>
      <c r="JAO95" s="2"/>
      <c r="JAP95" s="2"/>
      <c r="JAQ95" s="2"/>
      <c r="JAR95" s="2"/>
      <c r="JAS95" s="2"/>
      <c r="JAT95" s="2"/>
      <c r="JAU95" s="2"/>
      <c r="JAV95" s="2"/>
      <c r="JAW95" s="2"/>
      <c r="JAX95" s="2"/>
      <c r="JAY95" s="2"/>
      <c r="JAZ95" s="2"/>
      <c r="JBA95" s="2"/>
      <c r="JBB95" s="2"/>
      <c r="JBC95" s="2"/>
      <c r="JBD95" s="2"/>
      <c r="JBE95" s="2"/>
      <c r="JBF95" s="2"/>
      <c r="JBG95" s="2"/>
      <c r="JBH95" s="2"/>
      <c r="JBI95" s="2"/>
      <c r="JBJ95" s="2"/>
      <c r="JBK95" s="2"/>
      <c r="JBL95" s="2"/>
      <c r="JBM95" s="2"/>
      <c r="JBN95" s="2"/>
      <c r="JBO95" s="2"/>
      <c r="JBP95" s="2"/>
      <c r="JBQ95" s="2"/>
      <c r="JBR95" s="2"/>
      <c r="JBS95" s="2"/>
      <c r="JBT95" s="2"/>
      <c r="JBU95" s="2"/>
      <c r="JBV95" s="2"/>
      <c r="JBW95" s="2"/>
      <c r="JBX95" s="2"/>
      <c r="JBY95" s="2"/>
      <c r="JBZ95" s="2"/>
      <c r="JCA95" s="2"/>
      <c r="JCB95" s="2"/>
      <c r="JCC95" s="2"/>
      <c r="JCD95" s="2"/>
      <c r="JCE95" s="2"/>
      <c r="JCF95" s="2"/>
      <c r="JCG95" s="2"/>
      <c r="JCH95" s="2"/>
      <c r="JCI95" s="2"/>
      <c r="JCJ95" s="2"/>
      <c r="JCK95" s="2"/>
      <c r="JCL95" s="2"/>
      <c r="JCM95" s="2"/>
      <c r="JCN95" s="2"/>
      <c r="JCO95" s="2"/>
      <c r="JCP95" s="2"/>
      <c r="JCQ95" s="2"/>
      <c r="JCR95" s="2"/>
      <c r="JCS95" s="2"/>
      <c r="JCT95" s="2"/>
      <c r="JCU95" s="2"/>
      <c r="JCV95" s="2"/>
      <c r="JCW95" s="2"/>
      <c r="JCX95" s="2"/>
      <c r="JCY95" s="2"/>
      <c r="JCZ95" s="2"/>
      <c r="JDA95" s="2"/>
      <c r="JDB95" s="2"/>
      <c r="JDC95" s="2"/>
      <c r="JDD95" s="2"/>
      <c r="JDE95" s="2"/>
      <c r="JDF95" s="2"/>
      <c r="JDG95" s="2"/>
      <c r="JDH95" s="2"/>
      <c r="JDI95" s="2"/>
      <c r="JDJ95" s="2"/>
      <c r="JDK95" s="2"/>
      <c r="JDL95" s="2"/>
      <c r="JDM95" s="2"/>
      <c r="JDN95" s="2"/>
      <c r="JDO95" s="2"/>
      <c r="JDP95" s="2"/>
      <c r="JDQ95" s="2"/>
      <c r="JDR95" s="2"/>
      <c r="JDS95" s="2"/>
      <c r="JDT95" s="2"/>
      <c r="JDU95" s="2"/>
      <c r="JDV95" s="2"/>
      <c r="JDW95" s="2"/>
      <c r="JDX95" s="2"/>
      <c r="JDY95" s="2"/>
      <c r="JDZ95" s="2"/>
      <c r="JEA95" s="2"/>
      <c r="JEB95" s="2"/>
      <c r="JEC95" s="2"/>
      <c r="JED95" s="2"/>
      <c r="JEE95" s="2"/>
      <c r="JEF95" s="2"/>
      <c r="JEG95" s="2"/>
      <c r="JEH95" s="2"/>
      <c r="JEI95" s="2"/>
      <c r="JEJ95" s="2"/>
      <c r="JEK95" s="2"/>
      <c r="JEL95" s="2"/>
      <c r="JEM95" s="2"/>
      <c r="JEN95" s="2"/>
      <c r="JEO95" s="2"/>
      <c r="JEP95" s="2"/>
      <c r="JEQ95" s="2"/>
      <c r="JER95" s="2"/>
      <c r="JES95" s="2"/>
      <c r="JET95" s="2"/>
      <c r="JEU95" s="2"/>
      <c r="JEV95" s="2"/>
      <c r="JEW95" s="2"/>
      <c r="JEX95" s="2"/>
      <c r="JEY95" s="2"/>
      <c r="JEZ95" s="2"/>
      <c r="JFA95" s="2"/>
      <c r="JFB95" s="2"/>
      <c r="JFC95" s="2"/>
      <c r="JFD95" s="2"/>
      <c r="JFE95" s="2"/>
      <c r="JFF95" s="2"/>
      <c r="JFG95" s="2"/>
      <c r="JFH95" s="2"/>
      <c r="JFI95" s="2"/>
      <c r="JFJ95" s="2"/>
      <c r="JFK95" s="2"/>
      <c r="JFL95" s="2"/>
      <c r="JFM95" s="2"/>
      <c r="JFN95" s="2"/>
      <c r="JFO95" s="2"/>
      <c r="JFP95" s="2"/>
      <c r="JFQ95" s="2"/>
      <c r="JFR95" s="2"/>
      <c r="JFS95" s="2"/>
      <c r="JFT95" s="2"/>
      <c r="JFU95" s="2"/>
      <c r="JFV95" s="2"/>
      <c r="JFW95" s="2"/>
      <c r="JFX95" s="2"/>
      <c r="JFY95" s="2"/>
      <c r="JFZ95" s="2"/>
      <c r="JGA95" s="2"/>
      <c r="JGB95" s="2"/>
      <c r="JGC95" s="2"/>
      <c r="JGD95" s="2"/>
      <c r="JGE95" s="2"/>
      <c r="JGF95" s="2"/>
      <c r="JGG95" s="2"/>
      <c r="JGH95" s="2"/>
      <c r="JGI95" s="2"/>
      <c r="JGJ95" s="2"/>
      <c r="JGK95" s="2"/>
      <c r="JGL95" s="2"/>
      <c r="JGM95" s="2"/>
      <c r="JGN95" s="2"/>
      <c r="JGO95" s="2"/>
      <c r="JGP95" s="2"/>
      <c r="JGQ95" s="2"/>
      <c r="JGR95" s="2"/>
      <c r="JGS95" s="2"/>
      <c r="JGT95" s="2"/>
      <c r="JGU95" s="2"/>
      <c r="JGV95" s="2"/>
      <c r="JGW95" s="2"/>
      <c r="JGX95" s="2"/>
      <c r="JGY95" s="2"/>
      <c r="JGZ95" s="2"/>
      <c r="JHA95" s="2"/>
      <c r="JHB95" s="2"/>
      <c r="JHC95" s="2"/>
      <c r="JHD95" s="2"/>
      <c r="JHE95" s="2"/>
      <c r="JHF95" s="2"/>
      <c r="JHG95" s="2"/>
      <c r="JHH95" s="2"/>
      <c r="JHI95" s="2"/>
      <c r="JHJ95" s="2"/>
      <c r="JHK95" s="2"/>
      <c r="JHL95" s="2"/>
      <c r="JHM95" s="2"/>
      <c r="JHN95" s="2"/>
      <c r="JHO95" s="2"/>
      <c r="JHP95" s="2"/>
      <c r="JHQ95" s="2"/>
      <c r="JHR95" s="2"/>
      <c r="JHS95" s="2"/>
      <c r="JHT95" s="2"/>
      <c r="JHU95" s="2"/>
      <c r="JHV95" s="2"/>
      <c r="JHW95" s="2"/>
      <c r="JHX95" s="2"/>
      <c r="JHY95" s="2"/>
      <c r="JHZ95" s="2"/>
      <c r="JIA95" s="2"/>
      <c r="JIB95" s="2"/>
      <c r="JIC95" s="2"/>
      <c r="JID95" s="2"/>
      <c r="JIE95" s="2"/>
      <c r="JIF95" s="2"/>
      <c r="JIG95" s="2"/>
      <c r="JIH95" s="2"/>
      <c r="JII95" s="2"/>
      <c r="JIJ95" s="2"/>
      <c r="JIK95" s="2"/>
      <c r="JIL95" s="2"/>
      <c r="JIM95" s="2"/>
      <c r="JIN95" s="2"/>
      <c r="JIO95" s="2"/>
      <c r="JIP95" s="2"/>
      <c r="JIQ95" s="2"/>
      <c r="JIR95" s="2"/>
      <c r="JIS95" s="2"/>
      <c r="JIT95" s="2"/>
      <c r="JIU95" s="2"/>
      <c r="JIV95" s="2"/>
      <c r="JIW95" s="2"/>
      <c r="JIX95" s="2"/>
      <c r="JIY95" s="2"/>
      <c r="JIZ95" s="2"/>
      <c r="JJA95" s="2"/>
      <c r="JJB95" s="2"/>
      <c r="JJC95" s="2"/>
      <c r="JJD95" s="2"/>
      <c r="JJE95" s="2"/>
      <c r="JJF95" s="2"/>
      <c r="JJG95" s="2"/>
      <c r="JJH95" s="2"/>
      <c r="JJI95" s="2"/>
      <c r="JJJ95" s="2"/>
      <c r="JJK95" s="2"/>
      <c r="JJL95" s="2"/>
      <c r="JJM95" s="2"/>
      <c r="JJN95" s="2"/>
      <c r="JJO95" s="2"/>
      <c r="JJP95" s="2"/>
      <c r="JJQ95" s="2"/>
      <c r="JJR95" s="2"/>
      <c r="JJS95" s="2"/>
      <c r="JJT95" s="2"/>
      <c r="JJU95" s="2"/>
      <c r="JJV95" s="2"/>
      <c r="JJW95" s="2"/>
      <c r="JJX95" s="2"/>
      <c r="JJY95" s="2"/>
      <c r="JJZ95" s="2"/>
      <c r="JKA95" s="2"/>
      <c r="JKB95" s="2"/>
      <c r="JKC95" s="2"/>
      <c r="JKD95" s="2"/>
      <c r="JKE95" s="2"/>
      <c r="JKF95" s="2"/>
      <c r="JKG95" s="2"/>
      <c r="JKH95" s="2"/>
      <c r="JKI95" s="2"/>
      <c r="JKJ95" s="2"/>
      <c r="JKK95" s="2"/>
      <c r="JKL95" s="2"/>
      <c r="JKM95" s="2"/>
      <c r="JKN95" s="2"/>
      <c r="JKO95" s="2"/>
      <c r="JKP95" s="2"/>
      <c r="JKQ95" s="2"/>
      <c r="JKR95" s="2"/>
      <c r="JKS95" s="2"/>
      <c r="JKT95" s="2"/>
      <c r="JKU95" s="2"/>
      <c r="JKV95" s="2"/>
      <c r="JKW95" s="2"/>
      <c r="JKX95" s="2"/>
      <c r="JKY95" s="2"/>
      <c r="JKZ95" s="2"/>
      <c r="JLA95" s="2"/>
      <c r="JLB95" s="2"/>
      <c r="JLC95" s="2"/>
      <c r="JLD95" s="2"/>
      <c r="JLE95" s="2"/>
      <c r="JLF95" s="2"/>
      <c r="JLG95" s="2"/>
      <c r="JLH95" s="2"/>
      <c r="JLI95" s="2"/>
      <c r="JLJ95" s="2"/>
      <c r="JLK95" s="2"/>
      <c r="JLL95" s="2"/>
      <c r="JLM95" s="2"/>
      <c r="JLN95" s="2"/>
      <c r="JLO95" s="2"/>
      <c r="JLP95" s="2"/>
      <c r="JLQ95" s="2"/>
      <c r="JLR95" s="2"/>
      <c r="JLS95" s="2"/>
      <c r="JLT95" s="2"/>
      <c r="JLU95" s="2"/>
      <c r="JLV95" s="2"/>
      <c r="JLW95" s="2"/>
      <c r="JLX95" s="2"/>
      <c r="JLY95" s="2"/>
      <c r="JLZ95" s="2"/>
      <c r="JMA95" s="2"/>
      <c r="JMB95" s="2"/>
      <c r="JMC95" s="2"/>
      <c r="JMD95" s="2"/>
      <c r="JME95" s="2"/>
      <c r="JMF95" s="2"/>
      <c r="JMG95" s="2"/>
      <c r="JMH95" s="2"/>
      <c r="JMI95" s="2"/>
      <c r="JMJ95" s="2"/>
      <c r="JMK95" s="2"/>
      <c r="JML95" s="2"/>
      <c r="JMM95" s="2"/>
      <c r="JMN95" s="2"/>
      <c r="JMO95" s="2"/>
      <c r="JMP95" s="2"/>
      <c r="JMQ95" s="2"/>
      <c r="JMR95" s="2"/>
      <c r="JMS95" s="2"/>
      <c r="JMT95" s="2"/>
      <c r="JMU95" s="2"/>
      <c r="JMV95" s="2"/>
      <c r="JMW95" s="2"/>
      <c r="JMX95" s="2"/>
      <c r="JMY95" s="2"/>
      <c r="JMZ95" s="2"/>
      <c r="JNA95" s="2"/>
      <c r="JNB95" s="2"/>
      <c r="JNC95" s="2"/>
      <c r="JND95" s="2"/>
      <c r="JNE95" s="2"/>
      <c r="JNF95" s="2"/>
      <c r="JNG95" s="2"/>
      <c r="JNH95" s="2"/>
      <c r="JNI95" s="2"/>
      <c r="JNJ95" s="2"/>
      <c r="JNK95" s="2"/>
      <c r="JNL95" s="2"/>
      <c r="JNM95" s="2"/>
      <c r="JNN95" s="2"/>
      <c r="JNO95" s="2"/>
      <c r="JNP95" s="2"/>
      <c r="JNQ95" s="2"/>
      <c r="JNR95" s="2"/>
      <c r="JNS95" s="2"/>
      <c r="JNT95" s="2"/>
      <c r="JNU95" s="2"/>
      <c r="JNV95" s="2"/>
      <c r="JNW95" s="2"/>
      <c r="JNX95" s="2"/>
      <c r="JNY95" s="2"/>
      <c r="JNZ95" s="2"/>
      <c r="JOA95" s="2"/>
      <c r="JOB95" s="2"/>
      <c r="JOC95" s="2"/>
      <c r="JOD95" s="2"/>
      <c r="JOE95" s="2"/>
      <c r="JOF95" s="2"/>
      <c r="JOG95" s="2"/>
      <c r="JOH95" s="2"/>
      <c r="JOI95" s="2"/>
      <c r="JOJ95" s="2"/>
      <c r="JOK95" s="2"/>
      <c r="JOL95" s="2"/>
      <c r="JOM95" s="2"/>
      <c r="JON95" s="2"/>
      <c r="JOO95" s="2"/>
      <c r="JOP95" s="2"/>
      <c r="JOQ95" s="2"/>
      <c r="JOR95" s="2"/>
      <c r="JOS95" s="2"/>
      <c r="JOT95" s="2"/>
      <c r="JOU95" s="2"/>
      <c r="JOV95" s="2"/>
      <c r="JOW95" s="2"/>
      <c r="JOX95" s="2"/>
      <c r="JOY95" s="2"/>
      <c r="JOZ95" s="2"/>
      <c r="JPA95" s="2"/>
      <c r="JPB95" s="2"/>
      <c r="JPC95" s="2"/>
      <c r="JPD95" s="2"/>
      <c r="JPE95" s="2"/>
      <c r="JPF95" s="2"/>
      <c r="JPG95" s="2"/>
      <c r="JPH95" s="2"/>
      <c r="JPI95" s="2"/>
      <c r="JPJ95" s="2"/>
      <c r="JPK95" s="2"/>
      <c r="JPL95" s="2"/>
      <c r="JPM95" s="2"/>
      <c r="JPN95" s="2"/>
      <c r="JPO95" s="2"/>
      <c r="JPP95" s="2"/>
      <c r="JPQ95" s="2"/>
      <c r="JPR95" s="2"/>
      <c r="JPS95" s="2"/>
      <c r="JPT95" s="2"/>
      <c r="JPU95" s="2"/>
      <c r="JPV95" s="2"/>
      <c r="JPW95" s="2"/>
      <c r="JPX95" s="2"/>
      <c r="JPY95" s="2"/>
      <c r="JPZ95" s="2"/>
      <c r="JQA95" s="2"/>
      <c r="JQB95" s="2"/>
      <c r="JQC95" s="2"/>
      <c r="JQD95" s="2"/>
      <c r="JQE95" s="2"/>
      <c r="JQF95" s="2"/>
      <c r="JQG95" s="2"/>
      <c r="JQH95" s="2"/>
      <c r="JQI95" s="2"/>
      <c r="JQJ95" s="2"/>
      <c r="JQK95" s="2"/>
      <c r="JQL95" s="2"/>
      <c r="JQM95" s="2"/>
      <c r="JQN95" s="2"/>
      <c r="JQO95" s="2"/>
      <c r="JQP95" s="2"/>
      <c r="JQQ95" s="2"/>
      <c r="JQR95" s="2"/>
      <c r="JQS95" s="2"/>
      <c r="JQT95" s="2"/>
      <c r="JQU95" s="2"/>
      <c r="JQV95" s="2"/>
      <c r="JQW95" s="2"/>
      <c r="JQX95" s="2"/>
      <c r="JQY95" s="2"/>
      <c r="JQZ95" s="2"/>
      <c r="JRA95" s="2"/>
      <c r="JRB95" s="2"/>
      <c r="JRC95" s="2"/>
      <c r="JRD95" s="2"/>
      <c r="JRE95" s="2"/>
      <c r="JRF95" s="2"/>
      <c r="JRG95" s="2"/>
      <c r="JRH95" s="2"/>
      <c r="JRI95" s="2"/>
      <c r="JRJ95" s="2"/>
      <c r="JRK95" s="2"/>
      <c r="JRL95" s="2"/>
      <c r="JRM95" s="2"/>
      <c r="JRN95" s="2"/>
      <c r="JRO95" s="2"/>
      <c r="JRP95" s="2"/>
      <c r="JRQ95" s="2"/>
      <c r="JRR95" s="2"/>
      <c r="JRS95" s="2"/>
      <c r="JRT95" s="2"/>
      <c r="JRU95" s="2"/>
      <c r="JRV95" s="2"/>
      <c r="JRW95" s="2"/>
      <c r="JRX95" s="2"/>
      <c r="JRY95" s="2"/>
      <c r="JRZ95" s="2"/>
      <c r="JSA95" s="2"/>
      <c r="JSB95" s="2"/>
      <c r="JSC95" s="2"/>
      <c r="JSD95" s="2"/>
      <c r="JSE95" s="2"/>
      <c r="JSF95" s="2"/>
      <c r="JSG95" s="2"/>
      <c r="JSH95" s="2"/>
      <c r="JSI95" s="2"/>
      <c r="JSJ95" s="2"/>
      <c r="JSK95" s="2"/>
      <c r="JSL95" s="2"/>
      <c r="JSM95" s="2"/>
      <c r="JSN95" s="2"/>
      <c r="JSO95" s="2"/>
      <c r="JSP95" s="2"/>
      <c r="JSQ95" s="2"/>
      <c r="JSR95" s="2"/>
      <c r="JSS95" s="2"/>
      <c r="JST95" s="2"/>
      <c r="JSU95" s="2"/>
      <c r="JSV95" s="2"/>
      <c r="JSW95" s="2"/>
      <c r="JSX95" s="2"/>
      <c r="JSY95" s="2"/>
      <c r="JSZ95" s="2"/>
      <c r="JTA95" s="2"/>
      <c r="JTB95" s="2"/>
      <c r="JTC95" s="2"/>
      <c r="JTD95" s="2"/>
      <c r="JTE95" s="2"/>
      <c r="JTF95" s="2"/>
      <c r="JTG95" s="2"/>
      <c r="JTH95" s="2"/>
      <c r="JTI95" s="2"/>
      <c r="JTJ95" s="2"/>
      <c r="JTK95" s="2"/>
      <c r="JTL95" s="2"/>
      <c r="JTM95" s="2"/>
      <c r="JTN95" s="2"/>
      <c r="JTO95" s="2"/>
      <c r="JTP95" s="2"/>
      <c r="JTQ95" s="2"/>
      <c r="JTR95" s="2"/>
      <c r="JTS95" s="2"/>
      <c r="JTT95" s="2"/>
      <c r="JTU95" s="2"/>
      <c r="JTV95" s="2"/>
      <c r="JTW95" s="2"/>
      <c r="JTX95" s="2"/>
      <c r="JTY95" s="2"/>
      <c r="JTZ95" s="2"/>
      <c r="JUA95" s="2"/>
      <c r="JUB95" s="2"/>
      <c r="JUC95" s="2"/>
      <c r="JUD95" s="2"/>
      <c r="JUE95" s="2"/>
      <c r="JUF95" s="2"/>
      <c r="JUG95" s="2"/>
      <c r="JUH95" s="2"/>
      <c r="JUI95" s="2"/>
      <c r="JUJ95" s="2"/>
      <c r="JUK95" s="2"/>
      <c r="JUL95" s="2"/>
      <c r="JUM95" s="2"/>
      <c r="JUN95" s="2"/>
      <c r="JUO95" s="2"/>
      <c r="JUP95" s="2"/>
      <c r="JUQ95" s="2"/>
      <c r="JUR95" s="2"/>
      <c r="JUS95" s="2"/>
      <c r="JUT95" s="2"/>
      <c r="JUU95" s="2"/>
      <c r="JUV95" s="2"/>
      <c r="JUW95" s="2"/>
      <c r="JUX95" s="2"/>
      <c r="JUY95" s="2"/>
      <c r="JUZ95" s="2"/>
      <c r="JVA95" s="2"/>
      <c r="JVB95" s="2"/>
      <c r="JVC95" s="2"/>
      <c r="JVD95" s="2"/>
      <c r="JVE95" s="2"/>
      <c r="JVF95" s="2"/>
      <c r="JVG95" s="2"/>
      <c r="JVH95" s="2"/>
      <c r="JVI95" s="2"/>
      <c r="JVJ95" s="2"/>
      <c r="JVK95" s="2"/>
      <c r="JVL95" s="2"/>
      <c r="JVM95" s="2"/>
      <c r="JVN95" s="2"/>
      <c r="JVO95" s="2"/>
      <c r="JVP95" s="2"/>
      <c r="JVQ95" s="2"/>
      <c r="JVR95" s="2"/>
      <c r="JVS95" s="2"/>
      <c r="JVT95" s="2"/>
      <c r="JVU95" s="2"/>
      <c r="JVV95" s="2"/>
      <c r="JVW95" s="2"/>
      <c r="JVX95" s="2"/>
      <c r="JVY95" s="2"/>
      <c r="JVZ95" s="2"/>
      <c r="JWA95" s="2"/>
      <c r="JWB95" s="2"/>
      <c r="JWC95" s="2"/>
      <c r="JWD95" s="2"/>
      <c r="JWE95" s="2"/>
      <c r="JWF95" s="2"/>
      <c r="JWG95" s="2"/>
      <c r="JWH95" s="2"/>
      <c r="JWI95" s="2"/>
      <c r="JWJ95" s="2"/>
      <c r="JWK95" s="2"/>
      <c r="JWL95" s="2"/>
      <c r="JWM95" s="2"/>
      <c r="JWN95" s="2"/>
      <c r="JWO95" s="2"/>
      <c r="JWP95" s="2"/>
      <c r="JWQ95" s="2"/>
      <c r="JWR95" s="2"/>
      <c r="JWS95" s="2"/>
      <c r="JWT95" s="2"/>
      <c r="JWU95" s="2"/>
      <c r="JWV95" s="2"/>
      <c r="JWW95" s="2"/>
      <c r="JWX95" s="2"/>
      <c r="JWY95" s="2"/>
      <c r="JWZ95" s="2"/>
      <c r="JXA95" s="2"/>
      <c r="JXB95" s="2"/>
      <c r="JXC95" s="2"/>
      <c r="JXD95" s="2"/>
      <c r="JXE95" s="2"/>
      <c r="JXF95" s="2"/>
      <c r="JXG95" s="2"/>
      <c r="JXH95" s="2"/>
      <c r="JXI95" s="2"/>
      <c r="JXJ95" s="2"/>
      <c r="JXK95" s="2"/>
      <c r="JXL95" s="2"/>
      <c r="JXM95" s="2"/>
      <c r="JXN95" s="2"/>
      <c r="JXO95" s="2"/>
      <c r="JXP95" s="2"/>
      <c r="JXQ95" s="2"/>
      <c r="JXR95" s="2"/>
      <c r="JXS95" s="2"/>
      <c r="JXT95" s="2"/>
      <c r="JXU95" s="2"/>
      <c r="JXV95" s="2"/>
      <c r="JXW95" s="2"/>
      <c r="JXX95" s="2"/>
      <c r="JXY95" s="2"/>
      <c r="JXZ95" s="2"/>
      <c r="JYA95" s="2"/>
      <c r="JYB95" s="2"/>
      <c r="JYC95" s="2"/>
      <c r="JYD95" s="2"/>
      <c r="JYE95" s="2"/>
      <c r="JYF95" s="2"/>
      <c r="JYG95" s="2"/>
      <c r="JYH95" s="2"/>
      <c r="JYI95" s="2"/>
      <c r="JYJ95" s="2"/>
      <c r="JYK95" s="2"/>
      <c r="JYL95" s="2"/>
      <c r="JYM95" s="2"/>
      <c r="JYN95" s="2"/>
      <c r="JYO95" s="2"/>
      <c r="JYP95" s="2"/>
      <c r="JYQ95" s="2"/>
      <c r="JYR95" s="2"/>
      <c r="JYS95" s="2"/>
      <c r="JYT95" s="2"/>
      <c r="JYU95" s="2"/>
      <c r="JYV95" s="2"/>
      <c r="JYW95" s="2"/>
      <c r="JYX95" s="2"/>
      <c r="JYY95" s="2"/>
      <c r="JYZ95" s="2"/>
      <c r="JZA95" s="2"/>
      <c r="JZB95" s="2"/>
      <c r="JZC95" s="2"/>
      <c r="JZD95" s="2"/>
      <c r="JZE95" s="2"/>
      <c r="JZF95" s="2"/>
      <c r="JZG95" s="2"/>
      <c r="JZH95" s="2"/>
      <c r="JZI95" s="2"/>
      <c r="JZJ95" s="2"/>
      <c r="JZK95" s="2"/>
      <c r="JZL95" s="2"/>
      <c r="JZM95" s="2"/>
      <c r="JZN95" s="2"/>
      <c r="JZO95" s="2"/>
      <c r="JZP95" s="2"/>
      <c r="JZQ95" s="2"/>
      <c r="JZR95" s="2"/>
      <c r="JZS95" s="2"/>
      <c r="JZT95" s="2"/>
      <c r="JZU95" s="2"/>
      <c r="JZV95" s="2"/>
      <c r="JZW95" s="2"/>
      <c r="JZX95" s="2"/>
      <c r="JZY95" s="2"/>
      <c r="JZZ95" s="2"/>
      <c r="KAA95" s="2"/>
      <c r="KAB95" s="2"/>
      <c r="KAC95" s="2"/>
      <c r="KAD95" s="2"/>
      <c r="KAE95" s="2"/>
      <c r="KAF95" s="2"/>
      <c r="KAG95" s="2"/>
      <c r="KAH95" s="2"/>
      <c r="KAI95" s="2"/>
      <c r="KAJ95" s="2"/>
      <c r="KAK95" s="2"/>
      <c r="KAL95" s="2"/>
      <c r="KAM95" s="2"/>
      <c r="KAN95" s="2"/>
      <c r="KAO95" s="2"/>
      <c r="KAP95" s="2"/>
      <c r="KAQ95" s="2"/>
      <c r="KAR95" s="2"/>
      <c r="KAS95" s="2"/>
      <c r="KAT95" s="2"/>
      <c r="KAU95" s="2"/>
      <c r="KAV95" s="2"/>
      <c r="KAW95" s="2"/>
      <c r="KAX95" s="2"/>
      <c r="KAY95" s="2"/>
      <c r="KAZ95" s="2"/>
      <c r="KBA95" s="2"/>
      <c r="KBB95" s="2"/>
      <c r="KBC95" s="2"/>
      <c r="KBD95" s="2"/>
      <c r="KBE95" s="2"/>
      <c r="KBF95" s="2"/>
      <c r="KBG95" s="2"/>
      <c r="KBH95" s="2"/>
      <c r="KBI95" s="2"/>
      <c r="KBJ95" s="2"/>
      <c r="KBK95" s="2"/>
      <c r="KBL95" s="2"/>
      <c r="KBM95" s="2"/>
      <c r="KBN95" s="2"/>
      <c r="KBO95" s="2"/>
      <c r="KBP95" s="2"/>
      <c r="KBQ95" s="2"/>
      <c r="KBR95" s="2"/>
      <c r="KBS95" s="2"/>
      <c r="KBT95" s="2"/>
      <c r="KBU95" s="2"/>
      <c r="KBV95" s="2"/>
      <c r="KBW95" s="2"/>
      <c r="KBX95" s="2"/>
      <c r="KBY95" s="2"/>
      <c r="KBZ95" s="2"/>
      <c r="KCA95" s="2"/>
      <c r="KCB95" s="2"/>
      <c r="KCC95" s="2"/>
      <c r="KCD95" s="2"/>
      <c r="KCE95" s="2"/>
      <c r="KCF95" s="2"/>
      <c r="KCG95" s="2"/>
      <c r="KCH95" s="2"/>
      <c r="KCI95" s="2"/>
      <c r="KCJ95" s="2"/>
      <c r="KCK95" s="2"/>
      <c r="KCL95" s="2"/>
      <c r="KCM95" s="2"/>
      <c r="KCN95" s="2"/>
      <c r="KCO95" s="2"/>
      <c r="KCP95" s="2"/>
      <c r="KCQ95" s="2"/>
      <c r="KCR95" s="2"/>
      <c r="KCS95" s="2"/>
      <c r="KCT95" s="2"/>
      <c r="KCU95" s="2"/>
      <c r="KCV95" s="2"/>
      <c r="KCW95" s="2"/>
      <c r="KCX95" s="2"/>
      <c r="KCY95" s="2"/>
      <c r="KCZ95" s="2"/>
      <c r="KDA95" s="2"/>
      <c r="KDB95" s="2"/>
      <c r="KDC95" s="2"/>
      <c r="KDD95" s="2"/>
      <c r="KDE95" s="2"/>
      <c r="KDF95" s="2"/>
      <c r="KDG95" s="2"/>
      <c r="KDH95" s="2"/>
      <c r="KDI95" s="2"/>
      <c r="KDJ95" s="2"/>
      <c r="KDK95" s="2"/>
      <c r="KDL95" s="2"/>
      <c r="KDM95" s="2"/>
      <c r="KDN95" s="2"/>
      <c r="KDO95" s="2"/>
      <c r="KDP95" s="2"/>
      <c r="KDQ95" s="2"/>
      <c r="KDR95" s="2"/>
      <c r="KDS95" s="2"/>
      <c r="KDT95" s="2"/>
      <c r="KDU95" s="2"/>
      <c r="KDV95" s="2"/>
      <c r="KDW95" s="2"/>
      <c r="KDX95" s="2"/>
      <c r="KDY95" s="2"/>
      <c r="KDZ95" s="2"/>
      <c r="KEA95" s="2"/>
      <c r="KEB95" s="2"/>
      <c r="KEC95" s="2"/>
      <c r="KED95" s="2"/>
      <c r="KEE95" s="2"/>
      <c r="KEF95" s="2"/>
      <c r="KEG95" s="2"/>
      <c r="KEH95" s="2"/>
      <c r="KEI95" s="2"/>
      <c r="KEJ95" s="2"/>
      <c r="KEK95" s="2"/>
      <c r="KEL95" s="2"/>
      <c r="KEM95" s="2"/>
      <c r="KEN95" s="2"/>
      <c r="KEO95" s="2"/>
      <c r="KEP95" s="2"/>
      <c r="KEQ95" s="2"/>
      <c r="KER95" s="2"/>
      <c r="KES95" s="2"/>
      <c r="KET95" s="2"/>
      <c r="KEU95" s="2"/>
      <c r="KEV95" s="2"/>
      <c r="KEW95" s="2"/>
      <c r="KEX95" s="2"/>
      <c r="KEY95" s="2"/>
      <c r="KEZ95" s="2"/>
      <c r="KFA95" s="2"/>
      <c r="KFB95" s="2"/>
      <c r="KFC95" s="2"/>
      <c r="KFD95" s="2"/>
      <c r="KFE95" s="2"/>
      <c r="KFF95" s="2"/>
      <c r="KFG95" s="2"/>
      <c r="KFH95" s="2"/>
      <c r="KFI95" s="2"/>
      <c r="KFJ95" s="2"/>
      <c r="KFK95" s="2"/>
      <c r="KFL95" s="2"/>
      <c r="KFM95" s="2"/>
      <c r="KFN95" s="2"/>
      <c r="KFO95" s="2"/>
      <c r="KFP95" s="2"/>
      <c r="KFQ95" s="2"/>
      <c r="KFR95" s="2"/>
      <c r="KFS95" s="2"/>
      <c r="KFT95" s="2"/>
      <c r="KFU95" s="2"/>
      <c r="KFV95" s="2"/>
      <c r="KFW95" s="2"/>
      <c r="KFX95" s="2"/>
      <c r="KFY95" s="2"/>
      <c r="KFZ95" s="2"/>
      <c r="KGA95" s="2"/>
      <c r="KGB95" s="2"/>
      <c r="KGC95" s="2"/>
      <c r="KGD95" s="2"/>
      <c r="KGE95" s="2"/>
      <c r="KGF95" s="2"/>
      <c r="KGG95" s="2"/>
      <c r="KGH95" s="2"/>
      <c r="KGI95" s="2"/>
      <c r="KGJ95" s="2"/>
      <c r="KGK95" s="2"/>
      <c r="KGL95" s="2"/>
      <c r="KGM95" s="2"/>
      <c r="KGN95" s="2"/>
      <c r="KGO95" s="2"/>
      <c r="KGP95" s="2"/>
      <c r="KGQ95" s="2"/>
      <c r="KGR95" s="2"/>
      <c r="KGS95" s="2"/>
      <c r="KGT95" s="2"/>
      <c r="KGU95" s="2"/>
      <c r="KGV95" s="2"/>
      <c r="KGW95" s="2"/>
      <c r="KGX95" s="2"/>
      <c r="KGY95" s="2"/>
      <c r="KGZ95" s="2"/>
      <c r="KHA95" s="2"/>
      <c r="KHB95" s="2"/>
      <c r="KHC95" s="2"/>
      <c r="KHD95" s="2"/>
      <c r="KHE95" s="2"/>
      <c r="KHF95" s="2"/>
      <c r="KHG95" s="2"/>
      <c r="KHH95" s="2"/>
      <c r="KHI95" s="2"/>
      <c r="KHJ95" s="2"/>
      <c r="KHK95" s="2"/>
      <c r="KHL95" s="2"/>
      <c r="KHM95" s="2"/>
      <c r="KHN95" s="2"/>
      <c r="KHO95" s="2"/>
      <c r="KHP95" s="2"/>
      <c r="KHQ95" s="2"/>
      <c r="KHR95" s="2"/>
      <c r="KHS95" s="2"/>
      <c r="KHT95" s="2"/>
      <c r="KHU95" s="2"/>
      <c r="KHV95" s="2"/>
      <c r="KHW95" s="2"/>
      <c r="KHX95" s="2"/>
      <c r="KHY95" s="2"/>
      <c r="KHZ95" s="2"/>
      <c r="KIA95" s="2"/>
      <c r="KIB95" s="2"/>
      <c r="KIC95" s="2"/>
      <c r="KID95" s="2"/>
      <c r="KIE95" s="2"/>
      <c r="KIF95" s="2"/>
      <c r="KIG95" s="2"/>
      <c r="KIH95" s="2"/>
      <c r="KII95" s="2"/>
      <c r="KIJ95" s="2"/>
      <c r="KIK95" s="2"/>
      <c r="KIL95" s="2"/>
      <c r="KIM95" s="2"/>
      <c r="KIN95" s="2"/>
      <c r="KIO95" s="2"/>
      <c r="KIP95" s="2"/>
      <c r="KIQ95" s="2"/>
      <c r="KIR95" s="2"/>
      <c r="KIS95" s="2"/>
      <c r="KIT95" s="2"/>
      <c r="KIU95" s="2"/>
      <c r="KIV95" s="2"/>
      <c r="KIW95" s="2"/>
      <c r="KIX95" s="2"/>
      <c r="KIY95" s="2"/>
      <c r="KIZ95" s="2"/>
      <c r="KJA95" s="2"/>
      <c r="KJB95" s="2"/>
      <c r="KJC95" s="2"/>
      <c r="KJD95" s="2"/>
      <c r="KJE95" s="2"/>
      <c r="KJF95" s="2"/>
      <c r="KJG95" s="2"/>
      <c r="KJH95" s="2"/>
      <c r="KJI95" s="2"/>
      <c r="KJJ95" s="2"/>
      <c r="KJK95" s="2"/>
      <c r="KJL95" s="2"/>
      <c r="KJM95" s="2"/>
      <c r="KJN95" s="2"/>
      <c r="KJO95" s="2"/>
      <c r="KJP95" s="2"/>
      <c r="KJQ95" s="2"/>
      <c r="KJR95" s="2"/>
      <c r="KJS95" s="2"/>
      <c r="KJT95" s="2"/>
      <c r="KJU95" s="2"/>
      <c r="KJV95" s="2"/>
      <c r="KJW95" s="2"/>
      <c r="KJX95" s="2"/>
      <c r="KJY95" s="2"/>
      <c r="KJZ95" s="2"/>
      <c r="KKA95" s="2"/>
      <c r="KKB95" s="2"/>
      <c r="KKC95" s="2"/>
      <c r="KKD95" s="2"/>
      <c r="KKE95" s="2"/>
      <c r="KKF95" s="2"/>
      <c r="KKG95" s="2"/>
      <c r="KKH95" s="2"/>
      <c r="KKI95" s="2"/>
      <c r="KKJ95" s="2"/>
      <c r="KKK95" s="2"/>
      <c r="KKL95" s="2"/>
      <c r="KKM95" s="2"/>
      <c r="KKN95" s="2"/>
      <c r="KKO95" s="2"/>
      <c r="KKP95" s="2"/>
      <c r="KKQ95" s="2"/>
      <c r="KKR95" s="2"/>
      <c r="KKS95" s="2"/>
      <c r="KKT95" s="2"/>
      <c r="KKU95" s="2"/>
      <c r="KKV95" s="2"/>
      <c r="KKW95" s="2"/>
      <c r="KKX95" s="2"/>
      <c r="KKY95" s="2"/>
      <c r="KKZ95" s="2"/>
      <c r="KLA95" s="2"/>
      <c r="KLB95" s="2"/>
      <c r="KLC95" s="2"/>
      <c r="KLD95" s="2"/>
      <c r="KLE95" s="2"/>
      <c r="KLF95" s="2"/>
      <c r="KLG95" s="2"/>
      <c r="KLH95" s="2"/>
      <c r="KLI95" s="2"/>
      <c r="KLJ95" s="2"/>
      <c r="KLK95" s="2"/>
      <c r="KLL95" s="2"/>
      <c r="KLM95" s="2"/>
      <c r="KLN95" s="2"/>
      <c r="KLO95" s="2"/>
      <c r="KLP95" s="2"/>
      <c r="KLQ95" s="2"/>
      <c r="KLR95" s="2"/>
      <c r="KLS95" s="2"/>
      <c r="KLT95" s="2"/>
      <c r="KLU95" s="2"/>
      <c r="KLV95" s="2"/>
      <c r="KLW95" s="2"/>
      <c r="KLX95" s="2"/>
      <c r="KLY95" s="2"/>
      <c r="KLZ95" s="2"/>
      <c r="KMA95" s="2"/>
      <c r="KMB95" s="2"/>
      <c r="KMC95" s="2"/>
      <c r="KMD95" s="2"/>
      <c r="KME95" s="2"/>
      <c r="KMF95" s="2"/>
      <c r="KMG95" s="2"/>
      <c r="KMH95" s="2"/>
      <c r="KMI95" s="2"/>
      <c r="KMJ95" s="2"/>
      <c r="KMK95" s="2"/>
      <c r="KML95" s="2"/>
      <c r="KMM95" s="2"/>
      <c r="KMN95" s="2"/>
      <c r="KMO95" s="2"/>
      <c r="KMP95" s="2"/>
      <c r="KMQ95" s="2"/>
      <c r="KMR95" s="2"/>
      <c r="KMS95" s="2"/>
      <c r="KMT95" s="2"/>
      <c r="KMU95" s="2"/>
      <c r="KMV95" s="2"/>
      <c r="KMW95" s="2"/>
      <c r="KMX95" s="2"/>
      <c r="KMY95" s="2"/>
      <c r="KMZ95" s="2"/>
      <c r="KNA95" s="2"/>
      <c r="KNB95" s="2"/>
      <c r="KNC95" s="2"/>
      <c r="KND95" s="2"/>
      <c r="KNE95" s="2"/>
      <c r="KNF95" s="2"/>
      <c r="KNG95" s="2"/>
      <c r="KNH95" s="2"/>
      <c r="KNI95" s="2"/>
      <c r="KNJ95" s="2"/>
      <c r="KNK95" s="2"/>
      <c r="KNL95" s="2"/>
      <c r="KNM95" s="2"/>
      <c r="KNN95" s="2"/>
      <c r="KNO95" s="2"/>
      <c r="KNP95" s="2"/>
      <c r="KNQ95" s="2"/>
      <c r="KNR95" s="2"/>
      <c r="KNS95" s="2"/>
      <c r="KNT95" s="2"/>
      <c r="KNU95" s="2"/>
      <c r="KNV95" s="2"/>
      <c r="KNW95" s="2"/>
      <c r="KNX95" s="2"/>
      <c r="KNY95" s="2"/>
      <c r="KNZ95" s="2"/>
      <c r="KOA95" s="2"/>
      <c r="KOB95" s="2"/>
      <c r="KOC95" s="2"/>
      <c r="KOD95" s="2"/>
      <c r="KOE95" s="2"/>
      <c r="KOF95" s="2"/>
      <c r="KOG95" s="2"/>
      <c r="KOH95" s="2"/>
      <c r="KOI95" s="2"/>
      <c r="KOJ95" s="2"/>
      <c r="KOK95" s="2"/>
      <c r="KOL95" s="2"/>
      <c r="KOM95" s="2"/>
      <c r="KON95" s="2"/>
      <c r="KOO95" s="2"/>
      <c r="KOP95" s="2"/>
      <c r="KOQ95" s="2"/>
      <c r="KOR95" s="2"/>
      <c r="KOS95" s="2"/>
      <c r="KOT95" s="2"/>
      <c r="KOU95" s="2"/>
      <c r="KOV95" s="2"/>
      <c r="KOW95" s="2"/>
      <c r="KOX95" s="2"/>
      <c r="KOY95" s="2"/>
      <c r="KOZ95" s="2"/>
      <c r="KPA95" s="2"/>
      <c r="KPB95" s="2"/>
      <c r="KPC95" s="2"/>
      <c r="KPD95" s="2"/>
      <c r="KPE95" s="2"/>
      <c r="KPF95" s="2"/>
      <c r="KPG95" s="2"/>
      <c r="KPH95" s="2"/>
      <c r="KPI95" s="2"/>
      <c r="KPJ95" s="2"/>
      <c r="KPK95" s="2"/>
      <c r="KPL95" s="2"/>
      <c r="KPM95" s="2"/>
      <c r="KPN95" s="2"/>
      <c r="KPO95" s="2"/>
      <c r="KPP95" s="2"/>
      <c r="KPQ95" s="2"/>
      <c r="KPR95" s="2"/>
      <c r="KPS95" s="2"/>
      <c r="KPT95" s="2"/>
      <c r="KPU95" s="2"/>
      <c r="KPV95" s="2"/>
      <c r="KPW95" s="2"/>
      <c r="KPX95" s="2"/>
      <c r="KPY95" s="2"/>
      <c r="KPZ95" s="2"/>
      <c r="KQA95" s="2"/>
      <c r="KQB95" s="2"/>
      <c r="KQC95" s="2"/>
      <c r="KQD95" s="2"/>
      <c r="KQE95" s="2"/>
      <c r="KQF95" s="2"/>
      <c r="KQG95" s="2"/>
      <c r="KQH95" s="2"/>
      <c r="KQI95" s="2"/>
      <c r="KQJ95" s="2"/>
      <c r="KQK95" s="2"/>
      <c r="KQL95" s="2"/>
      <c r="KQM95" s="2"/>
      <c r="KQN95" s="2"/>
      <c r="KQO95" s="2"/>
      <c r="KQP95" s="2"/>
      <c r="KQQ95" s="2"/>
      <c r="KQR95" s="2"/>
      <c r="KQS95" s="2"/>
      <c r="KQT95" s="2"/>
      <c r="KQU95" s="2"/>
      <c r="KQV95" s="2"/>
      <c r="KQW95" s="2"/>
      <c r="KQX95" s="2"/>
      <c r="KQY95" s="2"/>
      <c r="KQZ95" s="2"/>
      <c r="KRA95" s="2"/>
      <c r="KRB95" s="2"/>
      <c r="KRC95" s="2"/>
      <c r="KRD95" s="2"/>
      <c r="KRE95" s="2"/>
      <c r="KRF95" s="2"/>
      <c r="KRG95" s="2"/>
      <c r="KRH95" s="2"/>
      <c r="KRI95" s="2"/>
      <c r="KRJ95" s="2"/>
      <c r="KRK95" s="2"/>
      <c r="KRL95" s="2"/>
      <c r="KRM95" s="2"/>
      <c r="KRN95" s="2"/>
      <c r="KRO95" s="2"/>
      <c r="KRP95" s="2"/>
      <c r="KRQ95" s="2"/>
      <c r="KRR95" s="2"/>
      <c r="KRS95" s="2"/>
      <c r="KRT95" s="2"/>
      <c r="KRU95" s="2"/>
      <c r="KRV95" s="2"/>
      <c r="KRW95" s="2"/>
      <c r="KRX95" s="2"/>
      <c r="KRY95" s="2"/>
      <c r="KRZ95" s="2"/>
      <c r="KSA95" s="2"/>
      <c r="KSB95" s="2"/>
      <c r="KSC95" s="2"/>
      <c r="KSD95" s="2"/>
      <c r="KSE95" s="2"/>
      <c r="KSF95" s="2"/>
      <c r="KSG95" s="2"/>
      <c r="KSH95" s="2"/>
      <c r="KSI95" s="2"/>
      <c r="KSJ95" s="2"/>
      <c r="KSK95" s="2"/>
      <c r="KSL95" s="2"/>
      <c r="KSM95" s="2"/>
      <c r="KSN95" s="2"/>
      <c r="KSO95" s="2"/>
      <c r="KSP95" s="2"/>
      <c r="KSQ95" s="2"/>
      <c r="KSR95" s="2"/>
      <c r="KSS95" s="2"/>
      <c r="KST95" s="2"/>
      <c r="KSU95" s="2"/>
      <c r="KSV95" s="2"/>
      <c r="KSW95" s="2"/>
      <c r="KSX95" s="2"/>
      <c r="KSY95" s="2"/>
      <c r="KSZ95" s="2"/>
      <c r="KTA95" s="2"/>
      <c r="KTB95" s="2"/>
      <c r="KTC95" s="2"/>
      <c r="KTD95" s="2"/>
      <c r="KTE95" s="2"/>
      <c r="KTF95" s="2"/>
      <c r="KTG95" s="2"/>
      <c r="KTH95" s="2"/>
      <c r="KTI95" s="2"/>
      <c r="KTJ95" s="2"/>
      <c r="KTK95" s="2"/>
      <c r="KTL95" s="2"/>
      <c r="KTM95" s="2"/>
      <c r="KTN95" s="2"/>
      <c r="KTO95" s="2"/>
      <c r="KTP95" s="2"/>
      <c r="KTQ95" s="2"/>
      <c r="KTR95" s="2"/>
      <c r="KTS95" s="2"/>
      <c r="KTT95" s="2"/>
      <c r="KTU95" s="2"/>
      <c r="KTV95" s="2"/>
      <c r="KTW95" s="2"/>
      <c r="KTX95" s="2"/>
      <c r="KTY95" s="2"/>
      <c r="KTZ95" s="2"/>
      <c r="KUA95" s="2"/>
      <c r="KUB95" s="2"/>
      <c r="KUC95" s="2"/>
      <c r="KUD95" s="2"/>
      <c r="KUE95" s="2"/>
      <c r="KUF95" s="2"/>
      <c r="KUG95" s="2"/>
      <c r="KUH95" s="2"/>
      <c r="KUI95" s="2"/>
      <c r="KUJ95" s="2"/>
      <c r="KUK95" s="2"/>
      <c r="KUL95" s="2"/>
      <c r="KUM95" s="2"/>
      <c r="KUN95" s="2"/>
      <c r="KUO95" s="2"/>
      <c r="KUP95" s="2"/>
      <c r="KUQ95" s="2"/>
      <c r="KUR95" s="2"/>
      <c r="KUS95" s="2"/>
      <c r="KUT95" s="2"/>
      <c r="KUU95" s="2"/>
      <c r="KUV95" s="2"/>
      <c r="KUW95" s="2"/>
      <c r="KUX95" s="2"/>
      <c r="KUY95" s="2"/>
      <c r="KUZ95" s="2"/>
      <c r="KVA95" s="2"/>
      <c r="KVB95" s="2"/>
      <c r="KVC95" s="2"/>
      <c r="KVD95" s="2"/>
      <c r="KVE95" s="2"/>
      <c r="KVF95" s="2"/>
      <c r="KVG95" s="2"/>
      <c r="KVH95" s="2"/>
      <c r="KVI95" s="2"/>
      <c r="KVJ95" s="2"/>
      <c r="KVK95" s="2"/>
      <c r="KVL95" s="2"/>
      <c r="KVM95" s="2"/>
      <c r="KVN95" s="2"/>
      <c r="KVO95" s="2"/>
      <c r="KVP95" s="2"/>
      <c r="KVQ95" s="2"/>
      <c r="KVR95" s="2"/>
      <c r="KVS95" s="2"/>
      <c r="KVT95" s="2"/>
      <c r="KVU95" s="2"/>
      <c r="KVV95" s="2"/>
      <c r="KVW95" s="2"/>
      <c r="KVX95" s="2"/>
      <c r="KVY95" s="2"/>
      <c r="KVZ95" s="2"/>
      <c r="KWA95" s="2"/>
      <c r="KWB95" s="2"/>
      <c r="KWC95" s="2"/>
      <c r="KWD95" s="2"/>
      <c r="KWE95" s="2"/>
      <c r="KWF95" s="2"/>
      <c r="KWG95" s="2"/>
      <c r="KWH95" s="2"/>
      <c r="KWI95" s="2"/>
      <c r="KWJ95" s="2"/>
      <c r="KWK95" s="2"/>
      <c r="KWL95" s="2"/>
      <c r="KWM95" s="2"/>
      <c r="KWN95" s="2"/>
      <c r="KWO95" s="2"/>
      <c r="KWP95" s="2"/>
      <c r="KWQ95" s="2"/>
      <c r="KWR95" s="2"/>
      <c r="KWS95" s="2"/>
      <c r="KWT95" s="2"/>
      <c r="KWU95" s="2"/>
      <c r="KWV95" s="2"/>
      <c r="KWW95" s="2"/>
      <c r="KWX95" s="2"/>
      <c r="KWY95" s="2"/>
      <c r="KWZ95" s="2"/>
      <c r="KXA95" s="2"/>
      <c r="KXB95" s="2"/>
      <c r="KXC95" s="2"/>
      <c r="KXD95" s="2"/>
      <c r="KXE95" s="2"/>
      <c r="KXF95" s="2"/>
      <c r="KXG95" s="2"/>
      <c r="KXH95" s="2"/>
      <c r="KXI95" s="2"/>
      <c r="KXJ95" s="2"/>
      <c r="KXK95" s="2"/>
      <c r="KXL95" s="2"/>
      <c r="KXM95" s="2"/>
      <c r="KXN95" s="2"/>
      <c r="KXO95" s="2"/>
      <c r="KXP95" s="2"/>
      <c r="KXQ95" s="2"/>
      <c r="KXR95" s="2"/>
      <c r="KXS95" s="2"/>
      <c r="KXT95" s="2"/>
      <c r="KXU95" s="2"/>
      <c r="KXV95" s="2"/>
      <c r="KXW95" s="2"/>
      <c r="KXX95" s="2"/>
      <c r="KXY95" s="2"/>
      <c r="KXZ95" s="2"/>
      <c r="KYA95" s="2"/>
      <c r="KYB95" s="2"/>
      <c r="KYC95" s="2"/>
      <c r="KYD95" s="2"/>
      <c r="KYE95" s="2"/>
      <c r="KYF95" s="2"/>
      <c r="KYG95" s="2"/>
      <c r="KYH95" s="2"/>
      <c r="KYI95" s="2"/>
      <c r="KYJ95" s="2"/>
      <c r="KYK95" s="2"/>
      <c r="KYL95" s="2"/>
      <c r="KYM95" s="2"/>
      <c r="KYN95" s="2"/>
      <c r="KYO95" s="2"/>
      <c r="KYP95" s="2"/>
      <c r="KYQ95" s="2"/>
      <c r="KYR95" s="2"/>
      <c r="KYS95" s="2"/>
      <c r="KYT95" s="2"/>
      <c r="KYU95" s="2"/>
      <c r="KYV95" s="2"/>
      <c r="KYW95" s="2"/>
      <c r="KYX95" s="2"/>
      <c r="KYY95" s="2"/>
      <c r="KYZ95" s="2"/>
      <c r="KZA95" s="2"/>
      <c r="KZB95" s="2"/>
      <c r="KZC95" s="2"/>
      <c r="KZD95" s="2"/>
      <c r="KZE95" s="2"/>
      <c r="KZF95" s="2"/>
      <c r="KZG95" s="2"/>
      <c r="KZH95" s="2"/>
      <c r="KZI95" s="2"/>
      <c r="KZJ95" s="2"/>
      <c r="KZK95" s="2"/>
      <c r="KZL95" s="2"/>
      <c r="KZM95" s="2"/>
      <c r="KZN95" s="2"/>
      <c r="KZO95" s="2"/>
      <c r="KZP95" s="2"/>
      <c r="KZQ95" s="2"/>
      <c r="KZR95" s="2"/>
      <c r="KZS95" s="2"/>
      <c r="KZT95" s="2"/>
      <c r="KZU95" s="2"/>
      <c r="KZV95" s="2"/>
      <c r="KZW95" s="2"/>
      <c r="KZX95" s="2"/>
      <c r="KZY95" s="2"/>
      <c r="KZZ95" s="2"/>
      <c r="LAA95" s="2"/>
      <c r="LAB95" s="2"/>
      <c r="LAC95" s="2"/>
      <c r="LAD95" s="2"/>
      <c r="LAE95" s="2"/>
      <c r="LAF95" s="2"/>
      <c r="LAG95" s="2"/>
      <c r="LAH95" s="2"/>
      <c r="LAI95" s="2"/>
      <c r="LAJ95" s="2"/>
      <c r="LAK95" s="2"/>
      <c r="LAL95" s="2"/>
      <c r="LAM95" s="2"/>
      <c r="LAN95" s="2"/>
      <c r="LAO95" s="2"/>
      <c r="LAP95" s="2"/>
      <c r="LAQ95" s="2"/>
      <c r="LAR95" s="2"/>
      <c r="LAS95" s="2"/>
      <c r="LAT95" s="2"/>
      <c r="LAU95" s="2"/>
      <c r="LAV95" s="2"/>
      <c r="LAW95" s="2"/>
      <c r="LAX95" s="2"/>
      <c r="LAY95" s="2"/>
      <c r="LAZ95" s="2"/>
      <c r="LBA95" s="2"/>
      <c r="LBB95" s="2"/>
      <c r="LBC95" s="2"/>
      <c r="LBD95" s="2"/>
      <c r="LBE95" s="2"/>
      <c r="LBF95" s="2"/>
      <c r="LBG95" s="2"/>
      <c r="LBH95" s="2"/>
      <c r="LBI95" s="2"/>
      <c r="LBJ95" s="2"/>
      <c r="LBK95" s="2"/>
      <c r="LBL95" s="2"/>
      <c r="LBM95" s="2"/>
      <c r="LBN95" s="2"/>
      <c r="LBO95" s="2"/>
      <c r="LBP95" s="2"/>
      <c r="LBQ95" s="2"/>
      <c r="LBR95" s="2"/>
      <c r="LBS95" s="2"/>
      <c r="LBT95" s="2"/>
      <c r="LBU95" s="2"/>
      <c r="LBV95" s="2"/>
      <c r="LBW95" s="2"/>
      <c r="LBX95" s="2"/>
      <c r="LBY95" s="2"/>
      <c r="LBZ95" s="2"/>
      <c r="LCA95" s="2"/>
      <c r="LCB95" s="2"/>
      <c r="LCC95" s="2"/>
      <c r="LCD95" s="2"/>
      <c r="LCE95" s="2"/>
      <c r="LCF95" s="2"/>
      <c r="LCG95" s="2"/>
      <c r="LCH95" s="2"/>
      <c r="LCI95" s="2"/>
      <c r="LCJ95" s="2"/>
      <c r="LCK95" s="2"/>
      <c r="LCL95" s="2"/>
      <c r="LCM95" s="2"/>
      <c r="LCN95" s="2"/>
      <c r="LCO95" s="2"/>
      <c r="LCP95" s="2"/>
      <c r="LCQ95" s="2"/>
      <c r="LCR95" s="2"/>
      <c r="LCS95" s="2"/>
      <c r="LCT95" s="2"/>
      <c r="LCU95" s="2"/>
      <c r="LCV95" s="2"/>
      <c r="LCW95" s="2"/>
      <c r="LCX95" s="2"/>
      <c r="LCY95" s="2"/>
      <c r="LCZ95" s="2"/>
      <c r="LDA95" s="2"/>
      <c r="LDB95" s="2"/>
      <c r="LDC95" s="2"/>
      <c r="LDD95" s="2"/>
      <c r="LDE95" s="2"/>
      <c r="LDF95" s="2"/>
      <c r="LDG95" s="2"/>
      <c r="LDH95" s="2"/>
      <c r="LDI95" s="2"/>
      <c r="LDJ95" s="2"/>
      <c r="LDK95" s="2"/>
      <c r="LDL95" s="2"/>
      <c r="LDM95" s="2"/>
      <c r="LDN95" s="2"/>
      <c r="LDO95" s="2"/>
      <c r="LDP95" s="2"/>
      <c r="LDQ95" s="2"/>
      <c r="LDR95" s="2"/>
      <c r="LDS95" s="2"/>
      <c r="LDT95" s="2"/>
      <c r="LDU95" s="2"/>
      <c r="LDV95" s="2"/>
      <c r="LDW95" s="2"/>
      <c r="LDX95" s="2"/>
      <c r="LDY95" s="2"/>
      <c r="LDZ95" s="2"/>
      <c r="LEA95" s="2"/>
      <c r="LEB95" s="2"/>
      <c r="LEC95" s="2"/>
      <c r="LED95" s="2"/>
      <c r="LEE95" s="2"/>
      <c r="LEF95" s="2"/>
      <c r="LEG95" s="2"/>
      <c r="LEH95" s="2"/>
      <c r="LEI95" s="2"/>
      <c r="LEJ95" s="2"/>
      <c r="LEK95" s="2"/>
      <c r="LEL95" s="2"/>
      <c r="LEM95" s="2"/>
      <c r="LEN95" s="2"/>
      <c r="LEO95" s="2"/>
      <c r="LEP95" s="2"/>
      <c r="LEQ95" s="2"/>
      <c r="LER95" s="2"/>
      <c r="LES95" s="2"/>
      <c r="LET95" s="2"/>
      <c r="LEU95" s="2"/>
      <c r="LEV95" s="2"/>
      <c r="LEW95" s="2"/>
      <c r="LEX95" s="2"/>
      <c r="LEY95" s="2"/>
      <c r="LEZ95" s="2"/>
      <c r="LFA95" s="2"/>
      <c r="LFB95" s="2"/>
      <c r="LFC95" s="2"/>
      <c r="LFD95" s="2"/>
      <c r="LFE95" s="2"/>
      <c r="LFF95" s="2"/>
      <c r="LFG95" s="2"/>
      <c r="LFH95" s="2"/>
      <c r="LFI95" s="2"/>
      <c r="LFJ95" s="2"/>
      <c r="LFK95" s="2"/>
      <c r="LFL95" s="2"/>
      <c r="LFM95" s="2"/>
      <c r="LFN95" s="2"/>
      <c r="LFO95" s="2"/>
      <c r="LFP95" s="2"/>
      <c r="LFQ95" s="2"/>
      <c r="LFR95" s="2"/>
      <c r="LFS95" s="2"/>
      <c r="LFT95" s="2"/>
      <c r="LFU95" s="2"/>
      <c r="LFV95" s="2"/>
      <c r="LFW95" s="2"/>
      <c r="LFX95" s="2"/>
      <c r="LFY95" s="2"/>
      <c r="LFZ95" s="2"/>
      <c r="LGA95" s="2"/>
      <c r="LGB95" s="2"/>
      <c r="LGC95" s="2"/>
      <c r="LGD95" s="2"/>
      <c r="LGE95" s="2"/>
      <c r="LGF95" s="2"/>
      <c r="LGG95" s="2"/>
      <c r="LGH95" s="2"/>
      <c r="LGI95" s="2"/>
      <c r="LGJ95" s="2"/>
      <c r="LGK95" s="2"/>
      <c r="LGL95" s="2"/>
      <c r="LGM95" s="2"/>
      <c r="LGN95" s="2"/>
      <c r="LGO95" s="2"/>
      <c r="LGP95" s="2"/>
      <c r="LGQ95" s="2"/>
      <c r="LGR95" s="2"/>
      <c r="LGS95" s="2"/>
      <c r="LGT95" s="2"/>
      <c r="LGU95" s="2"/>
      <c r="LGV95" s="2"/>
      <c r="LGW95" s="2"/>
      <c r="LGX95" s="2"/>
      <c r="LGY95" s="2"/>
      <c r="LGZ95" s="2"/>
      <c r="LHA95" s="2"/>
      <c r="LHB95" s="2"/>
      <c r="LHC95" s="2"/>
      <c r="LHD95" s="2"/>
      <c r="LHE95" s="2"/>
      <c r="LHF95" s="2"/>
      <c r="LHG95" s="2"/>
      <c r="LHH95" s="2"/>
      <c r="LHI95" s="2"/>
      <c r="LHJ95" s="2"/>
      <c r="LHK95" s="2"/>
      <c r="LHL95" s="2"/>
      <c r="LHM95" s="2"/>
      <c r="LHN95" s="2"/>
      <c r="LHO95" s="2"/>
      <c r="LHP95" s="2"/>
      <c r="LHQ95" s="2"/>
      <c r="LHR95" s="2"/>
      <c r="LHS95" s="2"/>
      <c r="LHT95" s="2"/>
      <c r="LHU95" s="2"/>
      <c r="LHV95" s="2"/>
      <c r="LHW95" s="2"/>
      <c r="LHX95" s="2"/>
      <c r="LHY95" s="2"/>
      <c r="LHZ95" s="2"/>
      <c r="LIA95" s="2"/>
      <c r="LIB95" s="2"/>
      <c r="LIC95" s="2"/>
      <c r="LID95" s="2"/>
      <c r="LIE95" s="2"/>
      <c r="LIF95" s="2"/>
      <c r="LIG95" s="2"/>
      <c r="LIH95" s="2"/>
      <c r="LII95" s="2"/>
      <c r="LIJ95" s="2"/>
      <c r="LIK95" s="2"/>
      <c r="LIL95" s="2"/>
      <c r="LIM95" s="2"/>
      <c r="LIN95" s="2"/>
      <c r="LIO95" s="2"/>
      <c r="LIP95" s="2"/>
      <c r="LIQ95" s="2"/>
      <c r="LIR95" s="2"/>
      <c r="LIS95" s="2"/>
      <c r="LIT95" s="2"/>
      <c r="LIU95" s="2"/>
      <c r="LIV95" s="2"/>
      <c r="LIW95" s="2"/>
      <c r="LIX95" s="2"/>
      <c r="LIY95" s="2"/>
      <c r="LIZ95" s="2"/>
      <c r="LJA95" s="2"/>
      <c r="LJB95" s="2"/>
      <c r="LJC95" s="2"/>
      <c r="LJD95" s="2"/>
      <c r="LJE95" s="2"/>
      <c r="LJF95" s="2"/>
      <c r="LJG95" s="2"/>
      <c r="LJH95" s="2"/>
      <c r="LJI95" s="2"/>
      <c r="LJJ95" s="2"/>
      <c r="LJK95" s="2"/>
      <c r="LJL95" s="2"/>
      <c r="LJM95" s="2"/>
      <c r="LJN95" s="2"/>
      <c r="LJO95" s="2"/>
      <c r="LJP95" s="2"/>
      <c r="LJQ95" s="2"/>
      <c r="LJR95" s="2"/>
      <c r="LJS95" s="2"/>
      <c r="LJT95" s="2"/>
      <c r="LJU95" s="2"/>
      <c r="LJV95" s="2"/>
      <c r="LJW95" s="2"/>
      <c r="LJX95" s="2"/>
      <c r="LJY95" s="2"/>
      <c r="LJZ95" s="2"/>
      <c r="LKA95" s="2"/>
      <c r="LKB95" s="2"/>
      <c r="LKC95" s="2"/>
      <c r="LKD95" s="2"/>
      <c r="LKE95" s="2"/>
      <c r="LKF95" s="2"/>
      <c r="LKG95" s="2"/>
      <c r="LKH95" s="2"/>
      <c r="LKI95" s="2"/>
      <c r="LKJ95" s="2"/>
      <c r="LKK95" s="2"/>
      <c r="LKL95" s="2"/>
      <c r="LKM95" s="2"/>
      <c r="LKN95" s="2"/>
      <c r="LKO95" s="2"/>
      <c r="LKP95" s="2"/>
      <c r="LKQ95" s="2"/>
      <c r="LKR95" s="2"/>
      <c r="LKS95" s="2"/>
      <c r="LKT95" s="2"/>
      <c r="LKU95" s="2"/>
      <c r="LKV95" s="2"/>
      <c r="LKW95" s="2"/>
      <c r="LKX95" s="2"/>
      <c r="LKY95" s="2"/>
      <c r="LKZ95" s="2"/>
      <c r="LLA95" s="2"/>
      <c r="LLB95" s="2"/>
      <c r="LLC95" s="2"/>
      <c r="LLD95" s="2"/>
      <c r="LLE95" s="2"/>
      <c r="LLF95" s="2"/>
      <c r="LLG95" s="2"/>
      <c r="LLH95" s="2"/>
      <c r="LLI95" s="2"/>
      <c r="LLJ95" s="2"/>
      <c r="LLK95" s="2"/>
      <c r="LLL95" s="2"/>
      <c r="LLM95" s="2"/>
      <c r="LLN95" s="2"/>
      <c r="LLO95" s="2"/>
      <c r="LLP95" s="2"/>
      <c r="LLQ95" s="2"/>
      <c r="LLR95" s="2"/>
      <c r="LLS95" s="2"/>
      <c r="LLT95" s="2"/>
      <c r="LLU95" s="2"/>
      <c r="LLV95" s="2"/>
      <c r="LLW95" s="2"/>
      <c r="LLX95" s="2"/>
      <c r="LLY95" s="2"/>
      <c r="LLZ95" s="2"/>
      <c r="LMA95" s="2"/>
      <c r="LMB95" s="2"/>
      <c r="LMC95" s="2"/>
      <c r="LMD95" s="2"/>
      <c r="LME95" s="2"/>
      <c r="LMF95" s="2"/>
      <c r="LMG95" s="2"/>
      <c r="LMH95" s="2"/>
      <c r="LMI95" s="2"/>
      <c r="LMJ95" s="2"/>
      <c r="LMK95" s="2"/>
      <c r="LML95" s="2"/>
      <c r="LMM95" s="2"/>
      <c r="LMN95" s="2"/>
      <c r="LMO95" s="2"/>
      <c r="LMP95" s="2"/>
      <c r="LMQ95" s="2"/>
      <c r="LMR95" s="2"/>
      <c r="LMS95" s="2"/>
      <c r="LMT95" s="2"/>
      <c r="LMU95" s="2"/>
      <c r="LMV95" s="2"/>
      <c r="LMW95" s="2"/>
      <c r="LMX95" s="2"/>
      <c r="LMY95" s="2"/>
      <c r="LMZ95" s="2"/>
      <c r="LNA95" s="2"/>
      <c r="LNB95" s="2"/>
      <c r="LNC95" s="2"/>
      <c r="LND95" s="2"/>
      <c r="LNE95" s="2"/>
      <c r="LNF95" s="2"/>
      <c r="LNG95" s="2"/>
      <c r="LNH95" s="2"/>
      <c r="LNI95" s="2"/>
      <c r="LNJ95" s="2"/>
      <c r="LNK95" s="2"/>
      <c r="LNL95" s="2"/>
      <c r="LNM95" s="2"/>
      <c r="LNN95" s="2"/>
      <c r="LNO95" s="2"/>
      <c r="LNP95" s="2"/>
      <c r="LNQ95" s="2"/>
      <c r="LNR95" s="2"/>
      <c r="LNS95" s="2"/>
      <c r="LNT95" s="2"/>
      <c r="LNU95" s="2"/>
      <c r="LNV95" s="2"/>
      <c r="LNW95" s="2"/>
      <c r="LNX95" s="2"/>
      <c r="LNY95" s="2"/>
      <c r="LNZ95" s="2"/>
      <c r="LOA95" s="2"/>
      <c r="LOB95" s="2"/>
      <c r="LOC95" s="2"/>
      <c r="LOD95" s="2"/>
      <c r="LOE95" s="2"/>
      <c r="LOF95" s="2"/>
      <c r="LOG95" s="2"/>
      <c r="LOH95" s="2"/>
      <c r="LOI95" s="2"/>
      <c r="LOJ95" s="2"/>
      <c r="LOK95" s="2"/>
      <c r="LOL95" s="2"/>
      <c r="LOM95" s="2"/>
      <c r="LON95" s="2"/>
      <c r="LOO95" s="2"/>
      <c r="LOP95" s="2"/>
      <c r="LOQ95" s="2"/>
      <c r="LOR95" s="2"/>
      <c r="LOS95" s="2"/>
      <c r="LOT95" s="2"/>
      <c r="LOU95" s="2"/>
      <c r="LOV95" s="2"/>
      <c r="LOW95" s="2"/>
      <c r="LOX95" s="2"/>
      <c r="LOY95" s="2"/>
      <c r="LOZ95" s="2"/>
      <c r="LPA95" s="2"/>
      <c r="LPB95" s="2"/>
      <c r="LPC95" s="2"/>
      <c r="LPD95" s="2"/>
      <c r="LPE95" s="2"/>
      <c r="LPF95" s="2"/>
      <c r="LPG95" s="2"/>
      <c r="LPH95" s="2"/>
      <c r="LPI95" s="2"/>
      <c r="LPJ95" s="2"/>
      <c r="LPK95" s="2"/>
      <c r="LPL95" s="2"/>
      <c r="LPM95" s="2"/>
      <c r="LPN95" s="2"/>
      <c r="LPO95" s="2"/>
      <c r="LPP95" s="2"/>
      <c r="LPQ95" s="2"/>
      <c r="LPR95" s="2"/>
      <c r="LPS95" s="2"/>
      <c r="LPT95" s="2"/>
      <c r="LPU95" s="2"/>
      <c r="LPV95" s="2"/>
      <c r="LPW95" s="2"/>
      <c r="LPX95" s="2"/>
      <c r="LPY95" s="2"/>
      <c r="LPZ95" s="2"/>
      <c r="LQA95" s="2"/>
      <c r="LQB95" s="2"/>
      <c r="LQC95" s="2"/>
      <c r="LQD95" s="2"/>
      <c r="LQE95" s="2"/>
      <c r="LQF95" s="2"/>
      <c r="LQG95" s="2"/>
      <c r="LQH95" s="2"/>
      <c r="LQI95" s="2"/>
      <c r="LQJ95" s="2"/>
      <c r="LQK95" s="2"/>
      <c r="LQL95" s="2"/>
      <c r="LQM95" s="2"/>
      <c r="LQN95" s="2"/>
      <c r="LQO95" s="2"/>
      <c r="LQP95" s="2"/>
      <c r="LQQ95" s="2"/>
      <c r="LQR95" s="2"/>
      <c r="LQS95" s="2"/>
      <c r="LQT95" s="2"/>
      <c r="LQU95" s="2"/>
      <c r="LQV95" s="2"/>
      <c r="LQW95" s="2"/>
      <c r="LQX95" s="2"/>
      <c r="LQY95" s="2"/>
      <c r="LQZ95" s="2"/>
      <c r="LRA95" s="2"/>
      <c r="LRB95" s="2"/>
      <c r="LRC95" s="2"/>
      <c r="LRD95" s="2"/>
      <c r="LRE95" s="2"/>
      <c r="LRF95" s="2"/>
      <c r="LRG95" s="2"/>
      <c r="LRH95" s="2"/>
      <c r="LRI95" s="2"/>
      <c r="LRJ95" s="2"/>
      <c r="LRK95" s="2"/>
      <c r="LRL95" s="2"/>
      <c r="LRM95" s="2"/>
      <c r="LRN95" s="2"/>
      <c r="LRO95" s="2"/>
      <c r="LRP95" s="2"/>
      <c r="LRQ95" s="2"/>
      <c r="LRR95" s="2"/>
      <c r="LRS95" s="2"/>
      <c r="LRT95" s="2"/>
      <c r="LRU95" s="2"/>
      <c r="LRV95" s="2"/>
      <c r="LRW95" s="2"/>
      <c r="LRX95" s="2"/>
      <c r="LRY95" s="2"/>
      <c r="LRZ95" s="2"/>
      <c r="LSA95" s="2"/>
      <c r="LSB95" s="2"/>
      <c r="LSC95" s="2"/>
      <c r="LSD95" s="2"/>
      <c r="LSE95" s="2"/>
      <c r="LSF95" s="2"/>
      <c r="LSG95" s="2"/>
      <c r="LSH95" s="2"/>
      <c r="LSI95" s="2"/>
      <c r="LSJ95" s="2"/>
      <c r="LSK95" s="2"/>
      <c r="LSL95" s="2"/>
      <c r="LSM95" s="2"/>
      <c r="LSN95" s="2"/>
      <c r="LSO95" s="2"/>
      <c r="LSP95" s="2"/>
      <c r="LSQ95" s="2"/>
      <c r="LSR95" s="2"/>
      <c r="LSS95" s="2"/>
      <c r="LST95" s="2"/>
      <c r="LSU95" s="2"/>
      <c r="LSV95" s="2"/>
      <c r="LSW95" s="2"/>
      <c r="LSX95" s="2"/>
      <c r="LSY95" s="2"/>
      <c r="LSZ95" s="2"/>
      <c r="LTA95" s="2"/>
      <c r="LTB95" s="2"/>
      <c r="LTC95" s="2"/>
      <c r="LTD95" s="2"/>
      <c r="LTE95" s="2"/>
      <c r="LTF95" s="2"/>
      <c r="LTG95" s="2"/>
      <c r="LTH95" s="2"/>
      <c r="LTI95" s="2"/>
      <c r="LTJ95" s="2"/>
      <c r="LTK95" s="2"/>
      <c r="LTL95" s="2"/>
      <c r="LTM95" s="2"/>
      <c r="LTN95" s="2"/>
      <c r="LTO95" s="2"/>
      <c r="LTP95" s="2"/>
      <c r="LTQ95" s="2"/>
      <c r="LTR95" s="2"/>
      <c r="LTS95" s="2"/>
      <c r="LTT95" s="2"/>
      <c r="LTU95" s="2"/>
      <c r="LTV95" s="2"/>
      <c r="LTW95" s="2"/>
      <c r="LTX95" s="2"/>
      <c r="LTY95" s="2"/>
      <c r="LTZ95" s="2"/>
      <c r="LUA95" s="2"/>
      <c r="LUB95" s="2"/>
      <c r="LUC95" s="2"/>
      <c r="LUD95" s="2"/>
      <c r="LUE95" s="2"/>
      <c r="LUF95" s="2"/>
      <c r="LUG95" s="2"/>
      <c r="LUH95" s="2"/>
      <c r="LUI95" s="2"/>
      <c r="LUJ95" s="2"/>
      <c r="LUK95" s="2"/>
      <c r="LUL95" s="2"/>
      <c r="LUM95" s="2"/>
      <c r="LUN95" s="2"/>
      <c r="LUO95" s="2"/>
      <c r="LUP95" s="2"/>
      <c r="LUQ95" s="2"/>
      <c r="LUR95" s="2"/>
      <c r="LUS95" s="2"/>
      <c r="LUT95" s="2"/>
      <c r="LUU95" s="2"/>
      <c r="LUV95" s="2"/>
      <c r="LUW95" s="2"/>
      <c r="LUX95" s="2"/>
      <c r="LUY95" s="2"/>
      <c r="LUZ95" s="2"/>
      <c r="LVA95" s="2"/>
      <c r="LVB95" s="2"/>
      <c r="LVC95" s="2"/>
      <c r="LVD95" s="2"/>
      <c r="LVE95" s="2"/>
      <c r="LVF95" s="2"/>
      <c r="LVG95" s="2"/>
      <c r="LVH95" s="2"/>
      <c r="LVI95" s="2"/>
      <c r="LVJ95" s="2"/>
      <c r="LVK95" s="2"/>
      <c r="LVL95" s="2"/>
      <c r="LVM95" s="2"/>
      <c r="LVN95" s="2"/>
      <c r="LVO95" s="2"/>
      <c r="LVP95" s="2"/>
      <c r="LVQ95" s="2"/>
      <c r="LVR95" s="2"/>
      <c r="LVS95" s="2"/>
      <c r="LVT95" s="2"/>
      <c r="LVU95" s="2"/>
      <c r="LVV95" s="2"/>
      <c r="LVW95" s="2"/>
      <c r="LVX95" s="2"/>
      <c r="LVY95" s="2"/>
      <c r="LVZ95" s="2"/>
      <c r="LWA95" s="2"/>
      <c r="LWB95" s="2"/>
      <c r="LWC95" s="2"/>
      <c r="LWD95" s="2"/>
      <c r="LWE95" s="2"/>
      <c r="LWF95" s="2"/>
      <c r="LWG95" s="2"/>
      <c r="LWH95" s="2"/>
      <c r="LWI95" s="2"/>
      <c r="LWJ95" s="2"/>
      <c r="LWK95" s="2"/>
      <c r="LWL95" s="2"/>
      <c r="LWM95" s="2"/>
      <c r="LWN95" s="2"/>
      <c r="LWO95" s="2"/>
      <c r="LWP95" s="2"/>
      <c r="LWQ95" s="2"/>
      <c r="LWR95" s="2"/>
      <c r="LWS95" s="2"/>
      <c r="LWT95" s="2"/>
      <c r="LWU95" s="2"/>
      <c r="LWV95" s="2"/>
      <c r="LWW95" s="2"/>
      <c r="LWX95" s="2"/>
      <c r="LWY95" s="2"/>
      <c r="LWZ95" s="2"/>
      <c r="LXA95" s="2"/>
      <c r="LXB95" s="2"/>
      <c r="LXC95" s="2"/>
      <c r="LXD95" s="2"/>
      <c r="LXE95" s="2"/>
      <c r="LXF95" s="2"/>
      <c r="LXG95" s="2"/>
      <c r="LXH95" s="2"/>
      <c r="LXI95" s="2"/>
      <c r="LXJ95" s="2"/>
      <c r="LXK95" s="2"/>
      <c r="LXL95" s="2"/>
      <c r="LXM95" s="2"/>
      <c r="LXN95" s="2"/>
      <c r="LXO95" s="2"/>
      <c r="LXP95" s="2"/>
      <c r="LXQ95" s="2"/>
      <c r="LXR95" s="2"/>
      <c r="LXS95" s="2"/>
      <c r="LXT95" s="2"/>
      <c r="LXU95" s="2"/>
      <c r="LXV95" s="2"/>
      <c r="LXW95" s="2"/>
      <c r="LXX95" s="2"/>
      <c r="LXY95" s="2"/>
      <c r="LXZ95" s="2"/>
      <c r="LYA95" s="2"/>
      <c r="LYB95" s="2"/>
      <c r="LYC95" s="2"/>
      <c r="LYD95" s="2"/>
      <c r="LYE95" s="2"/>
      <c r="LYF95" s="2"/>
      <c r="LYG95" s="2"/>
      <c r="LYH95" s="2"/>
      <c r="LYI95" s="2"/>
      <c r="LYJ95" s="2"/>
      <c r="LYK95" s="2"/>
      <c r="LYL95" s="2"/>
      <c r="LYM95" s="2"/>
      <c r="LYN95" s="2"/>
      <c r="LYO95" s="2"/>
      <c r="LYP95" s="2"/>
      <c r="LYQ95" s="2"/>
      <c r="LYR95" s="2"/>
      <c r="LYS95" s="2"/>
      <c r="LYT95" s="2"/>
      <c r="LYU95" s="2"/>
      <c r="LYV95" s="2"/>
      <c r="LYW95" s="2"/>
      <c r="LYX95" s="2"/>
      <c r="LYY95" s="2"/>
      <c r="LYZ95" s="2"/>
      <c r="LZA95" s="2"/>
      <c r="LZB95" s="2"/>
      <c r="LZC95" s="2"/>
      <c r="LZD95" s="2"/>
      <c r="LZE95" s="2"/>
      <c r="LZF95" s="2"/>
      <c r="LZG95" s="2"/>
      <c r="LZH95" s="2"/>
      <c r="LZI95" s="2"/>
      <c r="LZJ95" s="2"/>
      <c r="LZK95" s="2"/>
      <c r="LZL95" s="2"/>
      <c r="LZM95" s="2"/>
      <c r="LZN95" s="2"/>
      <c r="LZO95" s="2"/>
      <c r="LZP95" s="2"/>
      <c r="LZQ95" s="2"/>
      <c r="LZR95" s="2"/>
      <c r="LZS95" s="2"/>
      <c r="LZT95" s="2"/>
      <c r="LZU95" s="2"/>
      <c r="LZV95" s="2"/>
      <c r="LZW95" s="2"/>
      <c r="LZX95" s="2"/>
      <c r="LZY95" s="2"/>
      <c r="LZZ95" s="2"/>
      <c r="MAA95" s="2"/>
      <c r="MAB95" s="2"/>
      <c r="MAC95" s="2"/>
      <c r="MAD95" s="2"/>
      <c r="MAE95" s="2"/>
      <c r="MAF95" s="2"/>
      <c r="MAG95" s="2"/>
      <c r="MAH95" s="2"/>
      <c r="MAI95" s="2"/>
      <c r="MAJ95" s="2"/>
      <c r="MAK95" s="2"/>
      <c r="MAL95" s="2"/>
      <c r="MAM95" s="2"/>
      <c r="MAN95" s="2"/>
      <c r="MAO95" s="2"/>
      <c r="MAP95" s="2"/>
      <c r="MAQ95" s="2"/>
      <c r="MAR95" s="2"/>
      <c r="MAS95" s="2"/>
      <c r="MAT95" s="2"/>
      <c r="MAU95" s="2"/>
      <c r="MAV95" s="2"/>
      <c r="MAW95" s="2"/>
      <c r="MAX95" s="2"/>
      <c r="MAY95" s="2"/>
      <c r="MAZ95" s="2"/>
      <c r="MBA95" s="2"/>
      <c r="MBB95" s="2"/>
      <c r="MBC95" s="2"/>
      <c r="MBD95" s="2"/>
      <c r="MBE95" s="2"/>
      <c r="MBF95" s="2"/>
      <c r="MBG95" s="2"/>
      <c r="MBH95" s="2"/>
      <c r="MBI95" s="2"/>
      <c r="MBJ95" s="2"/>
      <c r="MBK95" s="2"/>
      <c r="MBL95" s="2"/>
      <c r="MBM95" s="2"/>
      <c r="MBN95" s="2"/>
      <c r="MBO95" s="2"/>
      <c r="MBP95" s="2"/>
      <c r="MBQ95" s="2"/>
      <c r="MBR95" s="2"/>
      <c r="MBS95" s="2"/>
      <c r="MBT95" s="2"/>
      <c r="MBU95" s="2"/>
      <c r="MBV95" s="2"/>
      <c r="MBW95" s="2"/>
      <c r="MBX95" s="2"/>
      <c r="MBY95" s="2"/>
      <c r="MBZ95" s="2"/>
      <c r="MCA95" s="2"/>
      <c r="MCB95" s="2"/>
      <c r="MCC95" s="2"/>
      <c r="MCD95" s="2"/>
      <c r="MCE95" s="2"/>
      <c r="MCF95" s="2"/>
      <c r="MCG95" s="2"/>
      <c r="MCH95" s="2"/>
      <c r="MCI95" s="2"/>
      <c r="MCJ95" s="2"/>
      <c r="MCK95" s="2"/>
      <c r="MCL95" s="2"/>
      <c r="MCM95" s="2"/>
      <c r="MCN95" s="2"/>
      <c r="MCO95" s="2"/>
      <c r="MCP95" s="2"/>
      <c r="MCQ95" s="2"/>
      <c r="MCR95" s="2"/>
      <c r="MCS95" s="2"/>
      <c r="MCT95" s="2"/>
      <c r="MCU95" s="2"/>
      <c r="MCV95" s="2"/>
      <c r="MCW95" s="2"/>
      <c r="MCX95" s="2"/>
      <c r="MCY95" s="2"/>
      <c r="MCZ95" s="2"/>
      <c r="MDA95" s="2"/>
      <c r="MDB95" s="2"/>
      <c r="MDC95" s="2"/>
      <c r="MDD95" s="2"/>
      <c r="MDE95" s="2"/>
      <c r="MDF95" s="2"/>
      <c r="MDG95" s="2"/>
      <c r="MDH95" s="2"/>
      <c r="MDI95" s="2"/>
      <c r="MDJ95" s="2"/>
      <c r="MDK95" s="2"/>
      <c r="MDL95" s="2"/>
      <c r="MDM95" s="2"/>
      <c r="MDN95" s="2"/>
      <c r="MDO95" s="2"/>
      <c r="MDP95" s="2"/>
      <c r="MDQ95" s="2"/>
      <c r="MDR95" s="2"/>
      <c r="MDS95" s="2"/>
      <c r="MDT95" s="2"/>
      <c r="MDU95" s="2"/>
      <c r="MDV95" s="2"/>
      <c r="MDW95" s="2"/>
      <c r="MDX95" s="2"/>
      <c r="MDY95" s="2"/>
      <c r="MDZ95" s="2"/>
      <c r="MEA95" s="2"/>
      <c r="MEB95" s="2"/>
      <c r="MEC95" s="2"/>
      <c r="MED95" s="2"/>
      <c r="MEE95" s="2"/>
      <c r="MEF95" s="2"/>
      <c r="MEG95" s="2"/>
      <c r="MEH95" s="2"/>
      <c r="MEI95" s="2"/>
      <c r="MEJ95" s="2"/>
      <c r="MEK95" s="2"/>
      <c r="MEL95" s="2"/>
      <c r="MEM95" s="2"/>
      <c r="MEN95" s="2"/>
      <c r="MEO95" s="2"/>
      <c r="MEP95" s="2"/>
      <c r="MEQ95" s="2"/>
      <c r="MER95" s="2"/>
      <c r="MES95" s="2"/>
      <c r="MET95" s="2"/>
      <c r="MEU95" s="2"/>
      <c r="MEV95" s="2"/>
      <c r="MEW95" s="2"/>
      <c r="MEX95" s="2"/>
      <c r="MEY95" s="2"/>
      <c r="MEZ95" s="2"/>
      <c r="MFA95" s="2"/>
      <c r="MFB95" s="2"/>
      <c r="MFC95" s="2"/>
      <c r="MFD95" s="2"/>
      <c r="MFE95" s="2"/>
      <c r="MFF95" s="2"/>
      <c r="MFG95" s="2"/>
      <c r="MFH95" s="2"/>
      <c r="MFI95" s="2"/>
      <c r="MFJ95" s="2"/>
      <c r="MFK95" s="2"/>
      <c r="MFL95" s="2"/>
      <c r="MFM95" s="2"/>
      <c r="MFN95" s="2"/>
      <c r="MFO95" s="2"/>
      <c r="MFP95" s="2"/>
      <c r="MFQ95" s="2"/>
      <c r="MFR95" s="2"/>
      <c r="MFS95" s="2"/>
      <c r="MFT95" s="2"/>
      <c r="MFU95" s="2"/>
      <c r="MFV95" s="2"/>
      <c r="MFW95" s="2"/>
      <c r="MFX95" s="2"/>
      <c r="MFY95" s="2"/>
      <c r="MFZ95" s="2"/>
      <c r="MGA95" s="2"/>
      <c r="MGB95" s="2"/>
      <c r="MGC95" s="2"/>
      <c r="MGD95" s="2"/>
      <c r="MGE95" s="2"/>
      <c r="MGF95" s="2"/>
      <c r="MGG95" s="2"/>
      <c r="MGH95" s="2"/>
      <c r="MGI95" s="2"/>
      <c r="MGJ95" s="2"/>
      <c r="MGK95" s="2"/>
      <c r="MGL95" s="2"/>
      <c r="MGM95" s="2"/>
      <c r="MGN95" s="2"/>
      <c r="MGO95" s="2"/>
      <c r="MGP95" s="2"/>
      <c r="MGQ95" s="2"/>
      <c r="MGR95" s="2"/>
      <c r="MGS95" s="2"/>
      <c r="MGT95" s="2"/>
      <c r="MGU95" s="2"/>
      <c r="MGV95" s="2"/>
      <c r="MGW95" s="2"/>
      <c r="MGX95" s="2"/>
      <c r="MGY95" s="2"/>
      <c r="MGZ95" s="2"/>
      <c r="MHA95" s="2"/>
      <c r="MHB95" s="2"/>
      <c r="MHC95" s="2"/>
      <c r="MHD95" s="2"/>
      <c r="MHE95" s="2"/>
      <c r="MHF95" s="2"/>
      <c r="MHG95" s="2"/>
      <c r="MHH95" s="2"/>
      <c r="MHI95" s="2"/>
      <c r="MHJ95" s="2"/>
      <c r="MHK95" s="2"/>
      <c r="MHL95" s="2"/>
      <c r="MHM95" s="2"/>
      <c r="MHN95" s="2"/>
      <c r="MHO95" s="2"/>
      <c r="MHP95" s="2"/>
      <c r="MHQ95" s="2"/>
      <c r="MHR95" s="2"/>
      <c r="MHS95" s="2"/>
      <c r="MHT95" s="2"/>
      <c r="MHU95" s="2"/>
      <c r="MHV95" s="2"/>
      <c r="MHW95" s="2"/>
      <c r="MHX95" s="2"/>
      <c r="MHY95" s="2"/>
      <c r="MHZ95" s="2"/>
      <c r="MIA95" s="2"/>
      <c r="MIB95" s="2"/>
      <c r="MIC95" s="2"/>
      <c r="MID95" s="2"/>
      <c r="MIE95" s="2"/>
      <c r="MIF95" s="2"/>
      <c r="MIG95" s="2"/>
      <c r="MIH95" s="2"/>
      <c r="MII95" s="2"/>
      <c r="MIJ95" s="2"/>
      <c r="MIK95" s="2"/>
      <c r="MIL95" s="2"/>
      <c r="MIM95" s="2"/>
      <c r="MIN95" s="2"/>
      <c r="MIO95" s="2"/>
      <c r="MIP95" s="2"/>
      <c r="MIQ95" s="2"/>
      <c r="MIR95" s="2"/>
      <c r="MIS95" s="2"/>
      <c r="MIT95" s="2"/>
      <c r="MIU95" s="2"/>
      <c r="MIV95" s="2"/>
      <c r="MIW95" s="2"/>
      <c r="MIX95" s="2"/>
      <c r="MIY95" s="2"/>
      <c r="MIZ95" s="2"/>
      <c r="MJA95" s="2"/>
      <c r="MJB95" s="2"/>
      <c r="MJC95" s="2"/>
      <c r="MJD95" s="2"/>
      <c r="MJE95" s="2"/>
      <c r="MJF95" s="2"/>
      <c r="MJG95" s="2"/>
      <c r="MJH95" s="2"/>
      <c r="MJI95" s="2"/>
      <c r="MJJ95" s="2"/>
      <c r="MJK95" s="2"/>
      <c r="MJL95" s="2"/>
      <c r="MJM95" s="2"/>
      <c r="MJN95" s="2"/>
      <c r="MJO95" s="2"/>
      <c r="MJP95" s="2"/>
      <c r="MJQ95" s="2"/>
      <c r="MJR95" s="2"/>
      <c r="MJS95" s="2"/>
      <c r="MJT95" s="2"/>
      <c r="MJU95" s="2"/>
      <c r="MJV95" s="2"/>
      <c r="MJW95" s="2"/>
      <c r="MJX95" s="2"/>
      <c r="MJY95" s="2"/>
      <c r="MJZ95" s="2"/>
      <c r="MKA95" s="2"/>
      <c r="MKB95" s="2"/>
      <c r="MKC95" s="2"/>
      <c r="MKD95" s="2"/>
      <c r="MKE95" s="2"/>
      <c r="MKF95" s="2"/>
      <c r="MKG95" s="2"/>
      <c r="MKH95" s="2"/>
      <c r="MKI95" s="2"/>
      <c r="MKJ95" s="2"/>
      <c r="MKK95" s="2"/>
      <c r="MKL95" s="2"/>
      <c r="MKM95" s="2"/>
      <c r="MKN95" s="2"/>
      <c r="MKO95" s="2"/>
      <c r="MKP95" s="2"/>
      <c r="MKQ95" s="2"/>
      <c r="MKR95" s="2"/>
      <c r="MKS95" s="2"/>
      <c r="MKT95" s="2"/>
      <c r="MKU95" s="2"/>
      <c r="MKV95" s="2"/>
      <c r="MKW95" s="2"/>
      <c r="MKX95" s="2"/>
      <c r="MKY95" s="2"/>
      <c r="MKZ95" s="2"/>
      <c r="MLA95" s="2"/>
      <c r="MLB95" s="2"/>
      <c r="MLC95" s="2"/>
      <c r="MLD95" s="2"/>
      <c r="MLE95" s="2"/>
      <c r="MLF95" s="2"/>
      <c r="MLG95" s="2"/>
      <c r="MLH95" s="2"/>
      <c r="MLI95" s="2"/>
      <c r="MLJ95" s="2"/>
      <c r="MLK95" s="2"/>
      <c r="MLL95" s="2"/>
      <c r="MLM95" s="2"/>
      <c r="MLN95" s="2"/>
      <c r="MLO95" s="2"/>
      <c r="MLP95" s="2"/>
      <c r="MLQ95" s="2"/>
      <c r="MLR95" s="2"/>
      <c r="MLS95" s="2"/>
      <c r="MLT95" s="2"/>
      <c r="MLU95" s="2"/>
      <c r="MLV95" s="2"/>
      <c r="MLW95" s="2"/>
      <c r="MLX95" s="2"/>
      <c r="MLY95" s="2"/>
      <c r="MLZ95" s="2"/>
      <c r="MMA95" s="2"/>
      <c r="MMB95" s="2"/>
      <c r="MMC95" s="2"/>
      <c r="MMD95" s="2"/>
      <c r="MME95" s="2"/>
      <c r="MMF95" s="2"/>
      <c r="MMG95" s="2"/>
      <c r="MMH95" s="2"/>
      <c r="MMI95" s="2"/>
      <c r="MMJ95" s="2"/>
      <c r="MMK95" s="2"/>
      <c r="MML95" s="2"/>
      <c r="MMM95" s="2"/>
      <c r="MMN95" s="2"/>
      <c r="MMO95" s="2"/>
      <c r="MMP95" s="2"/>
      <c r="MMQ95" s="2"/>
      <c r="MMR95" s="2"/>
      <c r="MMS95" s="2"/>
      <c r="MMT95" s="2"/>
      <c r="MMU95" s="2"/>
      <c r="MMV95" s="2"/>
      <c r="MMW95" s="2"/>
      <c r="MMX95" s="2"/>
      <c r="MMY95" s="2"/>
      <c r="MMZ95" s="2"/>
      <c r="MNA95" s="2"/>
      <c r="MNB95" s="2"/>
      <c r="MNC95" s="2"/>
      <c r="MND95" s="2"/>
      <c r="MNE95" s="2"/>
      <c r="MNF95" s="2"/>
      <c r="MNG95" s="2"/>
      <c r="MNH95" s="2"/>
      <c r="MNI95" s="2"/>
      <c r="MNJ95" s="2"/>
      <c r="MNK95" s="2"/>
      <c r="MNL95" s="2"/>
      <c r="MNM95" s="2"/>
      <c r="MNN95" s="2"/>
      <c r="MNO95" s="2"/>
      <c r="MNP95" s="2"/>
      <c r="MNQ95" s="2"/>
      <c r="MNR95" s="2"/>
      <c r="MNS95" s="2"/>
      <c r="MNT95" s="2"/>
      <c r="MNU95" s="2"/>
      <c r="MNV95" s="2"/>
      <c r="MNW95" s="2"/>
      <c r="MNX95" s="2"/>
      <c r="MNY95" s="2"/>
      <c r="MNZ95" s="2"/>
      <c r="MOA95" s="2"/>
      <c r="MOB95" s="2"/>
      <c r="MOC95" s="2"/>
      <c r="MOD95" s="2"/>
      <c r="MOE95" s="2"/>
      <c r="MOF95" s="2"/>
      <c r="MOG95" s="2"/>
      <c r="MOH95" s="2"/>
      <c r="MOI95" s="2"/>
      <c r="MOJ95" s="2"/>
      <c r="MOK95" s="2"/>
      <c r="MOL95" s="2"/>
      <c r="MOM95" s="2"/>
      <c r="MON95" s="2"/>
      <c r="MOO95" s="2"/>
      <c r="MOP95" s="2"/>
      <c r="MOQ95" s="2"/>
      <c r="MOR95" s="2"/>
      <c r="MOS95" s="2"/>
      <c r="MOT95" s="2"/>
      <c r="MOU95" s="2"/>
      <c r="MOV95" s="2"/>
      <c r="MOW95" s="2"/>
      <c r="MOX95" s="2"/>
      <c r="MOY95" s="2"/>
      <c r="MOZ95" s="2"/>
      <c r="MPA95" s="2"/>
      <c r="MPB95" s="2"/>
      <c r="MPC95" s="2"/>
      <c r="MPD95" s="2"/>
      <c r="MPE95" s="2"/>
      <c r="MPF95" s="2"/>
      <c r="MPG95" s="2"/>
      <c r="MPH95" s="2"/>
      <c r="MPI95" s="2"/>
      <c r="MPJ95" s="2"/>
      <c r="MPK95" s="2"/>
      <c r="MPL95" s="2"/>
      <c r="MPM95" s="2"/>
      <c r="MPN95" s="2"/>
      <c r="MPO95" s="2"/>
      <c r="MPP95" s="2"/>
      <c r="MPQ95" s="2"/>
      <c r="MPR95" s="2"/>
      <c r="MPS95" s="2"/>
      <c r="MPT95" s="2"/>
      <c r="MPU95" s="2"/>
      <c r="MPV95" s="2"/>
      <c r="MPW95" s="2"/>
      <c r="MPX95" s="2"/>
      <c r="MPY95" s="2"/>
      <c r="MPZ95" s="2"/>
      <c r="MQA95" s="2"/>
      <c r="MQB95" s="2"/>
      <c r="MQC95" s="2"/>
      <c r="MQD95" s="2"/>
      <c r="MQE95" s="2"/>
      <c r="MQF95" s="2"/>
      <c r="MQG95" s="2"/>
      <c r="MQH95" s="2"/>
      <c r="MQI95" s="2"/>
      <c r="MQJ95" s="2"/>
      <c r="MQK95" s="2"/>
      <c r="MQL95" s="2"/>
      <c r="MQM95" s="2"/>
      <c r="MQN95" s="2"/>
      <c r="MQO95" s="2"/>
      <c r="MQP95" s="2"/>
      <c r="MQQ95" s="2"/>
      <c r="MQR95" s="2"/>
      <c r="MQS95" s="2"/>
      <c r="MQT95" s="2"/>
      <c r="MQU95" s="2"/>
      <c r="MQV95" s="2"/>
      <c r="MQW95" s="2"/>
      <c r="MQX95" s="2"/>
      <c r="MQY95" s="2"/>
      <c r="MQZ95" s="2"/>
      <c r="MRA95" s="2"/>
      <c r="MRB95" s="2"/>
      <c r="MRC95" s="2"/>
      <c r="MRD95" s="2"/>
      <c r="MRE95" s="2"/>
      <c r="MRF95" s="2"/>
      <c r="MRG95" s="2"/>
      <c r="MRH95" s="2"/>
      <c r="MRI95" s="2"/>
      <c r="MRJ95" s="2"/>
      <c r="MRK95" s="2"/>
      <c r="MRL95" s="2"/>
      <c r="MRM95" s="2"/>
      <c r="MRN95" s="2"/>
      <c r="MRO95" s="2"/>
      <c r="MRP95" s="2"/>
      <c r="MRQ95" s="2"/>
      <c r="MRR95" s="2"/>
      <c r="MRS95" s="2"/>
      <c r="MRT95" s="2"/>
      <c r="MRU95" s="2"/>
      <c r="MRV95" s="2"/>
      <c r="MRW95" s="2"/>
      <c r="MRX95" s="2"/>
      <c r="MRY95" s="2"/>
      <c r="MRZ95" s="2"/>
      <c r="MSA95" s="2"/>
      <c r="MSB95" s="2"/>
      <c r="MSC95" s="2"/>
      <c r="MSD95" s="2"/>
      <c r="MSE95" s="2"/>
      <c r="MSF95" s="2"/>
      <c r="MSG95" s="2"/>
      <c r="MSH95" s="2"/>
      <c r="MSI95" s="2"/>
      <c r="MSJ95" s="2"/>
      <c r="MSK95" s="2"/>
      <c r="MSL95" s="2"/>
      <c r="MSM95" s="2"/>
      <c r="MSN95" s="2"/>
      <c r="MSO95" s="2"/>
      <c r="MSP95" s="2"/>
      <c r="MSQ95" s="2"/>
      <c r="MSR95" s="2"/>
      <c r="MSS95" s="2"/>
      <c r="MST95" s="2"/>
      <c r="MSU95" s="2"/>
      <c r="MSV95" s="2"/>
      <c r="MSW95" s="2"/>
      <c r="MSX95" s="2"/>
      <c r="MSY95" s="2"/>
      <c r="MSZ95" s="2"/>
      <c r="MTA95" s="2"/>
      <c r="MTB95" s="2"/>
      <c r="MTC95" s="2"/>
      <c r="MTD95" s="2"/>
      <c r="MTE95" s="2"/>
      <c r="MTF95" s="2"/>
      <c r="MTG95" s="2"/>
      <c r="MTH95" s="2"/>
      <c r="MTI95" s="2"/>
      <c r="MTJ95" s="2"/>
      <c r="MTK95" s="2"/>
      <c r="MTL95" s="2"/>
      <c r="MTM95" s="2"/>
      <c r="MTN95" s="2"/>
      <c r="MTO95" s="2"/>
      <c r="MTP95" s="2"/>
      <c r="MTQ95" s="2"/>
      <c r="MTR95" s="2"/>
      <c r="MTS95" s="2"/>
      <c r="MTT95" s="2"/>
      <c r="MTU95" s="2"/>
      <c r="MTV95" s="2"/>
      <c r="MTW95" s="2"/>
      <c r="MTX95" s="2"/>
      <c r="MTY95" s="2"/>
      <c r="MTZ95" s="2"/>
      <c r="MUA95" s="2"/>
      <c r="MUB95" s="2"/>
      <c r="MUC95" s="2"/>
      <c r="MUD95" s="2"/>
      <c r="MUE95" s="2"/>
      <c r="MUF95" s="2"/>
      <c r="MUG95" s="2"/>
      <c r="MUH95" s="2"/>
      <c r="MUI95" s="2"/>
      <c r="MUJ95" s="2"/>
      <c r="MUK95" s="2"/>
      <c r="MUL95" s="2"/>
      <c r="MUM95" s="2"/>
      <c r="MUN95" s="2"/>
      <c r="MUO95" s="2"/>
      <c r="MUP95" s="2"/>
      <c r="MUQ95" s="2"/>
      <c r="MUR95" s="2"/>
      <c r="MUS95" s="2"/>
      <c r="MUT95" s="2"/>
      <c r="MUU95" s="2"/>
      <c r="MUV95" s="2"/>
      <c r="MUW95" s="2"/>
      <c r="MUX95" s="2"/>
      <c r="MUY95" s="2"/>
      <c r="MUZ95" s="2"/>
      <c r="MVA95" s="2"/>
      <c r="MVB95" s="2"/>
      <c r="MVC95" s="2"/>
      <c r="MVD95" s="2"/>
      <c r="MVE95" s="2"/>
      <c r="MVF95" s="2"/>
      <c r="MVG95" s="2"/>
      <c r="MVH95" s="2"/>
      <c r="MVI95" s="2"/>
      <c r="MVJ95" s="2"/>
      <c r="MVK95" s="2"/>
      <c r="MVL95" s="2"/>
      <c r="MVM95" s="2"/>
      <c r="MVN95" s="2"/>
      <c r="MVO95" s="2"/>
      <c r="MVP95" s="2"/>
      <c r="MVQ95" s="2"/>
      <c r="MVR95" s="2"/>
      <c r="MVS95" s="2"/>
      <c r="MVT95" s="2"/>
      <c r="MVU95" s="2"/>
      <c r="MVV95" s="2"/>
      <c r="MVW95" s="2"/>
      <c r="MVX95" s="2"/>
      <c r="MVY95" s="2"/>
      <c r="MVZ95" s="2"/>
      <c r="MWA95" s="2"/>
      <c r="MWB95" s="2"/>
      <c r="MWC95" s="2"/>
      <c r="MWD95" s="2"/>
      <c r="MWE95" s="2"/>
      <c r="MWF95" s="2"/>
      <c r="MWG95" s="2"/>
      <c r="MWH95" s="2"/>
      <c r="MWI95" s="2"/>
      <c r="MWJ95" s="2"/>
      <c r="MWK95" s="2"/>
      <c r="MWL95" s="2"/>
      <c r="MWM95" s="2"/>
      <c r="MWN95" s="2"/>
      <c r="MWO95" s="2"/>
      <c r="MWP95" s="2"/>
      <c r="MWQ95" s="2"/>
      <c r="MWR95" s="2"/>
      <c r="MWS95" s="2"/>
      <c r="MWT95" s="2"/>
      <c r="MWU95" s="2"/>
      <c r="MWV95" s="2"/>
      <c r="MWW95" s="2"/>
      <c r="MWX95" s="2"/>
      <c r="MWY95" s="2"/>
      <c r="MWZ95" s="2"/>
      <c r="MXA95" s="2"/>
      <c r="MXB95" s="2"/>
      <c r="MXC95" s="2"/>
      <c r="MXD95" s="2"/>
      <c r="MXE95" s="2"/>
      <c r="MXF95" s="2"/>
      <c r="MXG95" s="2"/>
      <c r="MXH95" s="2"/>
      <c r="MXI95" s="2"/>
      <c r="MXJ95" s="2"/>
      <c r="MXK95" s="2"/>
      <c r="MXL95" s="2"/>
      <c r="MXM95" s="2"/>
      <c r="MXN95" s="2"/>
      <c r="MXO95" s="2"/>
      <c r="MXP95" s="2"/>
      <c r="MXQ95" s="2"/>
      <c r="MXR95" s="2"/>
      <c r="MXS95" s="2"/>
      <c r="MXT95" s="2"/>
      <c r="MXU95" s="2"/>
      <c r="MXV95" s="2"/>
      <c r="MXW95" s="2"/>
      <c r="MXX95" s="2"/>
      <c r="MXY95" s="2"/>
      <c r="MXZ95" s="2"/>
      <c r="MYA95" s="2"/>
      <c r="MYB95" s="2"/>
      <c r="MYC95" s="2"/>
      <c r="MYD95" s="2"/>
      <c r="MYE95" s="2"/>
      <c r="MYF95" s="2"/>
      <c r="MYG95" s="2"/>
      <c r="MYH95" s="2"/>
      <c r="MYI95" s="2"/>
      <c r="MYJ95" s="2"/>
      <c r="MYK95" s="2"/>
      <c r="MYL95" s="2"/>
      <c r="MYM95" s="2"/>
      <c r="MYN95" s="2"/>
      <c r="MYO95" s="2"/>
      <c r="MYP95" s="2"/>
      <c r="MYQ95" s="2"/>
      <c r="MYR95" s="2"/>
      <c r="MYS95" s="2"/>
      <c r="MYT95" s="2"/>
      <c r="MYU95" s="2"/>
      <c r="MYV95" s="2"/>
      <c r="MYW95" s="2"/>
      <c r="MYX95" s="2"/>
      <c r="MYY95" s="2"/>
      <c r="MYZ95" s="2"/>
      <c r="MZA95" s="2"/>
      <c r="MZB95" s="2"/>
      <c r="MZC95" s="2"/>
      <c r="MZD95" s="2"/>
      <c r="MZE95" s="2"/>
      <c r="MZF95" s="2"/>
      <c r="MZG95" s="2"/>
      <c r="MZH95" s="2"/>
      <c r="MZI95" s="2"/>
      <c r="MZJ95" s="2"/>
      <c r="MZK95" s="2"/>
      <c r="MZL95" s="2"/>
      <c r="MZM95" s="2"/>
      <c r="MZN95" s="2"/>
      <c r="MZO95" s="2"/>
      <c r="MZP95" s="2"/>
      <c r="MZQ95" s="2"/>
      <c r="MZR95" s="2"/>
      <c r="MZS95" s="2"/>
      <c r="MZT95" s="2"/>
      <c r="MZU95" s="2"/>
      <c r="MZV95" s="2"/>
      <c r="MZW95" s="2"/>
      <c r="MZX95" s="2"/>
      <c r="MZY95" s="2"/>
      <c r="MZZ95" s="2"/>
      <c r="NAA95" s="2"/>
      <c r="NAB95" s="2"/>
      <c r="NAC95" s="2"/>
      <c r="NAD95" s="2"/>
      <c r="NAE95" s="2"/>
      <c r="NAF95" s="2"/>
      <c r="NAG95" s="2"/>
      <c r="NAH95" s="2"/>
      <c r="NAI95" s="2"/>
      <c r="NAJ95" s="2"/>
      <c r="NAK95" s="2"/>
      <c r="NAL95" s="2"/>
      <c r="NAM95" s="2"/>
      <c r="NAN95" s="2"/>
      <c r="NAO95" s="2"/>
      <c r="NAP95" s="2"/>
      <c r="NAQ95" s="2"/>
      <c r="NAR95" s="2"/>
      <c r="NAS95" s="2"/>
      <c r="NAT95" s="2"/>
      <c r="NAU95" s="2"/>
      <c r="NAV95" s="2"/>
      <c r="NAW95" s="2"/>
      <c r="NAX95" s="2"/>
      <c r="NAY95" s="2"/>
      <c r="NAZ95" s="2"/>
      <c r="NBA95" s="2"/>
      <c r="NBB95" s="2"/>
      <c r="NBC95" s="2"/>
      <c r="NBD95" s="2"/>
      <c r="NBE95" s="2"/>
      <c r="NBF95" s="2"/>
      <c r="NBG95" s="2"/>
      <c r="NBH95" s="2"/>
      <c r="NBI95" s="2"/>
      <c r="NBJ95" s="2"/>
      <c r="NBK95" s="2"/>
      <c r="NBL95" s="2"/>
      <c r="NBM95" s="2"/>
      <c r="NBN95" s="2"/>
      <c r="NBO95" s="2"/>
      <c r="NBP95" s="2"/>
      <c r="NBQ95" s="2"/>
      <c r="NBR95" s="2"/>
      <c r="NBS95" s="2"/>
      <c r="NBT95" s="2"/>
      <c r="NBU95" s="2"/>
      <c r="NBV95" s="2"/>
      <c r="NBW95" s="2"/>
      <c r="NBX95" s="2"/>
      <c r="NBY95" s="2"/>
      <c r="NBZ95" s="2"/>
      <c r="NCA95" s="2"/>
      <c r="NCB95" s="2"/>
      <c r="NCC95" s="2"/>
      <c r="NCD95" s="2"/>
      <c r="NCE95" s="2"/>
      <c r="NCF95" s="2"/>
      <c r="NCG95" s="2"/>
      <c r="NCH95" s="2"/>
      <c r="NCI95" s="2"/>
      <c r="NCJ95" s="2"/>
      <c r="NCK95" s="2"/>
      <c r="NCL95" s="2"/>
      <c r="NCM95" s="2"/>
      <c r="NCN95" s="2"/>
      <c r="NCO95" s="2"/>
      <c r="NCP95" s="2"/>
      <c r="NCQ95" s="2"/>
      <c r="NCR95" s="2"/>
      <c r="NCS95" s="2"/>
      <c r="NCT95" s="2"/>
      <c r="NCU95" s="2"/>
      <c r="NCV95" s="2"/>
      <c r="NCW95" s="2"/>
      <c r="NCX95" s="2"/>
      <c r="NCY95" s="2"/>
      <c r="NCZ95" s="2"/>
      <c r="NDA95" s="2"/>
      <c r="NDB95" s="2"/>
      <c r="NDC95" s="2"/>
      <c r="NDD95" s="2"/>
      <c r="NDE95" s="2"/>
      <c r="NDF95" s="2"/>
      <c r="NDG95" s="2"/>
      <c r="NDH95" s="2"/>
      <c r="NDI95" s="2"/>
      <c r="NDJ95" s="2"/>
      <c r="NDK95" s="2"/>
      <c r="NDL95" s="2"/>
      <c r="NDM95" s="2"/>
      <c r="NDN95" s="2"/>
      <c r="NDO95" s="2"/>
      <c r="NDP95" s="2"/>
      <c r="NDQ95" s="2"/>
      <c r="NDR95" s="2"/>
      <c r="NDS95" s="2"/>
      <c r="NDT95" s="2"/>
      <c r="NDU95" s="2"/>
      <c r="NDV95" s="2"/>
      <c r="NDW95" s="2"/>
      <c r="NDX95" s="2"/>
      <c r="NDY95" s="2"/>
      <c r="NDZ95" s="2"/>
      <c r="NEA95" s="2"/>
      <c r="NEB95" s="2"/>
      <c r="NEC95" s="2"/>
      <c r="NED95" s="2"/>
      <c r="NEE95" s="2"/>
      <c r="NEF95" s="2"/>
      <c r="NEG95" s="2"/>
      <c r="NEH95" s="2"/>
      <c r="NEI95" s="2"/>
      <c r="NEJ95" s="2"/>
      <c r="NEK95" s="2"/>
      <c r="NEL95" s="2"/>
      <c r="NEM95" s="2"/>
      <c r="NEN95" s="2"/>
      <c r="NEO95" s="2"/>
      <c r="NEP95" s="2"/>
      <c r="NEQ95" s="2"/>
      <c r="NER95" s="2"/>
      <c r="NES95" s="2"/>
      <c r="NET95" s="2"/>
      <c r="NEU95" s="2"/>
      <c r="NEV95" s="2"/>
      <c r="NEW95" s="2"/>
      <c r="NEX95" s="2"/>
      <c r="NEY95" s="2"/>
      <c r="NEZ95" s="2"/>
      <c r="NFA95" s="2"/>
      <c r="NFB95" s="2"/>
      <c r="NFC95" s="2"/>
      <c r="NFD95" s="2"/>
      <c r="NFE95" s="2"/>
      <c r="NFF95" s="2"/>
      <c r="NFG95" s="2"/>
      <c r="NFH95" s="2"/>
      <c r="NFI95" s="2"/>
      <c r="NFJ95" s="2"/>
      <c r="NFK95" s="2"/>
      <c r="NFL95" s="2"/>
      <c r="NFM95" s="2"/>
      <c r="NFN95" s="2"/>
      <c r="NFO95" s="2"/>
      <c r="NFP95" s="2"/>
      <c r="NFQ95" s="2"/>
      <c r="NFR95" s="2"/>
      <c r="NFS95" s="2"/>
      <c r="NFT95" s="2"/>
      <c r="NFU95" s="2"/>
      <c r="NFV95" s="2"/>
      <c r="NFW95" s="2"/>
      <c r="NFX95" s="2"/>
      <c r="NFY95" s="2"/>
      <c r="NFZ95" s="2"/>
      <c r="NGA95" s="2"/>
      <c r="NGB95" s="2"/>
      <c r="NGC95" s="2"/>
      <c r="NGD95" s="2"/>
      <c r="NGE95" s="2"/>
      <c r="NGF95" s="2"/>
      <c r="NGG95" s="2"/>
      <c r="NGH95" s="2"/>
      <c r="NGI95" s="2"/>
      <c r="NGJ95" s="2"/>
      <c r="NGK95" s="2"/>
      <c r="NGL95" s="2"/>
      <c r="NGM95" s="2"/>
      <c r="NGN95" s="2"/>
      <c r="NGO95" s="2"/>
      <c r="NGP95" s="2"/>
      <c r="NGQ95" s="2"/>
      <c r="NGR95" s="2"/>
      <c r="NGS95" s="2"/>
      <c r="NGT95" s="2"/>
      <c r="NGU95" s="2"/>
      <c r="NGV95" s="2"/>
      <c r="NGW95" s="2"/>
      <c r="NGX95" s="2"/>
      <c r="NGY95" s="2"/>
      <c r="NGZ95" s="2"/>
      <c r="NHA95" s="2"/>
      <c r="NHB95" s="2"/>
      <c r="NHC95" s="2"/>
      <c r="NHD95" s="2"/>
      <c r="NHE95" s="2"/>
      <c r="NHF95" s="2"/>
      <c r="NHG95" s="2"/>
      <c r="NHH95" s="2"/>
      <c r="NHI95" s="2"/>
      <c r="NHJ95" s="2"/>
      <c r="NHK95" s="2"/>
      <c r="NHL95" s="2"/>
      <c r="NHM95" s="2"/>
      <c r="NHN95" s="2"/>
      <c r="NHO95" s="2"/>
      <c r="NHP95" s="2"/>
      <c r="NHQ95" s="2"/>
      <c r="NHR95" s="2"/>
      <c r="NHS95" s="2"/>
      <c r="NHT95" s="2"/>
      <c r="NHU95" s="2"/>
      <c r="NHV95" s="2"/>
      <c r="NHW95" s="2"/>
      <c r="NHX95" s="2"/>
      <c r="NHY95" s="2"/>
      <c r="NHZ95" s="2"/>
      <c r="NIA95" s="2"/>
      <c r="NIB95" s="2"/>
      <c r="NIC95" s="2"/>
      <c r="NID95" s="2"/>
      <c r="NIE95" s="2"/>
      <c r="NIF95" s="2"/>
      <c r="NIG95" s="2"/>
      <c r="NIH95" s="2"/>
      <c r="NII95" s="2"/>
      <c r="NIJ95" s="2"/>
      <c r="NIK95" s="2"/>
      <c r="NIL95" s="2"/>
      <c r="NIM95" s="2"/>
      <c r="NIN95" s="2"/>
      <c r="NIO95" s="2"/>
      <c r="NIP95" s="2"/>
      <c r="NIQ95" s="2"/>
      <c r="NIR95" s="2"/>
      <c r="NIS95" s="2"/>
      <c r="NIT95" s="2"/>
      <c r="NIU95" s="2"/>
      <c r="NIV95" s="2"/>
      <c r="NIW95" s="2"/>
      <c r="NIX95" s="2"/>
      <c r="NIY95" s="2"/>
      <c r="NIZ95" s="2"/>
      <c r="NJA95" s="2"/>
      <c r="NJB95" s="2"/>
      <c r="NJC95" s="2"/>
      <c r="NJD95" s="2"/>
      <c r="NJE95" s="2"/>
      <c r="NJF95" s="2"/>
      <c r="NJG95" s="2"/>
      <c r="NJH95" s="2"/>
      <c r="NJI95" s="2"/>
      <c r="NJJ95" s="2"/>
      <c r="NJK95" s="2"/>
      <c r="NJL95" s="2"/>
      <c r="NJM95" s="2"/>
      <c r="NJN95" s="2"/>
      <c r="NJO95" s="2"/>
      <c r="NJP95" s="2"/>
      <c r="NJQ95" s="2"/>
      <c r="NJR95" s="2"/>
      <c r="NJS95" s="2"/>
      <c r="NJT95" s="2"/>
      <c r="NJU95" s="2"/>
      <c r="NJV95" s="2"/>
      <c r="NJW95" s="2"/>
      <c r="NJX95" s="2"/>
      <c r="NJY95" s="2"/>
      <c r="NJZ95" s="2"/>
      <c r="NKA95" s="2"/>
      <c r="NKB95" s="2"/>
      <c r="NKC95" s="2"/>
      <c r="NKD95" s="2"/>
      <c r="NKE95" s="2"/>
      <c r="NKF95" s="2"/>
      <c r="NKG95" s="2"/>
      <c r="NKH95" s="2"/>
      <c r="NKI95" s="2"/>
      <c r="NKJ95" s="2"/>
      <c r="NKK95" s="2"/>
      <c r="NKL95" s="2"/>
      <c r="NKM95" s="2"/>
      <c r="NKN95" s="2"/>
      <c r="NKO95" s="2"/>
      <c r="NKP95" s="2"/>
      <c r="NKQ95" s="2"/>
      <c r="NKR95" s="2"/>
      <c r="NKS95" s="2"/>
      <c r="NKT95" s="2"/>
      <c r="NKU95" s="2"/>
      <c r="NKV95" s="2"/>
      <c r="NKW95" s="2"/>
      <c r="NKX95" s="2"/>
      <c r="NKY95" s="2"/>
      <c r="NKZ95" s="2"/>
      <c r="NLA95" s="2"/>
      <c r="NLB95" s="2"/>
      <c r="NLC95" s="2"/>
      <c r="NLD95" s="2"/>
      <c r="NLE95" s="2"/>
      <c r="NLF95" s="2"/>
      <c r="NLG95" s="2"/>
      <c r="NLH95" s="2"/>
      <c r="NLI95" s="2"/>
      <c r="NLJ95" s="2"/>
      <c r="NLK95" s="2"/>
      <c r="NLL95" s="2"/>
      <c r="NLM95" s="2"/>
      <c r="NLN95" s="2"/>
      <c r="NLO95" s="2"/>
      <c r="NLP95" s="2"/>
      <c r="NLQ95" s="2"/>
      <c r="NLR95" s="2"/>
      <c r="NLS95" s="2"/>
      <c r="NLT95" s="2"/>
      <c r="NLU95" s="2"/>
      <c r="NLV95" s="2"/>
      <c r="NLW95" s="2"/>
      <c r="NLX95" s="2"/>
      <c r="NLY95" s="2"/>
      <c r="NLZ95" s="2"/>
      <c r="NMA95" s="2"/>
      <c r="NMB95" s="2"/>
      <c r="NMC95" s="2"/>
      <c r="NMD95" s="2"/>
      <c r="NME95" s="2"/>
      <c r="NMF95" s="2"/>
      <c r="NMG95" s="2"/>
      <c r="NMH95" s="2"/>
      <c r="NMI95" s="2"/>
      <c r="NMJ95" s="2"/>
      <c r="NMK95" s="2"/>
      <c r="NML95" s="2"/>
      <c r="NMM95" s="2"/>
      <c r="NMN95" s="2"/>
      <c r="NMO95" s="2"/>
      <c r="NMP95" s="2"/>
      <c r="NMQ95" s="2"/>
      <c r="NMR95" s="2"/>
      <c r="NMS95" s="2"/>
      <c r="NMT95" s="2"/>
      <c r="NMU95" s="2"/>
      <c r="NMV95" s="2"/>
      <c r="NMW95" s="2"/>
      <c r="NMX95" s="2"/>
      <c r="NMY95" s="2"/>
      <c r="NMZ95" s="2"/>
      <c r="NNA95" s="2"/>
      <c r="NNB95" s="2"/>
      <c r="NNC95" s="2"/>
      <c r="NND95" s="2"/>
      <c r="NNE95" s="2"/>
      <c r="NNF95" s="2"/>
      <c r="NNG95" s="2"/>
      <c r="NNH95" s="2"/>
      <c r="NNI95" s="2"/>
      <c r="NNJ95" s="2"/>
      <c r="NNK95" s="2"/>
      <c r="NNL95" s="2"/>
      <c r="NNM95" s="2"/>
      <c r="NNN95" s="2"/>
      <c r="NNO95" s="2"/>
      <c r="NNP95" s="2"/>
      <c r="NNQ95" s="2"/>
      <c r="NNR95" s="2"/>
      <c r="NNS95" s="2"/>
      <c r="NNT95" s="2"/>
      <c r="NNU95" s="2"/>
      <c r="NNV95" s="2"/>
      <c r="NNW95" s="2"/>
      <c r="NNX95" s="2"/>
      <c r="NNY95" s="2"/>
      <c r="NNZ95" s="2"/>
      <c r="NOA95" s="2"/>
      <c r="NOB95" s="2"/>
      <c r="NOC95" s="2"/>
      <c r="NOD95" s="2"/>
      <c r="NOE95" s="2"/>
      <c r="NOF95" s="2"/>
      <c r="NOG95" s="2"/>
      <c r="NOH95" s="2"/>
      <c r="NOI95" s="2"/>
      <c r="NOJ95" s="2"/>
      <c r="NOK95" s="2"/>
      <c r="NOL95" s="2"/>
      <c r="NOM95" s="2"/>
      <c r="NON95" s="2"/>
      <c r="NOO95" s="2"/>
      <c r="NOP95" s="2"/>
      <c r="NOQ95" s="2"/>
      <c r="NOR95" s="2"/>
      <c r="NOS95" s="2"/>
      <c r="NOT95" s="2"/>
      <c r="NOU95" s="2"/>
      <c r="NOV95" s="2"/>
      <c r="NOW95" s="2"/>
      <c r="NOX95" s="2"/>
      <c r="NOY95" s="2"/>
      <c r="NOZ95" s="2"/>
      <c r="NPA95" s="2"/>
      <c r="NPB95" s="2"/>
      <c r="NPC95" s="2"/>
      <c r="NPD95" s="2"/>
      <c r="NPE95" s="2"/>
      <c r="NPF95" s="2"/>
      <c r="NPG95" s="2"/>
      <c r="NPH95" s="2"/>
      <c r="NPI95" s="2"/>
      <c r="NPJ95" s="2"/>
      <c r="NPK95" s="2"/>
      <c r="NPL95" s="2"/>
      <c r="NPM95" s="2"/>
      <c r="NPN95" s="2"/>
      <c r="NPO95" s="2"/>
      <c r="NPP95" s="2"/>
      <c r="NPQ95" s="2"/>
      <c r="NPR95" s="2"/>
      <c r="NPS95" s="2"/>
      <c r="NPT95" s="2"/>
      <c r="NPU95" s="2"/>
      <c r="NPV95" s="2"/>
      <c r="NPW95" s="2"/>
      <c r="NPX95" s="2"/>
      <c r="NPY95" s="2"/>
      <c r="NPZ95" s="2"/>
      <c r="NQA95" s="2"/>
      <c r="NQB95" s="2"/>
      <c r="NQC95" s="2"/>
      <c r="NQD95" s="2"/>
      <c r="NQE95" s="2"/>
      <c r="NQF95" s="2"/>
      <c r="NQG95" s="2"/>
      <c r="NQH95" s="2"/>
      <c r="NQI95" s="2"/>
      <c r="NQJ95" s="2"/>
      <c r="NQK95" s="2"/>
      <c r="NQL95" s="2"/>
      <c r="NQM95" s="2"/>
      <c r="NQN95" s="2"/>
      <c r="NQO95" s="2"/>
      <c r="NQP95" s="2"/>
      <c r="NQQ95" s="2"/>
      <c r="NQR95" s="2"/>
      <c r="NQS95" s="2"/>
      <c r="NQT95" s="2"/>
      <c r="NQU95" s="2"/>
      <c r="NQV95" s="2"/>
      <c r="NQW95" s="2"/>
      <c r="NQX95" s="2"/>
      <c r="NQY95" s="2"/>
      <c r="NQZ95" s="2"/>
      <c r="NRA95" s="2"/>
      <c r="NRB95" s="2"/>
      <c r="NRC95" s="2"/>
      <c r="NRD95" s="2"/>
      <c r="NRE95" s="2"/>
      <c r="NRF95" s="2"/>
      <c r="NRG95" s="2"/>
      <c r="NRH95" s="2"/>
      <c r="NRI95" s="2"/>
      <c r="NRJ95" s="2"/>
      <c r="NRK95" s="2"/>
      <c r="NRL95" s="2"/>
      <c r="NRM95" s="2"/>
      <c r="NRN95" s="2"/>
      <c r="NRO95" s="2"/>
      <c r="NRP95" s="2"/>
      <c r="NRQ95" s="2"/>
      <c r="NRR95" s="2"/>
      <c r="NRS95" s="2"/>
      <c r="NRT95" s="2"/>
      <c r="NRU95" s="2"/>
      <c r="NRV95" s="2"/>
      <c r="NRW95" s="2"/>
      <c r="NRX95" s="2"/>
      <c r="NRY95" s="2"/>
      <c r="NRZ95" s="2"/>
      <c r="NSA95" s="2"/>
      <c r="NSB95" s="2"/>
      <c r="NSC95" s="2"/>
      <c r="NSD95" s="2"/>
      <c r="NSE95" s="2"/>
      <c r="NSF95" s="2"/>
      <c r="NSG95" s="2"/>
      <c r="NSH95" s="2"/>
      <c r="NSI95" s="2"/>
      <c r="NSJ95" s="2"/>
      <c r="NSK95" s="2"/>
      <c r="NSL95" s="2"/>
      <c r="NSM95" s="2"/>
      <c r="NSN95" s="2"/>
      <c r="NSO95" s="2"/>
      <c r="NSP95" s="2"/>
      <c r="NSQ95" s="2"/>
      <c r="NSR95" s="2"/>
      <c r="NSS95" s="2"/>
      <c r="NST95" s="2"/>
      <c r="NSU95" s="2"/>
      <c r="NSV95" s="2"/>
      <c r="NSW95" s="2"/>
      <c r="NSX95" s="2"/>
      <c r="NSY95" s="2"/>
      <c r="NSZ95" s="2"/>
      <c r="NTA95" s="2"/>
      <c r="NTB95" s="2"/>
      <c r="NTC95" s="2"/>
      <c r="NTD95" s="2"/>
      <c r="NTE95" s="2"/>
      <c r="NTF95" s="2"/>
      <c r="NTG95" s="2"/>
      <c r="NTH95" s="2"/>
      <c r="NTI95" s="2"/>
      <c r="NTJ95" s="2"/>
      <c r="NTK95" s="2"/>
      <c r="NTL95" s="2"/>
      <c r="NTM95" s="2"/>
      <c r="NTN95" s="2"/>
      <c r="NTO95" s="2"/>
      <c r="NTP95" s="2"/>
      <c r="NTQ95" s="2"/>
      <c r="NTR95" s="2"/>
      <c r="NTS95" s="2"/>
      <c r="NTT95" s="2"/>
      <c r="NTU95" s="2"/>
      <c r="NTV95" s="2"/>
      <c r="NTW95" s="2"/>
      <c r="NTX95" s="2"/>
      <c r="NTY95" s="2"/>
      <c r="NTZ95" s="2"/>
      <c r="NUA95" s="2"/>
      <c r="NUB95" s="2"/>
      <c r="NUC95" s="2"/>
      <c r="NUD95" s="2"/>
      <c r="NUE95" s="2"/>
      <c r="NUF95" s="2"/>
      <c r="NUG95" s="2"/>
      <c r="NUH95" s="2"/>
      <c r="NUI95" s="2"/>
      <c r="NUJ95" s="2"/>
      <c r="NUK95" s="2"/>
      <c r="NUL95" s="2"/>
      <c r="NUM95" s="2"/>
      <c r="NUN95" s="2"/>
      <c r="NUO95" s="2"/>
      <c r="NUP95" s="2"/>
      <c r="NUQ95" s="2"/>
      <c r="NUR95" s="2"/>
      <c r="NUS95" s="2"/>
      <c r="NUT95" s="2"/>
      <c r="NUU95" s="2"/>
      <c r="NUV95" s="2"/>
      <c r="NUW95" s="2"/>
      <c r="NUX95" s="2"/>
      <c r="NUY95" s="2"/>
      <c r="NUZ95" s="2"/>
      <c r="NVA95" s="2"/>
      <c r="NVB95" s="2"/>
      <c r="NVC95" s="2"/>
      <c r="NVD95" s="2"/>
      <c r="NVE95" s="2"/>
      <c r="NVF95" s="2"/>
      <c r="NVG95" s="2"/>
      <c r="NVH95" s="2"/>
      <c r="NVI95" s="2"/>
      <c r="NVJ95" s="2"/>
      <c r="NVK95" s="2"/>
      <c r="NVL95" s="2"/>
      <c r="NVM95" s="2"/>
      <c r="NVN95" s="2"/>
      <c r="NVO95" s="2"/>
      <c r="NVP95" s="2"/>
      <c r="NVQ95" s="2"/>
      <c r="NVR95" s="2"/>
      <c r="NVS95" s="2"/>
      <c r="NVT95" s="2"/>
      <c r="NVU95" s="2"/>
      <c r="NVV95" s="2"/>
      <c r="NVW95" s="2"/>
      <c r="NVX95" s="2"/>
      <c r="NVY95" s="2"/>
      <c r="NVZ95" s="2"/>
      <c r="NWA95" s="2"/>
      <c r="NWB95" s="2"/>
      <c r="NWC95" s="2"/>
      <c r="NWD95" s="2"/>
      <c r="NWE95" s="2"/>
      <c r="NWF95" s="2"/>
      <c r="NWG95" s="2"/>
      <c r="NWH95" s="2"/>
      <c r="NWI95" s="2"/>
      <c r="NWJ95" s="2"/>
      <c r="NWK95" s="2"/>
      <c r="NWL95" s="2"/>
      <c r="NWM95" s="2"/>
      <c r="NWN95" s="2"/>
      <c r="NWO95" s="2"/>
      <c r="NWP95" s="2"/>
      <c r="NWQ95" s="2"/>
      <c r="NWR95" s="2"/>
      <c r="NWS95" s="2"/>
      <c r="NWT95" s="2"/>
      <c r="NWU95" s="2"/>
      <c r="NWV95" s="2"/>
      <c r="NWW95" s="2"/>
      <c r="NWX95" s="2"/>
      <c r="NWY95" s="2"/>
      <c r="NWZ95" s="2"/>
      <c r="NXA95" s="2"/>
      <c r="NXB95" s="2"/>
      <c r="NXC95" s="2"/>
      <c r="NXD95" s="2"/>
      <c r="NXE95" s="2"/>
      <c r="NXF95" s="2"/>
      <c r="NXG95" s="2"/>
      <c r="NXH95" s="2"/>
      <c r="NXI95" s="2"/>
      <c r="NXJ95" s="2"/>
      <c r="NXK95" s="2"/>
      <c r="NXL95" s="2"/>
      <c r="NXM95" s="2"/>
      <c r="NXN95" s="2"/>
      <c r="NXO95" s="2"/>
      <c r="NXP95" s="2"/>
      <c r="NXQ95" s="2"/>
      <c r="NXR95" s="2"/>
      <c r="NXS95" s="2"/>
      <c r="NXT95" s="2"/>
      <c r="NXU95" s="2"/>
      <c r="NXV95" s="2"/>
      <c r="NXW95" s="2"/>
      <c r="NXX95" s="2"/>
      <c r="NXY95" s="2"/>
      <c r="NXZ95" s="2"/>
      <c r="NYA95" s="2"/>
      <c r="NYB95" s="2"/>
      <c r="NYC95" s="2"/>
      <c r="NYD95" s="2"/>
      <c r="NYE95" s="2"/>
      <c r="NYF95" s="2"/>
      <c r="NYG95" s="2"/>
      <c r="NYH95" s="2"/>
      <c r="NYI95" s="2"/>
      <c r="NYJ95" s="2"/>
      <c r="NYK95" s="2"/>
      <c r="NYL95" s="2"/>
      <c r="NYM95" s="2"/>
      <c r="NYN95" s="2"/>
      <c r="NYO95" s="2"/>
      <c r="NYP95" s="2"/>
      <c r="NYQ95" s="2"/>
      <c r="NYR95" s="2"/>
      <c r="NYS95" s="2"/>
      <c r="NYT95" s="2"/>
      <c r="NYU95" s="2"/>
      <c r="NYV95" s="2"/>
      <c r="NYW95" s="2"/>
      <c r="NYX95" s="2"/>
      <c r="NYY95" s="2"/>
      <c r="NYZ95" s="2"/>
      <c r="NZA95" s="2"/>
      <c r="NZB95" s="2"/>
      <c r="NZC95" s="2"/>
      <c r="NZD95" s="2"/>
      <c r="NZE95" s="2"/>
      <c r="NZF95" s="2"/>
      <c r="NZG95" s="2"/>
      <c r="NZH95" s="2"/>
      <c r="NZI95" s="2"/>
      <c r="NZJ95" s="2"/>
      <c r="NZK95" s="2"/>
      <c r="NZL95" s="2"/>
      <c r="NZM95" s="2"/>
      <c r="NZN95" s="2"/>
      <c r="NZO95" s="2"/>
      <c r="NZP95" s="2"/>
      <c r="NZQ95" s="2"/>
      <c r="NZR95" s="2"/>
      <c r="NZS95" s="2"/>
      <c r="NZT95" s="2"/>
      <c r="NZU95" s="2"/>
      <c r="NZV95" s="2"/>
      <c r="NZW95" s="2"/>
      <c r="NZX95" s="2"/>
      <c r="NZY95" s="2"/>
      <c r="NZZ95" s="2"/>
      <c r="OAA95" s="2"/>
      <c r="OAB95" s="2"/>
      <c r="OAC95" s="2"/>
      <c r="OAD95" s="2"/>
      <c r="OAE95" s="2"/>
      <c r="OAF95" s="2"/>
      <c r="OAG95" s="2"/>
      <c r="OAH95" s="2"/>
      <c r="OAI95" s="2"/>
      <c r="OAJ95" s="2"/>
      <c r="OAK95" s="2"/>
      <c r="OAL95" s="2"/>
      <c r="OAM95" s="2"/>
      <c r="OAN95" s="2"/>
      <c r="OAO95" s="2"/>
      <c r="OAP95" s="2"/>
      <c r="OAQ95" s="2"/>
      <c r="OAR95" s="2"/>
      <c r="OAS95" s="2"/>
      <c r="OAT95" s="2"/>
      <c r="OAU95" s="2"/>
      <c r="OAV95" s="2"/>
      <c r="OAW95" s="2"/>
      <c r="OAX95" s="2"/>
      <c r="OAY95" s="2"/>
      <c r="OAZ95" s="2"/>
      <c r="OBA95" s="2"/>
      <c r="OBB95" s="2"/>
      <c r="OBC95" s="2"/>
      <c r="OBD95" s="2"/>
      <c r="OBE95" s="2"/>
      <c r="OBF95" s="2"/>
      <c r="OBG95" s="2"/>
      <c r="OBH95" s="2"/>
      <c r="OBI95" s="2"/>
      <c r="OBJ95" s="2"/>
      <c r="OBK95" s="2"/>
      <c r="OBL95" s="2"/>
      <c r="OBM95" s="2"/>
      <c r="OBN95" s="2"/>
      <c r="OBO95" s="2"/>
      <c r="OBP95" s="2"/>
      <c r="OBQ95" s="2"/>
      <c r="OBR95" s="2"/>
      <c r="OBS95" s="2"/>
      <c r="OBT95" s="2"/>
      <c r="OBU95" s="2"/>
      <c r="OBV95" s="2"/>
      <c r="OBW95" s="2"/>
      <c r="OBX95" s="2"/>
      <c r="OBY95" s="2"/>
      <c r="OBZ95" s="2"/>
      <c r="OCA95" s="2"/>
      <c r="OCB95" s="2"/>
      <c r="OCC95" s="2"/>
      <c r="OCD95" s="2"/>
      <c r="OCE95" s="2"/>
      <c r="OCF95" s="2"/>
      <c r="OCG95" s="2"/>
      <c r="OCH95" s="2"/>
      <c r="OCI95" s="2"/>
      <c r="OCJ95" s="2"/>
      <c r="OCK95" s="2"/>
      <c r="OCL95" s="2"/>
      <c r="OCM95" s="2"/>
      <c r="OCN95" s="2"/>
      <c r="OCO95" s="2"/>
      <c r="OCP95" s="2"/>
      <c r="OCQ95" s="2"/>
      <c r="OCR95" s="2"/>
      <c r="OCS95" s="2"/>
      <c r="OCT95" s="2"/>
      <c r="OCU95" s="2"/>
      <c r="OCV95" s="2"/>
      <c r="OCW95" s="2"/>
      <c r="OCX95" s="2"/>
      <c r="OCY95" s="2"/>
      <c r="OCZ95" s="2"/>
      <c r="ODA95" s="2"/>
      <c r="ODB95" s="2"/>
      <c r="ODC95" s="2"/>
      <c r="ODD95" s="2"/>
      <c r="ODE95" s="2"/>
      <c r="ODF95" s="2"/>
      <c r="ODG95" s="2"/>
      <c r="ODH95" s="2"/>
      <c r="ODI95" s="2"/>
      <c r="ODJ95" s="2"/>
      <c r="ODK95" s="2"/>
      <c r="ODL95" s="2"/>
      <c r="ODM95" s="2"/>
      <c r="ODN95" s="2"/>
      <c r="ODO95" s="2"/>
      <c r="ODP95" s="2"/>
      <c r="ODQ95" s="2"/>
      <c r="ODR95" s="2"/>
      <c r="ODS95" s="2"/>
      <c r="ODT95" s="2"/>
      <c r="ODU95" s="2"/>
      <c r="ODV95" s="2"/>
      <c r="ODW95" s="2"/>
      <c r="ODX95" s="2"/>
      <c r="ODY95" s="2"/>
      <c r="ODZ95" s="2"/>
      <c r="OEA95" s="2"/>
      <c r="OEB95" s="2"/>
      <c r="OEC95" s="2"/>
      <c r="OED95" s="2"/>
      <c r="OEE95" s="2"/>
      <c r="OEF95" s="2"/>
      <c r="OEG95" s="2"/>
      <c r="OEH95" s="2"/>
      <c r="OEI95" s="2"/>
      <c r="OEJ95" s="2"/>
      <c r="OEK95" s="2"/>
      <c r="OEL95" s="2"/>
      <c r="OEM95" s="2"/>
      <c r="OEN95" s="2"/>
      <c r="OEO95" s="2"/>
      <c r="OEP95" s="2"/>
      <c r="OEQ95" s="2"/>
      <c r="OER95" s="2"/>
      <c r="OES95" s="2"/>
      <c r="OET95" s="2"/>
      <c r="OEU95" s="2"/>
      <c r="OEV95" s="2"/>
      <c r="OEW95" s="2"/>
      <c r="OEX95" s="2"/>
      <c r="OEY95" s="2"/>
      <c r="OEZ95" s="2"/>
      <c r="OFA95" s="2"/>
      <c r="OFB95" s="2"/>
      <c r="OFC95" s="2"/>
      <c r="OFD95" s="2"/>
      <c r="OFE95" s="2"/>
      <c r="OFF95" s="2"/>
      <c r="OFG95" s="2"/>
      <c r="OFH95" s="2"/>
      <c r="OFI95" s="2"/>
      <c r="OFJ95" s="2"/>
      <c r="OFK95" s="2"/>
      <c r="OFL95" s="2"/>
      <c r="OFM95" s="2"/>
      <c r="OFN95" s="2"/>
      <c r="OFO95" s="2"/>
      <c r="OFP95" s="2"/>
      <c r="OFQ95" s="2"/>
      <c r="OFR95" s="2"/>
      <c r="OFS95" s="2"/>
      <c r="OFT95" s="2"/>
      <c r="OFU95" s="2"/>
      <c r="OFV95" s="2"/>
      <c r="OFW95" s="2"/>
      <c r="OFX95" s="2"/>
      <c r="OFY95" s="2"/>
      <c r="OFZ95" s="2"/>
      <c r="OGA95" s="2"/>
      <c r="OGB95" s="2"/>
      <c r="OGC95" s="2"/>
      <c r="OGD95" s="2"/>
      <c r="OGE95" s="2"/>
      <c r="OGF95" s="2"/>
      <c r="OGG95" s="2"/>
      <c r="OGH95" s="2"/>
      <c r="OGI95" s="2"/>
      <c r="OGJ95" s="2"/>
      <c r="OGK95" s="2"/>
      <c r="OGL95" s="2"/>
      <c r="OGM95" s="2"/>
      <c r="OGN95" s="2"/>
      <c r="OGO95" s="2"/>
      <c r="OGP95" s="2"/>
      <c r="OGQ95" s="2"/>
      <c r="OGR95" s="2"/>
      <c r="OGS95" s="2"/>
      <c r="OGT95" s="2"/>
      <c r="OGU95" s="2"/>
      <c r="OGV95" s="2"/>
      <c r="OGW95" s="2"/>
      <c r="OGX95" s="2"/>
      <c r="OGY95" s="2"/>
      <c r="OGZ95" s="2"/>
      <c r="OHA95" s="2"/>
      <c r="OHB95" s="2"/>
      <c r="OHC95" s="2"/>
      <c r="OHD95" s="2"/>
      <c r="OHE95" s="2"/>
      <c r="OHF95" s="2"/>
      <c r="OHG95" s="2"/>
      <c r="OHH95" s="2"/>
      <c r="OHI95" s="2"/>
      <c r="OHJ95" s="2"/>
      <c r="OHK95" s="2"/>
      <c r="OHL95" s="2"/>
      <c r="OHM95" s="2"/>
      <c r="OHN95" s="2"/>
      <c r="OHO95" s="2"/>
      <c r="OHP95" s="2"/>
      <c r="OHQ95" s="2"/>
      <c r="OHR95" s="2"/>
      <c r="OHS95" s="2"/>
      <c r="OHT95" s="2"/>
      <c r="OHU95" s="2"/>
      <c r="OHV95" s="2"/>
      <c r="OHW95" s="2"/>
      <c r="OHX95" s="2"/>
      <c r="OHY95" s="2"/>
      <c r="OHZ95" s="2"/>
      <c r="OIA95" s="2"/>
      <c r="OIB95" s="2"/>
      <c r="OIC95" s="2"/>
      <c r="OID95" s="2"/>
      <c r="OIE95" s="2"/>
      <c r="OIF95" s="2"/>
      <c r="OIG95" s="2"/>
      <c r="OIH95" s="2"/>
      <c r="OII95" s="2"/>
      <c r="OIJ95" s="2"/>
      <c r="OIK95" s="2"/>
      <c r="OIL95" s="2"/>
      <c r="OIM95" s="2"/>
      <c r="OIN95" s="2"/>
      <c r="OIO95" s="2"/>
      <c r="OIP95" s="2"/>
      <c r="OIQ95" s="2"/>
      <c r="OIR95" s="2"/>
      <c r="OIS95" s="2"/>
      <c r="OIT95" s="2"/>
      <c r="OIU95" s="2"/>
      <c r="OIV95" s="2"/>
      <c r="OIW95" s="2"/>
      <c r="OIX95" s="2"/>
      <c r="OIY95" s="2"/>
      <c r="OIZ95" s="2"/>
      <c r="OJA95" s="2"/>
      <c r="OJB95" s="2"/>
      <c r="OJC95" s="2"/>
      <c r="OJD95" s="2"/>
      <c r="OJE95" s="2"/>
      <c r="OJF95" s="2"/>
      <c r="OJG95" s="2"/>
      <c r="OJH95" s="2"/>
      <c r="OJI95" s="2"/>
      <c r="OJJ95" s="2"/>
      <c r="OJK95" s="2"/>
      <c r="OJL95" s="2"/>
      <c r="OJM95" s="2"/>
      <c r="OJN95" s="2"/>
      <c r="OJO95" s="2"/>
      <c r="OJP95" s="2"/>
      <c r="OJQ95" s="2"/>
      <c r="OJR95" s="2"/>
      <c r="OJS95" s="2"/>
      <c r="OJT95" s="2"/>
      <c r="OJU95" s="2"/>
      <c r="OJV95" s="2"/>
      <c r="OJW95" s="2"/>
      <c r="OJX95" s="2"/>
      <c r="OJY95" s="2"/>
      <c r="OJZ95" s="2"/>
      <c r="OKA95" s="2"/>
      <c r="OKB95" s="2"/>
      <c r="OKC95" s="2"/>
      <c r="OKD95" s="2"/>
      <c r="OKE95" s="2"/>
      <c r="OKF95" s="2"/>
      <c r="OKG95" s="2"/>
      <c r="OKH95" s="2"/>
      <c r="OKI95" s="2"/>
      <c r="OKJ95" s="2"/>
      <c r="OKK95" s="2"/>
      <c r="OKL95" s="2"/>
      <c r="OKM95" s="2"/>
      <c r="OKN95" s="2"/>
      <c r="OKO95" s="2"/>
      <c r="OKP95" s="2"/>
      <c r="OKQ95" s="2"/>
      <c r="OKR95" s="2"/>
      <c r="OKS95" s="2"/>
      <c r="OKT95" s="2"/>
      <c r="OKU95" s="2"/>
      <c r="OKV95" s="2"/>
      <c r="OKW95" s="2"/>
      <c r="OKX95" s="2"/>
      <c r="OKY95" s="2"/>
      <c r="OKZ95" s="2"/>
      <c r="OLA95" s="2"/>
      <c r="OLB95" s="2"/>
      <c r="OLC95" s="2"/>
      <c r="OLD95" s="2"/>
      <c r="OLE95" s="2"/>
      <c r="OLF95" s="2"/>
      <c r="OLG95" s="2"/>
      <c r="OLH95" s="2"/>
      <c r="OLI95" s="2"/>
      <c r="OLJ95" s="2"/>
      <c r="OLK95" s="2"/>
      <c r="OLL95" s="2"/>
      <c r="OLM95" s="2"/>
      <c r="OLN95" s="2"/>
      <c r="OLO95" s="2"/>
      <c r="OLP95" s="2"/>
      <c r="OLQ95" s="2"/>
      <c r="OLR95" s="2"/>
      <c r="OLS95" s="2"/>
      <c r="OLT95" s="2"/>
      <c r="OLU95" s="2"/>
      <c r="OLV95" s="2"/>
      <c r="OLW95" s="2"/>
      <c r="OLX95" s="2"/>
      <c r="OLY95" s="2"/>
      <c r="OLZ95" s="2"/>
      <c r="OMA95" s="2"/>
      <c r="OMB95" s="2"/>
      <c r="OMC95" s="2"/>
      <c r="OMD95" s="2"/>
      <c r="OME95" s="2"/>
      <c r="OMF95" s="2"/>
      <c r="OMG95" s="2"/>
      <c r="OMH95" s="2"/>
      <c r="OMI95" s="2"/>
      <c r="OMJ95" s="2"/>
      <c r="OMK95" s="2"/>
      <c r="OML95" s="2"/>
      <c r="OMM95" s="2"/>
      <c r="OMN95" s="2"/>
      <c r="OMO95" s="2"/>
      <c r="OMP95" s="2"/>
      <c r="OMQ95" s="2"/>
      <c r="OMR95" s="2"/>
      <c r="OMS95" s="2"/>
      <c r="OMT95" s="2"/>
      <c r="OMU95" s="2"/>
      <c r="OMV95" s="2"/>
      <c r="OMW95" s="2"/>
      <c r="OMX95" s="2"/>
      <c r="OMY95" s="2"/>
      <c r="OMZ95" s="2"/>
      <c r="ONA95" s="2"/>
      <c r="ONB95" s="2"/>
      <c r="ONC95" s="2"/>
      <c r="OND95" s="2"/>
      <c r="ONE95" s="2"/>
      <c r="ONF95" s="2"/>
      <c r="ONG95" s="2"/>
      <c r="ONH95" s="2"/>
      <c r="ONI95" s="2"/>
      <c r="ONJ95" s="2"/>
      <c r="ONK95" s="2"/>
      <c r="ONL95" s="2"/>
      <c r="ONM95" s="2"/>
      <c r="ONN95" s="2"/>
      <c r="ONO95" s="2"/>
      <c r="ONP95" s="2"/>
      <c r="ONQ95" s="2"/>
      <c r="ONR95" s="2"/>
      <c r="ONS95" s="2"/>
      <c r="ONT95" s="2"/>
      <c r="ONU95" s="2"/>
      <c r="ONV95" s="2"/>
      <c r="ONW95" s="2"/>
      <c r="ONX95" s="2"/>
      <c r="ONY95" s="2"/>
      <c r="ONZ95" s="2"/>
      <c r="OOA95" s="2"/>
      <c r="OOB95" s="2"/>
      <c r="OOC95" s="2"/>
      <c r="OOD95" s="2"/>
      <c r="OOE95" s="2"/>
      <c r="OOF95" s="2"/>
      <c r="OOG95" s="2"/>
      <c r="OOH95" s="2"/>
      <c r="OOI95" s="2"/>
      <c r="OOJ95" s="2"/>
      <c r="OOK95" s="2"/>
      <c r="OOL95" s="2"/>
      <c r="OOM95" s="2"/>
      <c r="OON95" s="2"/>
      <c r="OOO95" s="2"/>
      <c r="OOP95" s="2"/>
      <c r="OOQ95" s="2"/>
      <c r="OOR95" s="2"/>
      <c r="OOS95" s="2"/>
      <c r="OOT95" s="2"/>
      <c r="OOU95" s="2"/>
      <c r="OOV95" s="2"/>
      <c r="OOW95" s="2"/>
      <c r="OOX95" s="2"/>
      <c r="OOY95" s="2"/>
      <c r="OOZ95" s="2"/>
      <c r="OPA95" s="2"/>
      <c r="OPB95" s="2"/>
      <c r="OPC95" s="2"/>
      <c r="OPD95" s="2"/>
      <c r="OPE95" s="2"/>
      <c r="OPF95" s="2"/>
      <c r="OPG95" s="2"/>
      <c r="OPH95" s="2"/>
      <c r="OPI95" s="2"/>
      <c r="OPJ95" s="2"/>
      <c r="OPK95" s="2"/>
      <c r="OPL95" s="2"/>
      <c r="OPM95" s="2"/>
      <c r="OPN95" s="2"/>
      <c r="OPO95" s="2"/>
      <c r="OPP95" s="2"/>
      <c r="OPQ95" s="2"/>
      <c r="OPR95" s="2"/>
      <c r="OPS95" s="2"/>
      <c r="OPT95" s="2"/>
      <c r="OPU95" s="2"/>
      <c r="OPV95" s="2"/>
      <c r="OPW95" s="2"/>
      <c r="OPX95" s="2"/>
      <c r="OPY95" s="2"/>
      <c r="OPZ95" s="2"/>
      <c r="OQA95" s="2"/>
      <c r="OQB95" s="2"/>
      <c r="OQC95" s="2"/>
      <c r="OQD95" s="2"/>
      <c r="OQE95" s="2"/>
      <c r="OQF95" s="2"/>
      <c r="OQG95" s="2"/>
      <c r="OQH95" s="2"/>
      <c r="OQI95" s="2"/>
      <c r="OQJ95" s="2"/>
      <c r="OQK95" s="2"/>
      <c r="OQL95" s="2"/>
      <c r="OQM95" s="2"/>
      <c r="OQN95" s="2"/>
      <c r="OQO95" s="2"/>
      <c r="OQP95" s="2"/>
      <c r="OQQ95" s="2"/>
      <c r="OQR95" s="2"/>
      <c r="OQS95" s="2"/>
      <c r="OQT95" s="2"/>
      <c r="OQU95" s="2"/>
      <c r="OQV95" s="2"/>
      <c r="OQW95" s="2"/>
      <c r="OQX95" s="2"/>
      <c r="OQY95" s="2"/>
      <c r="OQZ95" s="2"/>
      <c r="ORA95" s="2"/>
      <c r="ORB95" s="2"/>
      <c r="ORC95" s="2"/>
      <c r="ORD95" s="2"/>
      <c r="ORE95" s="2"/>
      <c r="ORF95" s="2"/>
      <c r="ORG95" s="2"/>
      <c r="ORH95" s="2"/>
      <c r="ORI95" s="2"/>
      <c r="ORJ95" s="2"/>
      <c r="ORK95" s="2"/>
      <c r="ORL95" s="2"/>
      <c r="ORM95" s="2"/>
      <c r="ORN95" s="2"/>
      <c r="ORO95" s="2"/>
      <c r="ORP95" s="2"/>
      <c r="ORQ95" s="2"/>
      <c r="ORR95" s="2"/>
      <c r="ORS95" s="2"/>
      <c r="ORT95" s="2"/>
      <c r="ORU95" s="2"/>
      <c r="ORV95" s="2"/>
      <c r="ORW95" s="2"/>
      <c r="ORX95" s="2"/>
      <c r="ORY95" s="2"/>
      <c r="ORZ95" s="2"/>
      <c r="OSA95" s="2"/>
      <c r="OSB95" s="2"/>
      <c r="OSC95" s="2"/>
      <c r="OSD95" s="2"/>
      <c r="OSE95" s="2"/>
      <c r="OSF95" s="2"/>
      <c r="OSG95" s="2"/>
      <c r="OSH95" s="2"/>
      <c r="OSI95" s="2"/>
      <c r="OSJ95" s="2"/>
      <c r="OSK95" s="2"/>
      <c r="OSL95" s="2"/>
      <c r="OSM95" s="2"/>
      <c r="OSN95" s="2"/>
      <c r="OSO95" s="2"/>
      <c r="OSP95" s="2"/>
      <c r="OSQ95" s="2"/>
      <c r="OSR95" s="2"/>
      <c r="OSS95" s="2"/>
      <c r="OST95" s="2"/>
      <c r="OSU95" s="2"/>
      <c r="OSV95" s="2"/>
      <c r="OSW95" s="2"/>
      <c r="OSX95" s="2"/>
      <c r="OSY95" s="2"/>
      <c r="OSZ95" s="2"/>
      <c r="OTA95" s="2"/>
      <c r="OTB95" s="2"/>
      <c r="OTC95" s="2"/>
      <c r="OTD95" s="2"/>
      <c r="OTE95" s="2"/>
      <c r="OTF95" s="2"/>
      <c r="OTG95" s="2"/>
      <c r="OTH95" s="2"/>
      <c r="OTI95" s="2"/>
      <c r="OTJ95" s="2"/>
      <c r="OTK95" s="2"/>
      <c r="OTL95" s="2"/>
      <c r="OTM95" s="2"/>
      <c r="OTN95" s="2"/>
      <c r="OTO95" s="2"/>
      <c r="OTP95" s="2"/>
      <c r="OTQ95" s="2"/>
      <c r="OTR95" s="2"/>
      <c r="OTS95" s="2"/>
      <c r="OTT95" s="2"/>
      <c r="OTU95" s="2"/>
      <c r="OTV95" s="2"/>
      <c r="OTW95" s="2"/>
      <c r="OTX95" s="2"/>
      <c r="OTY95" s="2"/>
      <c r="OTZ95" s="2"/>
      <c r="OUA95" s="2"/>
      <c r="OUB95" s="2"/>
      <c r="OUC95" s="2"/>
      <c r="OUD95" s="2"/>
      <c r="OUE95" s="2"/>
      <c r="OUF95" s="2"/>
      <c r="OUG95" s="2"/>
      <c r="OUH95" s="2"/>
      <c r="OUI95" s="2"/>
      <c r="OUJ95" s="2"/>
      <c r="OUK95" s="2"/>
      <c r="OUL95" s="2"/>
      <c r="OUM95" s="2"/>
      <c r="OUN95" s="2"/>
      <c r="OUO95" s="2"/>
      <c r="OUP95" s="2"/>
      <c r="OUQ95" s="2"/>
      <c r="OUR95" s="2"/>
      <c r="OUS95" s="2"/>
      <c r="OUT95" s="2"/>
      <c r="OUU95" s="2"/>
      <c r="OUV95" s="2"/>
      <c r="OUW95" s="2"/>
      <c r="OUX95" s="2"/>
      <c r="OUY95" s="2"/>
      <c r="OUZ95" s="2"/>
      <c r="OVA95" s="2"/>
      <c r="OVB95" s="2"/>
      <c r="OVC95" s="2"/>
      <c r="OVD95" s="2"/>
      <c r="OVE95" s="2"/>
      <c r="OVF95" s="2"/>
      <c r="OVG95" s="2"/>
      <c r="OVH95" s="2"/>
      <c r="OVI95" s="2"/>
      <c r="OVJ95" s="2"/>
      <c r="OVK95" s="2"/>
      <c r="OVL95" s="2"/>
      <c r="OVM95" s="2"/>
      <c r="OVN95" s="2"/>
      <c r="OVO95" s="2"/>
      <c r="OVP95" s="2"/>
      <c r="OVQ95" s="2"/>
      <c r="OVR95" s="2"/>
      <c r="OVS95" s="2"/>
      <c r="OVT95" s="2"/>
      <c r="OVU95" s="2"/>
      <c r="OVV95" s="2"/>
      <c r="OVW95" s="2"/>
      <c r="OVX95" s="2"/>
      <c r="OVY95" s="2"/>
      <c r="OVZ95" s="2"/>
      <c r="OWA95" s="2"/>
      <c r="OWB95" s="2"/>
      <c r="OWC95" s="2"/>
      <c r="OWD95" s="2"/>
      <c r="OWE95" s="2"/>
      <c r="OWF95" s="2"/>
      <c r="OWG95" s="2"/>
      <c r="OWH95" s="2"/>
      <c r="OWI95" s="2"/>
      <c r="OWJ95" s="2"/>
      <c r="OWK95" s="2"/>
      <c r="OWL95" s="2"/>
      <c r="OWM95" s="2"/>
      <c r="OWN95" s="2"/>
      <c r="OWO95" s="2"/>
      <c r="OWP95" s="2"/>
      <c r="OWQ95" s="2"/>
      <c r="OWR95" s="2"/>
      <c r="OWS95" s="2"/>
      <c r="OWT95" s="2"/>
      <c r="OWU95" s="2"/>
      <c r="OWV95" s="2"/>
      <c r="OWW95" s="2"/>
      <c r="OWX95" s="2"/>
      <c r="OWY95" s="2"/>
      <c r="OWZ95" s="2"/>
      <c r="OXA95" s="2"/>
      <c r="OXB95" s="2"/>
      <c r="OXC95" s="2"/>
      <c r="OXD95" s="2"/>
      <c r="OXE95" s="2"/>
      <c r="OXF95" s="2"/>
      <c r="OXG95" s="2"/>
      <c r="OXH95" s="2"/>
      <c r="OXI95" s="2"/>
      <c r="OXJ95" s="2"/>
      <c r="OXK95" s="2"/>
      <c r="OXL95" s="2"/>
      <c r="OXM95" s="2"/>
      <c r="OXN95" s="2"/>
      <c r="OXO95" s="2"/>
      <c r="OXP95" s="2"/>
      <c r="OXQ95" s="2"/>
      <c r="OXR95" s="2"/>
      <c r="OXS95" s="2"/>
      <c r="OXT95" s="2"/>
      <c r="OXU95" s="2"/>
      <c r="OXV95" s="2"/>
      <c r="OXW95" s="2"/>
      <c r="OXX95" s="2"/>
      <c r="OXY95" s="2"/>
      <c r="OXZ95" s="2"/>
      <c r="OYA95" s="2"/>
      <c r="OYB95" s="2"/>
      <c r="OYC95" s="2"/>
      <c r="OYD95" s="2"/>
      <c r="OYE95" s="2"/>
      <c r="OYF95" s="2"/>
      <c r="OYG95" s="2"/>
      <c r="OYH95" s="2"/>
      <c r="OYI95" s="2"/>
      <c r="OYJ95" s="2"/>
      <c r="OYK95" s="2"/>
      <c r="OYL95" s="2"/>
      <c r="OYM95" s="2"/>
      <c r="OYN95" s="2"/>
      <c r="OYO95" s="2"/>
      <c r="OYP95" s="2"/>
      <c r="OYQ95" s="2"/>
      <c r="OYR95" s="2"/>
      <c r="OYS95" s="2"/>
      <c r="OYT95" s="2"/>
      <c r="OYU95" s="2"/>
      <c r="OYV95" s="2"/>
      <c r="OYW95" s="2"/>
      <c r="OYX95" s="2"/>
      <c r="OYY95" s="2"/>
      <c r="OYZ95" s="2"/>
      <c r="OZA95" s="2"/>
      <c r="OZB95" s="2"/>
      <c r="OZC95" s="2"/>
      <c r="OZD95" s="2"/>
      <c r="OZE95" s="2"/>
      <c r="OZF95" s="2"/>
      <c r="OZG95" s="2"/>
      <c r="OZH95" s="2"/>
      <c r="OZI95" s="2"/>
      <c r="OZJ95" s="2"/>
      <c r="OZK95" s="2"/>
      <c r="OZL95" s="2"/>
      <c r="OZM95" s="2"/>
      <c r="OZN95" s="2"/>
      <c r="OZO95" s="2"/>
      <c r="OZP95" s="2"/>
      <c r="OZQ95" s="2"/>
      <c r="OZR95" s="2"/>
      <c r="OZS95" s="2"/>
      <c r="OZT95" s="2"/>
      <c r="OZU95" s="2"/>
      <c r="OZV95" s="2"/>
      <c r="OZW95" s="2"/>
      <c r="OZX95" s="2"/>
      <c r="OZY95" s="2"/>
      <c r="OZZ95" s="2"/>
      <c r="PAA95" s="2"/>
      <c r="PAB95" s="2"/>
      <c r="PAC95" s="2"/>
      <c r="PAD95" s="2"/>
      <c r="PAE95" s="2"/>
      <c r="PAF95" s="2"/>
      <c r="PAG95" s="2"/>
      <c r="PAH95" s="2"/>
      <c r="PAI95" s="2"/>
      <c r="PAJ95" s="2"/>
      <c r="PAK95" s="2"/>
      <c r="PAL95" s="2"/>
      <c r="PAM95" s="2"/>
      <c r="PAN95" s="2"/>
      <c r="PAO95" s="2"/>
      <c r="PAP95" s="2"/>
      <c r="PAQ95" s="2"/>
      <c r="PAR95" s="2"/>
      <c r="PAS95" s="2"/>
      <c r="PAT95" s="2"/>
      <c r="PAU95" s="2"/>
      <c r="PAV95" s="2"/>
      <c r="PAW95" s="2"/>
      <c r="PAX95" s="2"/>
      <c r="PAY95" s="2"/>
      <c r="PAZ95" s="2"/>
      <c r="PBA95" s="2"/>
      <c r="PBB95" s="2"/>
      <c r="PBC95" s="2"/>
      <c r="PBD95" s="2"/>
      <c r="PBE95" s="2"/>
      <c r="PBF95" s="2"/>
      <c r="PBG95" s="2"/>
      <c r="PBH95" s="2"/>
      <c r="PBI95" s="2"/>
      <c r="PBJ95" s="2"/>
      <c r="PBK95" s="2"/>
      <c r="PBL95" s="2"/>
      <c r="PBM95" s="2"/>
      <c r="PBN95" s="2"/>
      <c r="PBO95" s="2"/>
      <c r="PBP95" s="2"/>
      <c r="PBQ95" s="2"/>
      <c r="PBR95" s="2"/>
      <c r="PBS95" s="2"/>
      <c r="PBT95" s="2"/>
      <c r="PBU95" s="2"/>
      <c r="PBV95" s="2"/>
      <c r="PBW95" s="2"/>
      <c r="PBX95" s="2"/>
      <c r="PBY95" s="2"/>
      <c r="PBZ95" s="2"/>
      <c r="PCA95" s="2"/>
      <c r="PCB95" s="2"/>
      <c r="PCC95" s="2"/>
      <c r="PCD95" s="2"/>
      <c r="PCE95" s="2"/>
      <c r="PCF95" s="2"/>
      <c r="PCG95" s="2"/>
      <c r="PCH95" s="2"/>
      <c r="PCI95" s="2"/>
      <c r="PCJ95" s="2"/>
      <c r="PCK95" s="2"/>
      <c r="PCL95" s="2"/>
      <c r="PCM95" s="2"/>
      <c r="PCN95" s="2"/>
      <c r="PCO95" s="2"/>
      <c r="PCP95" s="2"/>
      <c r="PCQ95" s="2"/>
      <c r="PCR95" s="2"/>
      <c r="PCS95" s="2"/>
      <c r="PCT95" s="2"/>
      <c r="PCU95" s="2"/>
      <c r="PCV95" s="2"/>
      <c r="PCW95" s="2"/>
      <c r="PCX95" s="2"/>
      <c r="PCY95" s="2"/>
      <c r="PCZ95" s="2"/>
      <c r="PDA95" s="2"/>
      <c r="PDB95" s="2"/>
      <c r="PDC95" s="2"/>
      <c r="PDD95" s="2"/>
      <c r="PDE95" s="2"/>
      <c r="PDF95" s="2"/>
      <c r="PDG95" s="2"/>
      <c r="PDH95" s="2"/>
      <c r="PDI95" s="2"/>
      <c r="PDJ95" s="2"/>
      <c r="PDK95" s="2"/>
      <c r="PDL95" s="2"/>
      <c r="PDM95" s="2"/>
      <c r="PDN95" s="2"/>
      <c r="PDO95" s="2"/>
      <c r="PDP95" s="2"/>
      <c r="PDQ95" s="2"/>
      <c r="PDR95" s="2"/>
      <c r="PDS95" s="2"/>
      <c r="PDT95" s="2"/>
      <c r="PDU95" s="2"/>
      <c r="PDV95" s="2"/>
      <c r="PDW95" s="2"/>
      <c r="PDX95" s="2"/>
      <c r="PDY95" s="2"/>
      <c r="PDZ95" s="2"/>
      <c r="PEA95" s="2"/>
      <c r="PEB95" s="2"/>
      <c r="PEC95" s="2"/>
      <c r="PED95" s="2"/>
      <c r="PEE95" s="2"/>
      <c r="PEF95" s="2"/>
      <c r="PEG95" s="2"/>
      <c r="PEH95" s="2"/>
      <c r="PEI95" s="2"/>
      <c r="PEJ95" s="2"/>
      <c r="PEK95" s="2"/>
      <c r="PEL95" s="2"/>
      <c r="PEM95" s="2"/>
      <c r="PEN95" s="2"/>
      <c r="PEO95" s="2"/>
      <c r="PEP95" s="2"/>
      <c r="PEQ95" s="2"/>
      <c r="PER95" s="2"/>
      <c r="PES95" s="2"/>
      <c r="PET95" s="2"/>
      <c r="PEU95" s="2"/>
      <c r="PEV95" s="2"/>
      <c r="PEW95" s="2"/>
      <c r="PEX95" s="2"/>
      <c r="PEY95" s="2"/>
      <c r="PEZ95" s="2"/>
      <c r="PFA95" s="2"/>
      <c r="PFB95" s="2"/>
      <c r="PFC95" s="2"/>
      <c r="PFD95" s="2"/>
      <c r="PFE95" s="2"/>
      <c r="PFF95" s="2"/>
      <c r="PFG95" s="2"/>
      <c r="PFH95" s="2"/>
      <c r="PFI95" s="2"/>
      <c r="PFJ95" s="2"/>
      <c r="PFK95" s="2"/>
      <c r="PFL95" s="2"/>
      <c r="PFM95" s="2"/>
      <c r="PFN95" s="2"/>
      <c r="PFO95" s="2"/>
      <c r="PFP95" s="2"/>
      <c r="PFQ95" s="2"/>
      <c r="PFR95" s="2"/>
      <c r="PFS95" s="2"/>
      <c r="PFT95" s="2"/>
      <c r="PFU95" s="2"/>
      <c r="PFV95" s="2"/>
      <c r="PFW95" s="2"/>
      <c r="PFX95" s="2"/>
      <c r="PFY95" s="2"/>
      <c r="PFZ95" s="2"/>
      <c r="PGA95" s="2"/>
      <c r="PGB95" s="2"/>
      <c r="PGC95" s="2"/>
      <c r="PGD95" s="2"/>
      <c r="PGE95" s="2"/>
      <c r="PGF95" s="2"/>
      <c r="PGG95" s="2"/>
      <c r="PGH95" s="2"/>
      <c r="PGI95" s="2"/>
      <c r="PGJ95" s="2"/>
      <c r="PGK95" s="2"/>
      <c r="PGL95" s="2"/>
      <c r="PGM95" s="2"/>
      <c r="PGN95" s="2"/>
      <c r="PGO95" s="2"/>
      <c r="PGP95" s="2"/>
      <c r="PGQ95" s="2"/>
      <c r="PGR95" s="2"/>
      <c r="PGS95" s="2"/>
      <c r="PGT95" s="2"/>
      <c r="PGU95" s="2"/>
      <c r="PGV95" s="2"/>
      <c r="PGW95" s="2"/>
      <c r="PGX95" s="2"/>
      <c r="PGY95" s="2"/>
      <c r="PGZ95" s="2"/>
      <c r="PHA95" s="2"/>
      <c r="PHB95" s="2"/>
      <c r="PHC95" s="2"/>
      <c r="PHD95" s="2"/>
      <c r="PHE95" s="2"/>
      <c r="PHF95" s="2"/>
      <c r="PHG95" s="2"/>
      <c r="PHH95" s="2"/>
      <c r="PHI95" s="2"/>
      <c r="PHJ95" s="2"/>
      <c r="PHK95" s="2"/>
      <c r="PHL95" s="2"/>
      <c r="PHM95" s="2"/>
      <c r="PHN95" s="2"/>
      <c r="PHO95" s="2"/>
      <c r="PHP95" s="2"/>
      <c r="PHQ95" s="2"/>
      <c r="PHR95" s="2"/>
      <c r="PHS95" s="2"/>
      <c r="PHT95" s="2"/>
      <c r="PHU95" s="2"/>
      <c r="PHV95" s="2"/>
      <c r="PHW95" s="2"/>
      <c r="PHX95" s="2"/>
      <c r="PHY95" s="2"/>
      <c r="PHZ95" s="2"/>
      <c r="PIA95" s="2"/>
      <c r="PIB95" s="2"/>
      <c r="PIC95" s="2"/>
      <c r="PID95" s="2"/>
      <c r="PIE95" s="2"/>
      <c r="PIF95" s="2"/>
      <c r="PIG95" s="2"/>
      <c r="PIH95" s="2"/>
      <c r="PII95" s="2"/>
      <c r="PIJ95" s="2"/>
      <c r="PIK95" s="2"/>
      <c r="PIL95" s="2"/>
      <c r="PIM95" s="2"/>
      <c r="PIN95" s="2"/>
      <c r="PIO95" s="2"/>
      <c r="PIP95" s="2"/>
      <c r="PIQ95" s="2"/>
      <c r="PIR95" s="2"/>
      <c r="PIS95" s="2"/>
      <c r="PIT95" s="2"/>
      <c r="PIU95" s="2"/>
      <c r="PIV95" s="2"/>
      <c r="PIW95" s="2"/>
      <c r="PIX95" s="2"/>
      <c r="PIY95" s="2"/>
      <c r="PIZ95" s="2"/>
      <c r="PJA95" s="2"/>
      <c r="PJB95" s="2"/>
      <c r="PJC95" s="2"/>
      <c r="PJD95" s="2"/>
      <c r="PJE95" s="2"/>
      <c r="PJF95" s="2"/>
      <c r="PJG95" s="2"/>
      <c r="PJH95" s="2"/>
      <c r="PJI95" s="2"/>
      <c r="PJJ95" s="2"/>
      <c r="PJK95" s="2"/>
      <c r="PJL95" s="2"/>
      <c r="PJM95" s="2"/>
      <c r="PJN95" s="2"/>
      <c r="PJO95" s="2"/>
      <c r="PJP95" s="2"/>
      <c r="PJQ95" s="2"/>
      <c r="PJR95" s="2"/>
      <c r="PJS95" s="2"/>
      <c r="PJT95" s="2"/>
      <c r="PJU95" s="2"/>
      <c r="PJV95" s="2"/>
      <c r="PJW95" s="2"/>
      <c r="PJX95" s="2"/>
      <c r="PJY95" s="2"/>
      <c r="PJZ95" s="2"/>
      <c r="PKA95" s="2"/>
      <c r="PKB95" s="2"/>
      <c r="PKC95" s="2"/>
      <c r="PKD95" s="2"/>
      <c r="PKE95" s="2"/>
      <c r="PKF95" s="2"/>
      <c r="PKG95" s="2"/>
      <c r="PKH95" s="2"/>
      <c r="PKI95" s="2"/>
      <c r="PKJ95" s="2"/>
      <c r="PKK95" s="2"/>
      <c r="PKL95" s="2"/>
      <c r="PKM95" s="2"/>
      <c r="PKN95" s="2"/>
      <c r="PKO95" s="2"/>
      <c r="PKP95" s="2"/>
      <c r="PKQ95" s="2"/>
      <c r="PKR95" s="2"/>
      <c r="PKS95" s="2"/>
      <c r="PKT95" s="2"/>
      <c r="PKU95" s="2"/>
      <c r="PKV95" s="2"/>
      <c r="PKW95" s="2"/>
      <c r="PKX95" s="2"/>
      <c r="PKY95" s="2"/>
      <c r="PKZ95" s="2"/>
      <c r="PLA95" s="2"/>
      <c r="PLB95" s="2"/>
      <c r="PLC95" s="2"/>
      <c r="PLD95" s="2"/>
      <c r="PLE95" s="2"/>
      <c r="PLF95" s="2"/>
      <c r="PLG95" s="2"/>
      <c r="PLH95" s="2"/>
      <c r="PLI95" s="2"/>
      <c r="PLJ95" s="2"/>
      <c r="PLK95" s="2"/>
      <c r="PLL95" s="2"/>
      <c r="PLM95" s="2"/>
      <c r="PLN95" s="2"/>
      <c r="PLO95" s="2"/>
      <c r="PLP95" s="2"/>
      <c r="PLQ95" s="2"/>
      <c r="PLR95" s="2"/>
      <c r="PLS95" s="2"/>
      <c r="PLT95" s="2"/>
      <c r="PLU95" s="2"/>
      <c r="PLV95" s="2"/>
      <c r="PLW95" s="2"/>
      <c r="PLX95" s="2"/>
      <c r="PLY95" s="2"/>
      <c r="PLZ95" s="2"/>
      <c r="PMA95" s="2"/>
      <c r="PMB95" s="2"/>
      <c r="PMC95" s="2"/>
      <c r="PMD95" s="2"/>
      <c r="PME95" s="2"/>
      <c r="PMF95" s="2"/>
      <c r="PMG95" s="2"/>
      <c r="PMH95" s="2"/>
      <c r="PMI95" s="2"/>
      <c r="PMJ95" s="2"/>
      <c r="PMK95" s="2"/>
      <c r="PML95" s="2"/>
      <c r="PMM95" s="2"/>
      <c r="PMN95" s="2"/>
      <c r="PMO95" s="2"/>
      <c r="PMP95" s="2"/>
      <c r="PMQ95" s="2"/>
      <c r="PMR95" s="2"/>
      <c r="PMS95" s="2"/>
      <c r="PMT95" s="2"/>
      <c r="PMU95" s="2"/>
      <c r="PMV95" s="2"/>
      <c r="PMW95" s="2"/>
      <c r="PMX95" s="2"/>
      <c r="PMY95" s="2"/>
      <c r="PMZ95" s="2"/>
      <c r="PNA95" s="2"/>
      <c r="PNB95" s="2"/>
      <c r="PNC95" s="2"/>
      <c r="PND95" s="2"/>
      <c r="PNE95" s="2"/>
      <c r="PNF95" s="2"/>
      <c r="PNG95" s="2"/>
      <c r="PNH95" s="2"/>
      <c r="PNI95" s="2"/>
      <c r="PNJ95" s="2"/>
      <c r="PNK95" s="2"/>
      <c r="PNL95" s="2"/>
      <c r="PNM95" s="2"/>
      <c r="PNN95" s="2"/>
      <c r="PNO95" s="2"/>
      <c r="PNP95" s="2"/>
      <c r="PNQ95" s="2"/>
      <c r="PNR95" s="2"/>
      <c r="PNS95" s="2"/>
      <c r="PNT95" s="2"/>
      <c r="PNU95" s="2"/>
      <c r="PNV95" s="2"/>
      <c r="PNW95" s="2"/>
      <c r="PNX95" s="2"/>
      <c r="PNY95" s="2"/>
      <c r="PNZ95" s="2"/>
      <c r="POA95" s="2"/>
      <c r="POB95" s="2"/>
      <c r="POC95" s="2"/>
      <c r="POD95" s="2"/>
      <c r="POE95" s="2"/>
      <c r="POF95" s="2"/>
      <c r="POG95" s="2"/>
      <c r="POH95" s="2"/>
      <c r="POI95" s="2"/>
      <c r="POJ95" s="2"/>
      <c r="POK95" s="2"/>
      <c r="POL95" s="2"/>
      <c r="POM95" s="2"/>
      <c r="PON95" s="2"/>
      <c r="POO95" s="2"/>
      <c r="POP95" s="2"/>
      <c r="POQ95" s="2"/>
      <c r="POR95" s="2"/>
      <c r="POS95" s="2"/>
      <c r="POT95" s="2"/>
      <c r="POU95" s="2"/>
      <c r="POV95" s="2"/>
      <c r="POW95" s="2"/>
      <c r="POX95" s="2"/>
      <c r="POY95" s="2"/>
      <c r="POZ95" s="2"/>
      <c r="PPA95" s="2"/>
      <c r="PPB95" s="2"/>
      <c r="PPC95" s="2"/>
      <c r="PPD95" s="2"/>
      <c r="PPE95" s="2"/>
      <c r="PPF95" s="2"/>
      <c r="PPG95" s="2"/>
      <c r="PPH95" s="2"/>
      <c r="PPI95" s="2"/>
      <c r="PPJ95" s="2"/>
      <c r="PPK95" s="2"/>
      <c r="PPL95" s="2"/>
      <c r="PPM95" s="2"/>
      <c r="PPN95" s="2"/>
      <c r="PPO95" s="2"/>
      <c r="PPP95" s="2"/>
      <c r="PPQ95" s="2"/>
      <c r="PPR95" s="2"/>
      <c r="PPS95" s="2"/>
      <c r="PPT95" s="2"/>
      <c r="PPU95" s="2"/>
      <c r="PPV95" s="2"/>
      <c r="PPW95" s="2"/>
      <c r="PPX95" s="2"/>
      <c r="PPY95" s="2"/>
      <c r="PPZ95" s="2"/>
      <c r="PQA95" s="2"/>
      <c r="PQB95" s="2"/>
      <c r="PQC95" s="2"/>
      <c r="PQD95" s="2"/>
      <c r="PQE95" s="2"/>
      <c r="PQF95" s="2"/>
      <c r="PQG95" s="2"/>
      <c r="PQH95" s="2"/>
      <c r="PQI95" s="2"/>
      <c r="PQJ95" s="2"/>
      <c r="PQK95" s="2"/>
      <c r="PQL95" s="2"/>
      <c r="PQM95" s="2"/>
      <c r="PQN95" s="2"/>
      <c r="PQO95" s="2"/>
      <c r="PQP95" s="2"/>
      <c r="PQQ95" s="2"/>
      <c r="PQR95" s="2"/>
      <c r="PQS95" s="2"/>
      <c r="PQT95" s="2"/>
      <c r="PQU95" s="2"/>
      <c r="PQV95" s="2"/>
      <c r="PQW95" s="2"/>
      <c r="PQX95" s="2"/>
      <c r="PQY95" s="2"/>
      <c r="PQZ95" s="2"/>
      <c r="PRA95" s="2"/>
      <c r="PRB95" s="2"/>
      <c r="PRC95" s="2"/>
      <c r="PRD95" s="2"/>
      <c r="PRE95" s="2"/>
      <c r="PRF95" s="2"/>
      <c r="PRG95" s="2"/>
      <c r="PRH95" s="2"/>
      <c r="PRI95" s="2"/>
      <c r="PRJ95" s="2"/>
      <c r="PRK95" s="2"/>
      <c r="PRL95" s="2"/>
      <c r="PRM95" s="2"/>
      <c r="PRN95" s="2"/>
      <c r="PRO95" s="2"/>
      <c r="PRP95" s="2"/>
      <c r="PRQ95" s="2"/>
      <c r="PRR95" s="2"/>
      <c r="PRS95" s="2"/>
      <c r="PRT95" s="2"/>
      <c r="PRU95" s="2"/>
      <c r="PRV95" s="2"/>
      <c r="PRW95" s="2"/>
      <c r="PRX95" s="2"/>
      <c r="PRY95" s="2"/>
      <c r="PRZ95" s="2"/>
      <c r="PSA95" s="2"/>
      <c r="PSB95" s="2"/>
      <c r="PSC95" s="2"/>
      <c r="PSD95" s="2"/>
      <c r="PSE95" s="2"/>
      <c r="PSF95" s="2"/>
      <c r="PSG95" s="2"/>
      <c r="PSH95" s="2"/>
      <c r="PSI95" s="2"/>
      <c r="PSJ95" s="2"/>
      <c r="PSK95" s="2"/>
      <c r="PSL95" s="2"/>
      <c r="PSM95" s="2"/>
      <c r="PSN95" s="2"/>
      <c r="PSO95" s="2"/>
      <c r="PSP95" s="2"/>
      <c r="PSQ95" s="2"/>
      <c r="PSR95" s="2"/>
      <c r="PSS95" s="2"/>
      <c r="PST95" s="2"/>
      <c r="PSU95" s="2"/>
      <c r="PSV95" s="2"/>
      <c r="PSW95" s="2"/>
      <c r="PSX95" s="2"/>
      <c r="PSY95" s="2"/>
      <c r="PSZ95" s="2"/>
      <c r="PTA95" s="2"/>
      <c r="PTB95" s="2"/>
      <c r="PTC95" s="2"/>
      <c r="PTD95" s="2"/>
      <c r="PTE95" s="2"/>
      <c r="PTF95" s="2"/>
      <c r="PTG95" s="2"/>
      <c r="PTH95" s="2"/>
      <c r="PTI95" s="2"/>
      <c r="PTJ95" s="2"/>
      <c r="PTK95" s="2"/>
      <c r="PTL95" s="2"/>
      <c r="PTM95" s="2"/>
      <c r="PTN95" s="2"/>
      <c r="PTO95" s="2"/>
      <c r="PTP95" s="2"/>
      <c r="PTQ95" s="2"/>
      <c r="PTR95" s="2"/>
      <c r="PTS95" s="2"/>
      <c r="PTT95" s="2"/>
      <c r="PTU95" s="2"/>
      <c r="PTV95" s="2"/>
      <c r="PTW95" s="2"/>
      <c r="PTX95" s="2"/>
      <c r="PTY95" s="2"/>
      <c r="PTZ95" s="2"/>
      <c r="PUA95" s="2"/>
      <c r="PUB95" s="2"/>
      <c r="PUC95" s="2"/>
      <c r="PUD95" s="2"/>
      <c r="PUE95" s="2"/>
      <c r="PUF95" s="2"/>
      <c r="PUG95" s="2"/>
      <c r="PUH95" s="2"/>
      <c r="PUI95" s="2"/>
      <c r="PUJ95" s="2"/>
      <c r="PUK95" s="2"/>
      <c r="PUL95" s="2"/>
      <c r="PUM95" s="2"/>
      <c r="PUN95" s="2"/>
      <c r="PUO95" s="2"/>
      <c r="PUP95" s="2"/>
      <c r="PUQ95" s="2"/>
      <c r="PUR95" s="2"/>
      <c r="PUS95" s="2"/>
      <c r="PUT95" s="2"/>
      <c r="PUU95" s="2"/>
      <c r="PUV95" s="2"/>
      <c r="PUW95" s="2"/>
      <c r="PUX95" s="2"/>
      <c r="PUY95" s="2"/>
      <c r="PUZ95" s="2"/>
      <c r="PVA95" s="2"/>
      <c r="PVB95" s="2"/>
      <c r="PVC95" s="2"/>
      <c r="PVD95" s="2"/>
      <c r="PVE95" s="2"/>
      <c r="PVF95" s="2"/>
      <c r="PVG95" s="2"/>
      <c r="PVH95" s="2"/>
      <c r="PVI95" s="2"/>
      <c r="PVJ95" s="2"/>
      <c r="PVK95" s="2"/>
      <c r="PVL95" s="2"/>
      <c r="PVM95" s="2"/>
      <c r="PVN95" s="2"/>
      <c r="PVO95" s="2"/>
      <c r="PVP95" s="2"/>
      <c r="PVQ95" s="2"/>
      <c r="PVR95" s="2"/>
      <c r="PVS95" s="2"/>
      <c r="PVT95" s="2"/>
      <c r="PVU95" s="2"/>
      <c r="PVV95" s="2"/>
      <c r="PVW95" s="2"/>
      <c r="PVX95" s="2"/>
      <c r="PVY95" s="2"/>
      <c r="PVZ95" s="2"/>
      <c r="PWA95" s="2"/>
      <c r="PWB95" s="2"/>
      <c r="PWC95" s="2"/>
      <c r="PWD95" s="2"/>
      <c r="PWE95" s="2"/>
      <c r="PWF95" s="2"/>
      <c r="PWG95" s="2"/>
      <c r="PWH95" s="2"/>
      <c r="PWI95" s="2"/>
      <c r="PWJ95" s="2"/>
      <c r="PWK95" s="2"/>
      <c r="PWL95" s="2"/>
      <c r="PWM95" s="2"/>
      <c r="PWN95" s="2"/>
      <c r="PWO95" s="2"/>
      <c r="PWP95" s="2"/>
      <c r="PWQ95" s="2"/>
      <c r="PWR95" s="2"/>
      <c r="PWS95" s="2"/>
      <c r="PWT95" s="2"/>
      <c r="PWU95" s="2"/>
      <c r="PWV95" s="2"/>
      <c r="PWW95" s="2"/>
      <c r="PWX95" s="2"/>
      <c r="PWY95" s="2"/>
      <c r="PWZ95" s="2"/>
      <c r="PXA95" s="2"/>
      <c r="PXB95" s="2"/>
      <c r="PXC95" s="2"/>
      <c r="PXD95" s="2"/>
      <c r="PXE95" s="2"/>
      <c r="PXF95" s="2"/>
      <c r="PXG95" s="2"/>
      <c r="PXH95" s="2"/>
      <c r="PXI95" s="2"/>
      <c r="PXJ95" s="2"/>
      <c r="PXK95" s="2"/>
      <c r="PXL95" s="2"/>
      <c r="PXM95" s="2"/>
      <c r="PXN95" s="2"/>
      <c r="PXO95" s="2"/>
      <c r="PXP95" s="2"/>
      <c r="PXQ95" s="2"/>
      <c r="PXR95" s="2"/>
      <c r="PXS95" s="2"/>
      <c r="PXT95" s="2"/>
      <c r="PXU95" s="2"/>
      <c r="PXV95" s="2"/>
      <c r="PXW95" s="2"/>
      <c r="PXX95" s="2"/>
      <c r="PXY95" s="2"/>
      <c r="PXZ95" s="2"/>
      <c r="PYA95" s="2"/>
      <c r="PYB95" s="2"/>
      <c r="PYC95" s="2"/>
      <c r="PYD95" s="2"/>
      <c r="PYE95" s="2"/>
      <c r="PYF95" s="2"/>
      <c r="PYG95" s="2"/>
      <c r="PYH95" s="2"/>
      <c r="PYI95" s="2"/>
      <c r="PYJ95" s="2"/>
      <c r="PYK95" s="2"/>
      <c r="PYL95" s="2"/>
      <c r="PYM95" s="2"/>
      <c r="PYN95" s="2"/>
      <c r="PYO95" s="2"/>
      <c r="PYP95" s="2"/>
      <c r="PYQ95" s="2"/>
      <c r="PYR95" s="2"/>
      <c r="PYS95" s="2"/>
      <c r="PYT95" s="2"/>
      <c r="PYU95" s="2"/>
      <c r="PYV95" s="2"/>
      <c r="PYW95" s="2"/>
      <c r="PYX95" s="2"/>
      <c r="PYY95" s="2"/>
      <c r="PYZ95" s="2"/>
      <c r="PZA95" s="2"/>
      <c r="PZB95" s="2"/>
      <c r="PZC95" s="2"/>
      <c r="PZD95" s="2"/>
      <c r="PZE95" s="2"/>
      <c r="PZF95" s="2"/>
      <c r="PZG95" s="2"/>
      <c r="PZH95" s="2"/>
      <c r="PZI95" s="2"/>
      <c r="PZJ95" s="2"/>
      <c r="PZK95" s="2"/>
      <c r="PZL95" s="2"/>
      <c r="PZM95" s="2"/>
      <c r="PZN95" s="2"/>
      <c r="PZO95" s="2"/>
      <c r="PZP95" s="2"/>
      <c r="PZQ95" s="2"/>
      <c r="PZR95" s="2"/>
      <c r="PZS95" s="2"/>
      <c r="PZT95" s="2"/>
      <c r="PZU95" s="2"/>
      <c r="PZV95" s="2"/>
      <c r="PZW95" s="2"/>
      <c r="PZX95" s="2"/>
      <c r="PZY95" s="2"/>
      <c r="PZZ95" s="2"/>
      <c r="QAA95" s="2"/>
      <c r="QAB95" s="2"/>
      <c r="QAC95" s="2"/>
      <c r="QAD95" s="2"/>
      <c r="QAE95" s="2"/>
      <c r="QAF95" s="2"/>
      <c r="QAG95" s="2"/>
      <c r="QAH95" s="2"/>
      <c r="QAI95" s="2"/>
      <c r="QAJ95" s="2"/>
      <c r="QAK95" s="2"/>
      <c r="QAL95" s="2"/>
      <c r="QAM95" s="2"/>
      <c r="QAN95" s="2"/>
      <c r="QAO95" s="2"/>
      <c r="QAP95" s="2"/>
      <c r="QAQ95" s="2"/>
      <c r="QAR95" s="2"/>
      <c r="QAS95" s="2"/>
      <c r="QAT95" s="2"/>
      <c r="QAU95" s="2"/>
      <c r="QAV95" s="2"/>
      <c r="QAW95" s="2"/>
      <c r="QAX95" s="2"/>
      <c r="QAY95" s="2"/>
      <c r="QAZ95" s="2"/>
      <c r="QBA95" s="2"/>
      <c r="QBB95" s="2"/>
      <c r="QBC95" s="2"/>
      <c r="QBD95" s="2"/>
      <c r="QBE95" s="2"/>
      <c r="QBF95" s="2"/>
      <c r="QBG95" s="2"/>
      <c r="QBH95" s="2"/>
      <c r="QBI95" s="2"/>
      <c r="QBJ95" s="2"/>
      <c r="QBK95" s="2"/>
      <c r="QBL95" s="2"/>
      <c r="QBM95" s="2"/>
      <c r="QBN95" s="2"/>
      <c r="QBO95" s="2"/>
      <c r="QBP95" s="2"/>
      <c r="QBQ95" s="2"/>
      <c r="QBR95" s="2"/>
      <c r="QBS95" s="2"/>
      <c r="QBT95" s="2"/>
      <c r="QBU95" s="2"/>
      <c r="QBV95" s="2"/>
      <c r="QBW95" s="2"/>
      <c r="QBX95" s="2"/>
      <c r="QBY95" s="2"/>
      <c r="QBZ95" s="2"/>
      <c r="QCA95" s="2"/>
      <c r="QCB95" s="2"/>
      <c r="QCC95" s="2"/>
      <c r="QCD95" s="2"/>
      <c r="QCE95" s="2"/>
      <c r="QCF95" s="2"/>
      <c r="QCG95" s="2"/>
      <c r="QCH95" s="2"/>
      <c r="QCI95" s="2"/>
      <c r="QCJ95" s="2"/>
      <c r="QCK95" s="2"/>
      <c r="QCL95" s="2"/>
      <c r="QCM95" s="2"/>
      <c r="QCN95" s="2"/>
      <c r="QCO95" s="2"/>
      <c r="QCP95" s="2"/>
      <c r="QCQ95" s="2"/>
      <c r="QCR95" s="2"/>
      <c r="QCS95" s="2"/>
      <c r="QCT95" s="2"/>
      <c r="QCU95" s="2"/>
      <c r="QCV95" s="2"/>
      <c r="QCW95" s="2"/>
      <c r="QCX95" s="2"/>
      <c r="QCY95" s="2"/>
      <c r="QCZ95" s="2"/>
      <c r="QDA95" s="2"/>
      <c r="QDB95" s="2"/>
      <c r="QDC95" s="2"/>
      <c r="QDD95" s="2"/>
      <c r="QDE95" s="2"/>
      <c r="QDF95" s="2"/>
      <c r="QDG95" s="2"/>
      <c r="QDH95" s="2"/>
      <c r="QDI95" s="2"/>
      <c r="QDJ95" s="2"/>
      <c r="QDK95" s="2"/>
      <c r="QDL95" s="2"/>
      <c r="QDM95" s="2"/>
      <c r="QDN95" s="2"/>
      <c r="QDO95" s="2"/>
      <c r="QDP95" s="2"/>
      <c r="QDQ95" s="2"/>
      <c r="QDR95" s="2"/>
      <c r="QDS95" s="2"/>
      <c r="QDT95" s="2"/>
      <c r="QDU95" s="2"/>
      <c r="QDV95" s="2"/>
      <c r="QDW95" s="2"/>
      <c r="QDX95" s="2"/>
      <c r="QDY95" s="2"/>
      <c r="QDZ95" s="2"/>
      <c r="QEA95" s="2"/>
      <c r="QEB95" s="2"/>
      <c r="QEC95" s="2"/>
      <c r="QED95" s="2"/>
      <c r="QEE95" s="2"/>
      <c r="QEF95" s="2"/>
      <c r="QEG95" s="2"/>
      <c r="QEH95" s="2"/>
      <c r="QEI95" s="2"/>
      <c r="QEJ95" s="2"/>
      <c r="QEK95" s="2"/>
      <c r="QEL95" s="2"/>
      <c r="QEM95" s="2"/>
      <c r="QEN95" s="2"/>
      <c r="QEO95" s="2"/>
      <c r="QEP95" s="2"/>
      <c r="QEQ95" s="2"/>
      <c r="QER95" s="2"/>
      <c r="QES95" s="2"/>
      <c r="QET95" s="2"/>
      <c r="QEU95" s="2"/>
      <c r="QEV95" s="2"/>
      <c r="QEW95" s="2"/>
      <c r="QEX95" s="2"/>
      <c r="QEY95" s="2"/>
      <c r="QEZ95" s="2"/>
      <c r="QFA95" s="2"/>
      <c r="QFB95" s="2"/>
      <c r="QFC95" s="2"/>
      <c r="QFD95" s="2"/>
      <c r="QFE95" s="2"/>
      <c r="QFF95" s="2"/>
      <c r="QFG95" s="2"/>
      <c r="QFH95" s="2"/>
      <c r="QFI95" s="2"/>
      <c r="QFJ95" s="2"/>
      <c r="QFK95" s="2"/>
      <c r="QFL95" s="2"/>
      <c r="QFM95" s="2"/>
      <c r="QFN95" s="2"/>
      <c r="QFO95" s="2"/>
      <c r="QFP95" s="2"/>
      <c r="QFQ95" s="2"/>
      <c r="QFR95" s="2"/>
      <c r="QFS95" s="2"/>
      <c r="QFT95" s="2"/>
      <c r="QFU95" s="2"/>
      <c r="QFV95" s="2"/>
      <c r="QFW95" s="2"/>
      <c r="QFX95" s="2"/>
      <c r="QFY95" s="2"/>
      <c r="QFZ95" s="2"/>
      <c r="QGA95" s="2"/>
      <c r="QGB95" s="2"/>
      <c r="QGC95" s="2"/>
      <c r="QGD95" s="2"/>
      <c r="QGE95" s="2"/>
      <c r="QGF95" s="2"/>
      <c r="QGG95" s="2"/>
      <c r="QGH95" s="2"/>
      <c r="QGI95" s="2"/>
      <c r="QGJ95" s="2"/>
      <c r="QGK95" s="2"/>
      <c r="QGL95" s="2"/>
      <c r="QGM95" s="2"/>
      <c r="QGN95" s="2"/>
      <c r="QGO95" s="2"/>
      <c r="QGP95" s="2"/>
      <c r="QGQ95" s="2"/>
      <c r="QGR95" s="2"/>
      <c r="QGS95" s="2"/>
      <c r="QGT95" s="2"/>
      <c r="QGU95" s="2"/>
      <c r="QGV95" s="2"/>
      <c r="QGW95" s="2"/>
      <c r="QGX95" s="2"/>
      <c r="QGY95" s="2"/>
      <c r="QGZ95" s="2"/>
      <c r="QHA95" s="2"/>
      <c r="QHB95" s="2"/>
      <c r="QHC95" s="2"/>
      <c r="QHD95" s="2"/>
      <c r="QHE95" s="2"/>
      <c r="QHF95" s="2"/>
      <c r="QHG95" s="2"/>
      <c r="QHH95" s="2"/>
      <c r="QHI95" s="2"/>
      <c r="QHJ95" s="2"/>
      <c r="QHK95" s="2"/>
      <c r="QHL95" s="2"/>
      <c r="QHM95" s="2"/>
      <c r="QHN95" s="2"/>
      <c r="QHO95" s="2"/>
      <c r="QHP95" s="2"/>
      <c r="QHQ95" s="2"/>
      <c r="QHR95" s="2"/>
      <c r="QHS95" s="2"/>
      <c r="QHT95" s="2"/>
      <c r="QHU95" s="2"/>
      <c r="QHV95" s="2"/>
      <c r="QHW95" s="2"/>
      <c r="QHX95" s="2"/>
      <c r="QHY95" s="2"/>
      <c r="QHZ95" s="2"/>
      <c r="QIA95" s="2"/>
      <c r="QIB95" s="2"/>
      <c r="QIC95" s="2"/>
      <c r="QID95" s="2"/>
      <c r="QIE95" s="2"/>
      <c r="QIF95" s="2"/>
      <c r="QIG95" s="2"/>
      <c r="QIH95" s="2"/>
      <c r="QII95" s="2"/>
      <c r="QIJ95" s="2"/>
      <c r="QIK95" s="2"/>
      <c r="QIL95" s="2"/>
      <c r="QIM95" s="2"/>
      <c r="QIN95" s="2"/>
      <c r="QIO95" s="2"/>
      <c r="QIP95" s="2"/>
      <c r="QIQ95" s="2"/>
      <c r="QIR95" s="2"/>
      <c r="QIS95" s="2"/>
      <c r="QIT95" s="2"/>
      <c r="QIU95" s="2"/>
      <c r="QIV95" s="2"/>
      <c r="QIW95" s="2"/>
      <c r="QIX95" s="2"/>
      <c r="QIY95" s="2"/>
      <c r="QIZ95" s="2"/>
      <c r="QJA95" s="2"/>
      <c r="QJB95" s="2"/>
      <c r="QJC95" s="2"/>
      <c r="QJD95" s="2"/>
      <c r="QJE95" s="2"/>
      <c r="QJF95" s="2"/>
      <c r="QJG95" s="2"/>
      <c r="QJH95" s="2"/>
      <c r="QJI95" s="2"/>
      <c r="QJJ95" s="2"/>
      <c r="QJK95" s="2"/>
      <c r="QJL95" s="2"/>
      <c r="QJM95" s="2"/>
      <c r="QJN95" s="2"/>
      <c r="QJO95" s="2"/>
      <c r="QJP95" s="2"/>
      <c r="QJQ95" s="2"/>
      <c r="QJR95" s="2"/>
      <c r="QJS95" s="2"/>
      <c r="QJT95" s="2"/>
      <c r="QJU95" s="2"/>
      <c r="QJV95" s="2"/>
      <c r="QJW95" s="2"/>
      <c r="QJX95" s="2"/>
      <c r="QJY95" s="2"/>
      <c r="QJZ95" s="2"/>
      <c r="QKA95" s="2"/>
      <c r="QKB95" s="2"/>
      <c r="QKC95" s="2"/>
      <c r="QKD95" s="2"/>
      <c r="QKE95" s="2"/>
      <c r="QKF95" s="2"/>
      <c r="QKG95" s="2"/>
      <c r="QKH95" s="2"/>
      <c r="QKI95" s="2"/>
      <c r="QKJ95" s="2"/>
      <c r="QKK95" s="2"/>
      <c r="QKL95" s="2"/>
      <c r="QKM95" s="2"/>
      <c r="QKN95" s="2"/>
      <c r="QKO95" s="2"/>
      <c r="QKP95" s="2"/>
      <c r="QKQ95" s="2"/>
      <c r="QKR95" s="2"/>
      <c r="QKS95" s="2"/>
      <c r="QKT95" s="2"/>
      <c r="QKU95" s="2"/>
      <c r="QKV95" s="2"/>
      <c r="QKW95" s="2"/>
      <c r="QKX95" s="2"/>
      <c r="QKY95" s="2"/>
      <c r="QKZ95" s="2"/>
      <c r="QLA95" s="2"/>
      <c r="QLB95" s="2"/>
      <c r="QLC95" s="2"/>
      <c r="QLD95" s="2"/>
      <c r="QLE95" s="2"/>
      <c r="QLF95" s="2"/>
      <c r="QLG95" s="2"/>
      <c r="QLH95" s="2"/>
      <c r="QLI95" s="2"/>
      <c r="QLJ95" s="2"/>
      <c r="QLK95" s="2"/>
      <c r="QLL95" s="2"/>
      <c r="QLM95" s="2"/>
      <c r="QLN95" s="2"/>
      <c r="QLO95" s="2"/>
      <c r="QLP95" s="2"/>
      <c r="QLQ95" s="2"/>
      <c r="QLR95" s="2"/>
      <c r="QLS95" s="2"/>
      <c r="QLT95" s="2"/>
      <c r="QLU95" s="2"/>
      <c r="QLV95" s="2"/>
      <c r="QLW95" s="2"/>
      <c r="QLX95" s="2"/>
      <c r="QLY95" s="2"/>
      <c r="QLZ95" s="2"/>
      <c r="QMA95" s="2"/>
      <c r="QMB95" s="2"/>
      <c r="QMC95" s="2"/>
      <c r="QMD95" s="2"/>
      <c r="QME95" s="2"/>
      <c r="QMF95" s="2"/>
      <c r="QMG95" s="2"/>
      <c r="QMH95" s="2"/>
      <c r="QMI95" s="2"/>
      <c r="QMJ95" s="2"/>
      <c r="QMK95" s="2"/>
      <c r="QML95" s="2"/>
      <c r="QMM95" s="2"/>
      <c r="QMN95" s="2"/>
      <c r="QMO95" s="2"/>
      <c r="QMP95" s="2"/>
      <c r="QMQ95" s="2"/>
      <c r="QMR95" s="2"/>
      <c r="QMS95" s="2"/>
      <c r="QMT95" s="2"/>
      <c r="QMU95" s="2"/>
      <c r="QMV95" s="2"/>
      <c r="QMW95" s="2"/>
      <c r="QMX95" s="2"/>
      <c r="QMY95" s="2"/>
      <c r="QMZ95" s="2"/>
      <c r="QNA95" s="2"/>
      <c r="QNB95" s="2"/>
      <c r="QNC95" s="2"/>
      <c r="QND95" s="2"/>
      <c r="QNE95" s="2"/>
      <c r="QNF95" s="2"/>
      <c r="QNG95" s="2"/>
      <c r="QNH95" s="2"/>
      <c r="QNI95" s="2"/>
      <c r="QNJ95" s="2"/>
      <c r="QNK95" s="2"/>
      <c r="QNL95" s="2"/>
      <c r="QNM95" s="2"/>
      <c r="QNN95" s="2"/>
      <c r="QNO95" s="2"/>
      <c r="QNP95" s="2"/>
      <c r="QNQ95" s="2"/>
      <c r="QNR95" s="2"/>
      <c r="QNS95" s="2"/>
      <c r="QNT95" s="2"/>
      <c r="QNU95" s="2"/>
      <c r="QNV95" s="2"/>
      <c r="QNW95" s="2"/>
      <c r="QNX95" s="2"/>
      <c r="QNY95" s="2"/>
      <c r="QNZ95" s="2"/>
      <c r="QOA95" s="2"/>
      <c r="QOB95" s="2"/>
      <c r="QOC95" s="2"/>
      <c r="QOD95" s="2"/>
      <c r="QOE95" s="2"/>
      <c r="QOF95" s="2"/>
      <c r="QOG95" s="2"/>
      <c r="QOH95" s="2"/>
      <c r="QOI95" s="2"/>
      <c r="QOJ95" s="2"/>
      <c r="QOK95" s="2"/>
      <c r="QOL95" s="2"/>
      <c r="QOM95" s="2"/>
      <c r="QON95" s="2"/>
      <c r="QOO95" s="2"/>
      <c r="QOP95" s="2"/>
      <c r="QOQ95" s="2"/>
      <c r="QOR95" s="2"/>
      <c r="QOS95" s="2"/>
      <c r="QOT95" s="2"/>
      <c r="QOU95" s="2"/>
      <c r="QOV95" s="2"/>
      <c r="QOW95" s="2"/>
      <c r="QOX95" s="2"/>
      <c r="QOY95" s="2"/>
      <c r="QOZ95" s="2"/>
      <c r="QPA95" s="2"/>
      <c r="QPB95" s="2"/>
      <c r="QPC95" s="2"/>
      <c r="QPD95" s="2"/>
      <c r="QPE95" s="2"/>
      <c r="QPF95" s="2"/>
      <c r="QPG95" s="2"/>
      <c r="QPH95" s="2"/>
      <c r="QPI95" s="2"/>
      <c r="QPJ95" s="2"/>
      <c r="QPK95" s="2"/>
      <c r="QPL95" s="2"/>
      <c r="QPM95" s="2"/>
      <c r="QPN95" s="2"/>
      <c r="QPO95" s="2"/>
      <c r="QPP95" s="2"/>
      <c r="QPQ95" s="2"/>
      <c r="QPR95" s="2"/>
      <c r="QPS95" s="2"/>
      <c r="QPT95" s="2"/>
      <c r="QPU95" s="2"/>
      <c r="QPV95" s="2"/>
      <c r="QPW95" s="2"/>
      <c r="QPX95" s="2"/>
      <c r="QPY95" s="2"/>
      <c r="QPZ95" s="2"/>
      <c r="QQA95" s="2"/>
      <c r="QQB95" s="2"/>
      <c r="QQC95" s="2"/>
      <c r="QQD95" s="2"/>
      <c r="QQE95" s="2"/>
      <c r="QQF95" s="2"/>
      <c r="QQG95" s="2"/>
      <c r="QQH95" s="2"/>
      <c r="QQI95" s="2"/>
      <c r="QQJ95" s="2"/>
      <c r="QQK95" s="2"/>
      <c r="QQL95" s="2"/>
      <c r="QQM95" s="2"/>
      <c r="QQN95" s="2"/>
      <c r="QQO95" s="2"/>
      <c r="QQP95" s="2"/>
      <c r="QQQ95" s="2"/>
      <c r="QQR95" s="2"/>
      <c r="QQS95" s="2"/>
      <c r="QQT95" s="2"/>
      <c r="QQU95" s="2"/>
      <c r="QQV95" s="2"/>
      <c r="QQW95" s="2"/>
      <c r="QQX95" s="2"/>
      <c r="QQY95" s="2"/>
      <c r="QQZ95" s="2"/>
      <c r="QRA95" s="2"/>
      <c r="QRB95" s="2"/>
      <c r="QRC95" s="2"/>
      <c r="QRD95" s="2"/>
      <c r="QRE95" s="2"/>
      <c r="QRF95" s="2"/>
      <c r="QRG95" s="2"/>
      <c r="QRH95" s="2"/>
      <c r="QRI95" s="2"/>
      <c r="QRJ95" s="2"/>
      <c r="QRK95" s="2"/>
      <c r="QRL95" s="2"/>
      <c r="QRM95" s="2"/>
      <c r="QRN95" s="2"/>
      <c r="QRO95" s="2"/>
      <c r="QRP95" s="2"/>
      <c r="QRQ95" s="2"/>
      <c r="QRR95" s="2"/>
      <c r="QRS95" s="2"/>
      <c r="QRT95" s="2"/>
      <c r="QRU95" s="2"/>
      <c r="QRV95" s="2"/>
      <c r="QRW95" s="2"/>
      <c r="QRX95" s="2"/>
      <c r="QRY95" s="2"/>
      <c r="QRZ95" s="2"/>
      <c r="QSA95" s="2"/>
      <c r="QSB95" s="2"/>
      <c r="QSC95" s="2"/>
      <c r="QSD95" s="2"/>
      <c r="QSE95" s="2"/>
      <c r="QSF95" s="2"/>
      <c r="QSG95" s="2"/>
      <c r="QSH95" s="2"/>
      <c r="QSI95" s="2"/>
      <c r="QSJ95" s="2"/>
      <c r="QSK95" s="2"/>
      <c r="QSL95" s="2"/>
      <c r="QSM95" s="2"/>
      <c r="QSN95" s="2"/>
      <c r="QSO95" s="2"/>
      <c r="QSP95" s="2"/>
      <c r="QSQ95" s="2"/>
      <c r="QSR95" s="2"/>
      <c r="QSS95" s="2"/>
      <c r="QST95" s="2"/>
      <c r="QSU95" s="2"/>
      <c r="QSV95" s="2"/>
      <c r="QSW95" s="2"/>
      <c r="QSX95" s="2"/>
      <c r="QSY95" s="2"/>
      <c r="QSZ95" s="2"/>
      <c r="QTA95" s="2"/>
      <c r="QTB95" s="2"/>
      <c r="QTC95" s="2"/>
      <c r="QTD95" s="2"/>
      <c r="QTE95" s="2"/>
      <c r="QTF95" s="2"/>
      <c r="QTG95" s="2"/>
      <c r="QTH95" s="2"/>
      <c r="QTI95" s="2"/>
      <c r="QTJ95" s="2"/>
      <c r="QTK95" s="2"/>
      <c r="QTL95" s="2"/>
      <c r="QTM95" s="2"/>
      <c r="QTN95" s="2"/>
      <c r="QTO95" s="2"/>
      <c r="QTP95" s="2"/>
      <c r="QTQ95" s="2"/>
      <c r="QTR95" s="2"/>
      <c r="QTS95" s="2"/>
      <c r="QTT95" s="2"/>
      <c r="QTU95" s="2"/>
      <c r="QTV95" s="2"/>
      <c r="QTW95" s="2"/>
      <c r="QTX95" s="2"/>
      <c r="QTY95" s="2"/>
      <c r="QTZ95" s="2"/>
      <c r="QUA95" s="2"/>
      <c r="QUB95" s="2"/>
      <c r="QUC95" s="2"/>
      <c r="QUD95" s="2"/>
      <c r="QUE95" s="2"/>
      <c r="QUF95" s="2"/>
      <c r="QUG95" s="2"/>
      <c r="QUH95" s="2"/>
      <c r="QUI95" s="2"/>
      <c r="QUJ95" s="2"/>
      <c r="QUK95" s="2"/>
      <c r="QUL95" s="2"/>
      <c r="QUM95" s="2"/>
      <c r="QUN95" s="2"/>
      <c r="QUO95" s="2"/>
      <c r="QUP95" s="2"/>
      <c r="QUQ95" s="2"/>
      <c r="QUR95" s="2"/>
      <c r="QUS95" s="2"/>
      <c r="QUT95" s="2"/>
      <c r="QUU95" s="2"/>
      <c r="QUV95" s="2"/>
      <c r="QUW95" s="2"/>
      <c r="QUX95" s="2"/>
      <c r="QUY95" s="2"/>
      <c r="QUZ95" s="2"/>
      <c r="QVA95" s="2"/>
      <c r="QVB95" s="2"/>
      <c r="QVC95" s="2"/>
      <c r="QVD95" s="2"/>
      <c r="QVE95" s="2"/>
      <c r="QVF95" s="2"/>
      <c r="QVG95" s="2"/>
      <c r="QVH95" s="2"/>
      <c r="QVI95" s="2"/>
      <c r="QVJ95" s="2"/>
      <c r="QVK95" s="2"/>
      <c r="QVL95" s="2"/>
      <c r="QVM95" s="2"/>
      <c r="QVN95" s="2"/>
      <c r="QVO95" s="2"/>
      <c r="QVP95" s="2"/>
      <c r="QVQ95" s="2"/>
      <c r="QVR95" s="2"/>
      <c r="QVS95" s="2"/>
      <c r="QVT95" s="2"/>
      <c r="QVU95" s="2"/>
      <c r="QVV95" s="2"/>
      <c r="QVW95" s="2"/>
      <c r="QVX95" s="2"/>
      <c r="QVY95" s="2"/>
      <c r="QVZ95" s="2"/>
      <c r="QWA95" s="2"/>
      <c r="QWB95" s="2"/>
      <c r="QWC95" s="2"/>
      <c r="QWD95" s="2"/>
      <c r="QWE95" s="2"/>
      <c r="QWF95" s="2"/>
      <c r="QWG95" s="2"/>
      <c r="QWH95" s="2"/>
      <c r="QWI95" s="2"/>
      <c r="QWJ95" s="2"/>
      <c r="QWK95" s="2"/>
      <c r="QWL95" s="2"/>
      <c r="QWM95" s="2"/>
      <c r="QWN95" s="2"/>
      <c r="QWO95" s="2"/>
      <c r="QWP95" s="2"/>
      <c r="QWQ95" s="2"/>
      <c r="QWR95" s="2"/>
      <c r="QWS95" s="2"/>
      <c r="QWT95" s="2"/>
      <c r="QWU95" s="2"/>
      <c r="QWV95" s="2"/>
      <c r="QWW95" s="2"/>
      <c r="QWX95" s="2"/>
      <c r="QWY95" s="2"/>
      <c r="QWZ95" s="2"/>
      <c r="QXA95" s="2"/>
      <c r="QXB95" s="2"/>
      <c r="QXC95" s="2"/>
      <c r="QXD95" s="2"/>
      <c r="QXE95" s="2"/>
      <c r="QXF95" s="2"/>
      <c r="QXG95" s="2"/>
      <c r="QXH95" s="2"/>
      <c r="QXI95" s="2"/>
      <c r="QXJ95" s="2"/>
      <c r="QXK95" s="2"/>
      <c r="QXL95" s="2"/>
      <c r="QXM95" s="2"/>
      <c r="QXN95" s="2"/>
      <c r="QXO95" s="2"/>
      <c r="QXP95" s="2"/>
      <c r="QXQ95" s="2"/>
      <c r="QXR95" s="2"/>
      <c r="QXS95" s="2"/>
      <c r="QXT95" s="2"/>
      <c r="QXU95" s="2"/>
      <c r="QXV95" s="2"/>
      <c r="QXW95" s="2"/>
      <c r="QXX95" s="2"/>
      <c r="QXY95" s="2"/>
      <c r="QXZ95" s="2"/>
      <c r="QYA95" s="2"/>
      <c r="QYB95" s="2"/>
      <c r="QYC95" s="2"/>
      <c r="QYD95" s="2"/>
      <c r="QYE95" s="2"/>
      <c r="QYF95" s="2"/>
      <c r="QYG95" s="2"/>
      <c r="QYH95" s="2"/>
      <c r="QYI95" s="2"/>
      <c r="QYJ95" s="2"/>
      <c r="QYK95" s="2"/>
      <c r="QYL95" s="2"/>
      <c r="QYM95" s="2"/>
      <c r="QYN95" s="2"/>
      <c r="QYO95" s="2"/>
      <c r="QYP95" s="2"/>
      <c r="QYQ95" s="2"/>
      <c r="QYR95" s="2"/>
      <c r="QYS95" s="2"/>
      <c r="QYT95" s="2"/>
      <c r="QYU95" s="2"/>
      <c r="QYV95" s="2"/>
      <c r="QYW95" s="2"/>
      <c r="QYX95" s="2"/>
      <c r="QYY95" s="2"/>
      <c r="QYZ95" s="2"/>
      <c r="QZA95" s="2"/>
      <c r="QZB95" s="2"/>
      <c r="QZC95" s="2"/>
      <c r="QZD95" s="2"/>
      <c r="QZE95" s="2"/>
      <c r="QZF95" s="2"/>
      <c r="QZG95" s="2"/>
      <c r="QZH95" s="2"/>
      <c r="QZI95" s="2"/>
      <c r="QZJ95" s="2"/>
      <c r="QZK95" s="2"/>
      <c r="QZL95" s="2"/>
      <c r="QZM95" s="2"/>
      <c r="QZN95" s="2"/>
      <c r="QZO95" s="2"/>
      <c r="QZP95" s="2"/>
      <c r="QZQ95" s="2"/>
      <c r="QZR95" s="2"/>
      <c r="QZS95" s="2"/>
      <c r="QZT95" s="2"/>
      <c r="QZU95" s="2"/>
      <c r="QZV95" s="2"/>
      <c r="QZW95" s="2"/>
      <c r="QZX95" s="2"/>
      <c r="QZY95" s="2"/>
      <c r="QZZ95" s="2"/>
      <c r="RAA95" s="2"/>
      <c r="RAB95" s="2"/>
      <c r="RAC95" s="2"/>
      <c r="RAD95" s="2"/>
      <c r="RAE95" s="2"/>
      <c r="RAF95" s="2"/>
      <c r="RAG95" s="2"/>
      <c r="RAH95" s="2"/>
      <c r="RAI95" s="2"/>
      <c r="RAJ95" s="2"/>
      <c r="RAK95" s="2"/>
      <c r="RAL95" s="2"/>
      <c r="RAM95" s="2"/>
      <c r="RAN95" s="2"/>
      <c r="RAO95" s="2"/>
      <c r="RAP95" s="2"/>
      <c r="RAQ95" s="2"/>
      <c r="RAR95" s="2"/>
      <c r="RAS95" s="2"/>
      <c r="RAT95" s="2"/>
      <c r="RAU95" s="2"/>
      <c r="RAV95" s="2"/>
      <c r="RAW95" s="2"/>
      <c r="RAX95" s="2"/>
      <c r="RAY95" s="2"/>
      <c r="RAZ95" s="2"/>
      <c r="RBA95" s="2"/>
      <c r="RBB95" s="2"/>
      <c r="RBC95" s="2"/>
      <c r="RBD95" s="2"/>
      <c r="RBE95" s="2"/>
      <c r="RBF95" s="2"/>
      <c r="RBG95" s="2"/>
      <c r="RBH95" s="2"/>
      <c r="RBI95" s="2"/>
      <c r="RBJ95" s="2"/>
      <c r="RBK95" s="2"/>
      <c r="RBL95" s="2"/>
      <c r="RBM95" s="2"/>
      <c r="RBN95" s="2"/>
      <c r="RBO95" s="2"/>
      <c r="RBP95" s="2"/>
      <c r="RBQ95" s="2"/>
      <c r="RBR95" s="2"/>
      <c r="RBS95" s="2"/>
      <c r="RBT95" s="2"/>
      <c r="RBU95" s="2"/>
      <c r="RBV95" s="2"/>
      <c r="RBW95" s="2"/>
      <c r="RBX95" s="2"/>
      <c r="RBY95" s="2"/>
      <c r="RBZ95" s="2"/>
      <c r="RCA95" s="2"/>
      <c r="RCB95" s="2"/>
      <c r="RCC95" s="2"/>
      <c r="RCD95" s="2"/>
      <c r="RCE95" s="2"/>
      <c r="RCF95" s="2"/>
      <c r="RCG95" s="2"/>
      <c r="RCH95" s="2"/>
      <c r="RCI95" s="2"/>
      <c r="RCJ95" s="2"/>
      <c r="RCK95" s="2"/>
      <c r="RCL95" s="2"/>
      <c r="RCM95" s="2"/>
      <c r="RCN95" s="2"/>
      <c r="RCO95" s="2"/>
      <c r="RCP95" s="2"/>
      <c r="RCQ95" s="2"/>
      <c r="RCR95" s="2"/>
      <c r="RCS95" s="2"/>
      <c r="RCT95" s="2"/>
      <c r="RCU95" s="2"/>
      <c r="RCV95" s="2"/>
      <c r="RCW95" s="2"/>
      <c r="RCX95" s="2"/>
      <c r="RCY95" s="2"/>
      <c r="RCZ95" s="2"/>
      <c r="RDA95" s="2"/>
      <c r="RDB95" s="2"/>
      <c r="RDC95" s="2"/>
      <c r="RDD95" s="2"/>
      <c r="RDE95" s="2"/>
      <c r="RDF95" s="2"/>
      <c r="RDG95" s="2"/>
      <c r="RDH95" s="2"/>
      <c r="RDI95" s="2"/>
      <c r="RDJ95" s="2"/>
      <c r="RDK95" s="2"/>
      <c r="RDL95" s="2"/>
      <c r="RDM95" s="2"/>
      <c r="RDN95" s="2"/>
      <c r="RDO95" s="2"/>
      <c r="RDP95" s="2"/>
      <c r="RDQ95" s="2"/>
      <c r="RDR95" s="2"/>
      <c r="RDS95" s="2"/>
      <c r="RDT95" s="2"/>
      <c r="RDU95" s="2"/>
      <c r="RDV95" s="2"/>
      <c r="RDW95" s="2"/>
      <c r="RDX95" s="2"/>
      <c r="RDY95" s="2"/>
      <c r="RDZ95" s="2"/>
      <c r="REA95" s="2"/>
      <c r="REB95" s="2"/>
      <c r="REC95" s="2"/>
      <c r="RED95" s="2"/>
      <c r="REE95" s="2"/>
      <c r="REF95" s="2"/>
      <c r="REG95" s="2"/>
      <c r="REH95" s="2"/>
      <c r="REI95" s="2"/>
      <c r="REJ95" s="2"/>
      <c r="REK95" s="2"/>
      <c r="REL95" s="2"/>
      <c r="REM95" s="2"/>
      <c r="REN95" s="2"/>
      <c r="REO95" s="2"/>
      <c r="REP95" s="2"/>
      <c r="REQ95" s="2"/>
      <c r="RER95" s="2"/>
      <c r="RES95" s="2"/>
      <c r="RET95" s="2"/>
      <c r="REU95" s="2"/>
      <c r="REV95" s="2"/>
      <c r="REW95" s="2"/>
      <c r="REX95" s="2"/>
      <c r="REY95" s="2"/>
      <c r="REZ95" s="2"/>
      <c r="RFA95" s="2"/>
      <c r="RFB95" s="2"/>
      <c r="RFC95" s="2"/>
      <c r="RFD95" s="2"/>
      <c r="RFE95" s="2"/>
      <c r="RFF95" s="2"/>
      <c r="RFG95" s="2"/>
      <c r="RFH95" s="2"/>
      <c r="RFI95" s="2"/>
      <c r="RFJ95" s="2"/>
      <c r="RFK95" s="2"/>
      <c r="RFL95" s="2"/>
      <c r="RFM95" s="2"/>
      <c r="RFN95" s="2"/>
      <c r="RFO95" s="2"/>
      <c r="RFP95" s="2"/>
      <c r="RFQ95" s="2"/>
      <c r="RFR95" s="2"/>
      <c r="RFS95" s="2"/>
      <c r="RFT95" s="2"/>
      <c r="RFU95" s="2"/>
      <c r="RFV95" s="2"/>
      <c r="RFW95" s="2"/>
      <c r="RFX95" s="2"/>
      <c r="RFY95" s="2"/>
      <c r="RFZ95" s="2"/>
      <c r="RGA95" s="2"/>
      <c r="RGB95" s="2"/>
      <c r="RGC95" s="2"/>
      <c r="RGD95" s="2"/>
      <c r="RGE95" s="2"/>
      <c r="RGF95" s="2"/>
      <c r="RGG95" s="2"/>
      <c r="RGH95" s="2"/>
      <c r="RGI95" s="2"/>
      <c r="RGJ95" s="2"/>
      <c r="RGK95" s="2"/>
      <c r="RGL95" s="2"/>
      <c r="RGM95" s="2"/>
      <c r="RGN95" s="2"/>
      <c r="RGO95" s="2"/>
      <c r="RGP95" s="2"/>
      <c r="RGQ95" s="2"/>
      <c r="RGR95" s="2"/>
      <c r="RGS95" s="2"/>
      <c r="RGT95" s="2"/>
      <c r="RGU95" s="2"/>
      <c r="RGV95" s="2"/>
      <c r="RGW95" s="2"/>
      <c r="RGX95" s="2"/>
      <c r="RGY95" s="2"/>
      <c r="RGZ95" s="2"/>
      <c r="RHA95" s="2"/>
      <c r="RHB95" s="2"/>
      <c r="RHC95" s="2"/>
      <c r="RHD95" s="2"/>
      <c r="RHE95" s="2"/>
      <c r="RHF95" s="2"/>
      <c r="RHG95" s="2"/>
      <c r="RHH95" s="2"/>
      <c r="RHI95" s="2"/>
      <c r="RHJ95" s="2"/>
      <c r="RHK95" s="2"/>
      <c r="RHL95" s="2"/>
      <c r="RHM95" s="2"/>
      <c r="RHN95" s="2"/>
      <c r="RHO95" s="2"/>
      <c r="RHP95" s="2"/>
      <c r="RHQ95" s="2"/>
      <c r="RHR95" s="2"/>
      <c r="RHS95" s="2"/>
      <c r="RHT95" s="2"/>
      <c r="RHU95" s="2"/>
      <c r="RHV95" s="2"/>
      <c r="RHW95" s="2"/>
      <c r="RHX95" s="2"/>
      <c r="RHY95" s="2"/>
      <c r="RHZ95" s="2"/>
      <c r="RIA95" s="2"/>
      <c r="RIB95" s="2"/>
      <c r="RIC95" s="2"/>
      <c r="RID95" s="2"/>
      <c r="RIE95" s="2"/>
      <c r="RIF95" s="2"/>
      <c r="RIG95" s="2"/>
      <c r="RIH95" s="2"/>
      <c r="RII95" s="2"/>
      <c r="RIJ95" s="2"/>
      <c r="RIK95" s="2"/>
      <c r="RIL95" s="2"/>
      <c r="RIM95" s="2"/>
      <c r="RIN95" s="2"/>
      <c r="RIO95" s="2"/>
      <c r="RIP95" s="2"/>
      <c r="RIQ95" s="2"/>
      <c r="RIR95" s="2"/>
      <c r="RIS95" s="2"/>
      <c r="RIT95" s="2"/>
      <c r="RIU95" s="2"/>
      <c r="RIV95" s="2"/>
      <c r="RIW95" s="2"/>
      <c r="RIX95" s="2"/>
      <c r="RIY95" s="2"/>
      <c r="RIZ95" s="2"/>
      <c r="RJA95" s="2"/>
      <c r="RJB95" s="2"/>
      <c r="RJC95" s="2"/>
      <c r="RJD95" s="2"/>
      <c r="RJE95" s="2"/>
      <c r="RJF95" s="2"/>
      <c r="RJG95" s="2"/>
      <c r="RJH95" s="2"/>
      <c r="RJI95" s="2"/>
      <c r="RJJ95" s="2"/>
      <c r="RJK95" s="2"/>
      <c r="RJL95" s="2"/>
      <c r="RJM95" s="2"/>
      <c r="RJN95" s="2"/>
      <c r="RJO95" s="2"/>
      <c r="RJP95" s="2"/>
      <c r="RJQ95" s="2"/>
      <c r="RJR95" s="2"/>
      <c r="RJS95" s="2"/>
      <c r="RJT95" s="2"/>
      <c r="RJU95" s="2"/>
      <c r="RJV95" s="2"/>
      <c r="RJW95" s="2"/>
      <c r="RJX95" s="2"/>
      <c r="RJY95" s="2"/>
      <c r="RJZ95" s="2"/>
      <c r="RKA95" s="2"/>
      <c r="RKB95" s="2"/>
      <c r="RKC95" s="2"/>
      <c r="RKD95" s="2"/>
      <c r="RKE95" s="2"/>
      <c r="RKF95" s="2"/>
      <c r="RKG95" s="2"/>
      <c r="RKH95" s="2"/>
      <c r="RKI95" s="2"/>
      <c r="RKJ95" s="2"/>
      <c r="RKK95" s="2"/>
      <c r="RKL95" s="2"/>
      <c r="RKM95" s="2"/>
      <c r="RKN95" s="2"/>
      <c r="RKO95" s="2"/>
      <c r="RKP95" s="2"/>
      <c r="RKQ95" s="2"/>
      <c r="RKR95" s="2"/>
      <c r="RKS95" s="2"/>
      <c r="RKT95" s="2"/>
      <c r="RKU95" s="2"/>
      <c r="RKV95" s="2"/>
      <c r="RKW95" s="2"/>
      <c r="RKX95" s="2"/>
      <c r="RKY95" s="2"/>
      <c r="RKZ95" s="2"/>
      <c r="RLA95" s="2"/>
      <c r="RLB95" s="2"/>
      <c r="RLC95" s="2"/>
      <c r="RLD95" s="2"/>
      <c r="RLE95" s="2"/>
      <c r="RLF95" s="2"/>
      <c r="RLG95" s="2"/>
      <c r="RLH95" s="2"/>
      <c r="RLI95" s="2"/>
      <c r="RLJ95" s="2"/>
      <c r="RLK95" s="2"/>
      <c r="RLL95" s="2"/>
      <c r="RLM95" s="2"/>
      <c r="RLN95" s="2"/>
      <c r="RLO95" s="2"/>
      <c r="RLP95" s="2"/>
      <c r="RLQ95" s="2"/>
      <c r="RLR95" s="2"/>
      <c r="RLS95" s="2"/>
      <c r="RLT95" s="2"/>
      <c r="RLU95" s="2"/>
      <c r="RLV95" s="2"/>
      <c r="RLW95" s="2"/>
      <c r="RLX95" s="2"/>
      <c r="RLY95" s="2"/>
      <c r="RLZ95" s="2"/>
      <c r="RMA95" s="2"/>
      <c r="RMB95" s="2"/>
      <c r="RMC95" s="2"/>
      <c r="RMD95" s="2"/>
      <c r="RME95" s="2"/>
      <c r="RMF95" s="2"/>
      <c r="RMG95" s="2"/>
      <c r="RMH95" s="2"/>
      <c r="RMI95" s="2"/>
      <c r="RMJ95" s="2"/>
      <c r="RMK95" s="2"/>
      <c r="RML95" s="2"/>
      <c r="RMM95" s="2"/>
      <c r="RMN95" s="2"/>
      <c r="RMO95" s="2"/>
      <c r="RMP95" s="2"/>
      <c r="RMQ95" s="2"/>
      <c r="RMR95" s="2"/>
      <c r="RMS95" s="2"/>
      <c r="RMT95" s="2"/>
      <c r="RMU95" s="2"/>
      <c r="RMV95" s="2"/>
      <c r="RMW95" s="2"/>
      <c r="RMX95" s="2"/>
      <c r="RMY95" s="2"/>
      <c r="RMZ95" s="2"/>
      <c r="RNA95" s="2"/>
      <c r="RNB95" s="2"/>
      <c r="RNC95" s="2"/>
      <c r="RND95" s="2"/>
      <c r="RNE95" s="2"/>
      <c r="RNF95" s="2"/>
      <c r="RNG95" s="2"/>
      <c r="RNH95" s="2"/>
      <c r="RNI95" s="2"/>
      <c r="RNJ95" s="2"/>
      <c r="RNK95" s="2"/>
      <c r="RNL95" s="2"/>
      <c r="RNM95" s="2"/>
      <c r="RNN95" s="2"/>
      <c r="RNO95" s="2"/>
      <c r="RNP95" s="2"/>
      <c r="RNQ95" s="2"/>
      <c r="RNR95" s="2"/>
      <c r="RNS95" s="2"/>
      <c r="RNT95" s="2"/>
      <c r="RNU95" s="2"/>
      <c r="RNV95" s="2"/>
      <c r="RNW95" s="2"/>
      <c r="RNX95" s="2"/>
      <c r="RNY95" s="2"/>
      <c r="RNZ95" s="2"/>
      <c r="ROA95" s="2"/>
      <c r="ROB95" s="2"/>
      <c r="ROC95" s="2"/>
      <c r="ROD95" s="2"/>
      <c r="ROE95" s="2"/>
      <c r="ROF95" s="2"/>
      <c r="ROG95" s="2"/>
      <c r="ROH95" s="2"/>
      <c r="ROI95" s="2"/>
      <c r="ROJ95" s="2"/>
      <c r="ROK95" s="2"/>
      <c r="ROL95" s="2"/>
      <c r="ROM95" s="2"/>
      <c r="RON95" s="2"/>
      <c r="ROO95" s="2"/>
      <c r="ROP95" s="2"/>
      <c r="ROQ95" s="2"/>
      <c r="ROR95" s="2"/>
      <c r="ROS95" s="2"/>
      <c r="ROT95" s="2"/>
      <c r="ROU95" s="2"/>
      <c r="ROV95" s="2"/>
      <c r="ROW95" s="2"/>
      <c r="ROX95" s="2"/>
      <c r="ROY95" s="2"/>
      <c r="ROZ95" s="2"/>
      <c r="RPA95" s="2"/>
      <c r="RPB95" s="2"/>
      <c r="RPC95" s="2"/>
      <c r="RPD95" s="2"/>
      <c r="RPE95" s="2"/>
      <c r="RPF95" s="2"/>
      <c r="RPG95" s="2"/>
      <c r="RPH95" s="2"/>
      <c r="RPI95" s="2"/>
      <c r="RPJ95" s="2"/>
      <c r="RPK95" s="2"/>
      <c r="RPL95" s="2"/>
      <c r="RPM95" s="2"/>
      <c r="RPN95" s="2"/>
      <c r="RPO95" s="2"/>
      <c r="RPP95" s="2"/>
      <c r="RPQ95" s="2"/>
      <c r="RPR95" s="2"/>
      <c r="RPS95" s="2"/>
      <c r="RPT95" s="2"/>
      <c r="RPU95" s="2"/>
      <c r="RPV95" s="2"/>
      <c r="RPW95" s="2"/>
      <c r="RPX95" s="2"/>
      <c r="RPY95" s="2"/>
      <c r="RPZ95" s="2"/>
      <c r="RQA95" s="2"/>
      <c r="RQB95" s="2"/>
      <c r="RQC95" s="2"/>
      <c r="RQD95" s="2"/>
      <c r="RQE95" s="2"/>
      <c r="RQF95" s="2"/>
      <c r="RQG95" s="2"/>
      <c r="RQH95" s="2"/>
      <c r="RQI95" s="2"/>
      <c r="RQJ95" s="2"/>
      <c r="RQK95" s="2"/>
      <c r="RQL95" s="2"/>
      <c r="RQM95" s="2"/>
      <c r="RQN95" s="2"/>
      <c r="RQO95" s="2"/>
      <c r="RQP95" s="2"/>
      <c r="RQQ95" s="2"/>
      <c r="RQR95" s="2"/>
      <c r="RQS95" s="2"/>
      <c r="RQT95" s="2"/>
      <c r="RQU95" s="2"/>
      <c r="RQV95" s="2"/>
      <c r="RQW95" s="2"/>
      <c r="RQX95" s="2"/>
      <c r="RQY95" s="2"/>
      <c r="RQZ95" s="2"/>
      <c r="RRA95" s="2"/>
      <c r="RRB95" s="2"/>
      <c r="RRC95" s="2"/>
      <c r="RRD95" s="2"/>
      <c r="RRE95" s="2"/>
      <c r="RRF95" s="2"/>
      <c r="RRG95" s="2"/>
      <c r="RRH95" s="2"/>
      <c r="RRI95" s="2"/>
      <c r="RRJ95" s="2"/>
      <c r="RRK95" s="2"/>
      <c r="RRL95" s="2"/>
      <c r="RRM95" s="2"/>
      <c r="RRN95" s="2"/>
      <c r="RRO95" s="2"/>
      <c r="RRP95" s="2"/>
      <c r="RRQ95" s="2"/>
      <c r="RRR95" s="2"/>
      <c r="RRS95" s="2"/>
      <c r="RRT95" s="2"/>
      <c r="RRU95" s="2"/>
      <c r="RRV95" s="2"/>
      <c r="RRW95" s="2"/>
      <c r="RRX95" s="2"/>
      <c r="RRY95" s="2"/>
      <c r="RRZ95" s="2"/>
      <c r="RSA95" s="2"/>
      <c r="RSB95" s="2"/>
      <c r="RSC95" s="2"/>
      <c r="RSD95" s="2"/>
      <c r="RSE95" s="2"/>
      <c r="RSF95" s="2"/>
      <c r="RSG95" s="2"/>
      <c r="RSH95" s="2"/>
      <c r="RSI95" s="2"/>
      <c r="RSJ95" s="2"/>
      <c r="RSK95" s="2"/>
      <c r="RSL95" s="2"/>
      <c r="RSM95" s="2"/>
      <c r="RSN95" s="2"/>
      <c r="RSO95" s="2"/>
      <c r="RSP95" s="2"/>
      <c r="RSQ95" s="2"/>
      <c r="RSR95" s="2"/>
      <c r="RSS95" s="2"/>
      <c r="RST95" s="2"/>
      <c r="RSU95" s="2"/>
      <c r="RSV95" s="2"/>
      <c r="RSW95" s="2"/>
      <c r="RSX95" s="2"/>
      <c r="RSY95" s="2"/>
      <c r="RSZ95" s="2"/>
      <c r="RTA95" s="2"/>
      <c r="RTB95" s="2"/>
      <c r="RTC95" s="2"/>
      <c r="RTD95" s="2"/>
      <c r="RTE95" s="2"/>
      <c r="RTF95" s="2"/>
      <c r="RTG95" s="2"/>
      <c r="RTH95" s="2"/>
      <c r="RTI95" s="2"/>
      <c r="RTJ95" s="2"/>
      <c r="RTK95" s="2"/>
      <c r="RTL95" s="2"/>
      <c r="RTM95" s="2"/>
      <c r="RTN95" s="2"/>
      <c r="RTO95" s="2"/>
      <c r="RTP95" s="2"/>
      <c r="RTQ95" s="2"/>
      <c r="RTR95" s="2"/>
      <c r="RTS95" s="2"/>
      <c r="RTT95" s="2"/>
      <c r="RTU95" s="2"/>
      <c r="RTV95" s="2"/>
      <c r="RTW95" s="2"/>
      <c r="RTX95" s="2"/>
      <c r="RTY95" s="2"/>
      <c r="RTZ95" s="2"/>
      <c r="RUA95" s="2"/>
      <c r="RUB95" s="2"/>
      <c r="RUC95" s="2"/>
      <c r="RUD95" s="2"/>
      <c r="RUE95" s="2"/>
      <c r="RUF95" s="2"/>
      <c r="RUG95" s="2"/>
      <c r="RUH95" s="2"/>
      <c r="RUI95" s="2"/>
      <c r="RUJ95" s="2"/>
      <c r="RUK95" s="2"/>
      <c r="RUL95" s="2"/>
      <c r="RUM95" s="2"/>
      <c r="RUN95" s="2"/>
      <c r="RUO95" s="2"/>
      <c r="RUP95" s="2"/>
      <c r="RUQ95" s="2"/>
      <c r="RUR95" s="2"/>
      <c r="RUS95" s="2"/>
      <c r="RUT95" s="2"/>
      <c r="RUU95" s="2"/>
      <c r="RUV95" s="2"/>
      <c r="RUW95" s="2"/>
      <c r="RUX95" s="2"/>
      <c r="RUY95" s="2"/>
      <c r="RUZ95" s="2"/>
      <c r="RVA95" s="2"/>
      <c r="RVB95" s="2"/>
      <c r="RVC95" s="2"/>
      <c r="RVD95" s="2"/>
      <c r="RVE95" s="2"/>
      <c r="RVF95" s="2"/>
      <c r="RVG95" s="2"/>
      <c r="RVH95" s="2"/>
      <c r="RVI95" s="2"/>
      <c r="RVJ95" s="2"/>
      <c r="RVK95" s="2"/>
      <c r="RVL95" s="2"/>
      <c r="RVM95" s="2"/>
      <c r="RVN95" s="2"/>
      <c r="RVO95" s="2"/>
      <c r="RVP95" s="2"/>
      <c r="RVQ95" s="2"/>
      <c r="RVR95" s="2"/>
      <c r="RVS95" s="2"/>
      <c r="RVT95" s="2"/>
      <c r="RVU95" s="2"/>
      <c r="RVV95" s="2"/>
      <c r="RVW95" s="2"/>
      <c r="RVX95" s="2"/>
      <c r="RVY95" s="2"/>
      <c r="RVZ95" s="2"/>
      <c r="RWA95" s="2"/>
      <c r="RWB95" s="2"/>
      <c r="RWC95" s="2"/>
      <c r="RWD95" s="2"/>
      <c r="RWE95" s="2"/>
      <c r="RWF95" s="2"/>
      <c r="RWG95" s="2"/>
      <c r="RWH95" s="2"/>
      <c r="RWI95" s="2"/>
      <c r="RWJ95" s="2"/>
      <c r="RWK95" s="2"/>
      <c r="RWL95" s="2"/>
      <c r="RWM95" s="2"/>
      <c r="RWN95" s="2"/>
      <c r="RWO95" s="2"/>
      <c r="RWP95" s="2"/>
      <c r="RWQ95" s="2"/>
      <c r="RWR95" s="2"/>
      <c r="RWS95" s="2"/>
      <c r="RWT95" s="2"/>
      <c r="RWU95" s="2"/>
      <c r="RWV95" s="2"/>
      <c r="RWW95" s="2"/>
      <c r="RWX95" s="2"/>
      <c r="RWY95" s="2"/>
      <c r="RWZ95" s="2"/>
      <c r="RXA95" s="2"/>
      <c r="RXB95" s="2"/>
      <c r="RXC95" s="2"/>
      <c r="RXD95" s="2"/>
      <c r="RXE95" s="2"/>
      <c r="RXF95" s="2"/>
      <c r="RXG95" s="2"/>
      <c r="RXH95" s="2"/>
      <c r="RXI95" s="2"/>
      <c r="RXJ95" s="2"/>
      <c r="RXK95" s="2"/>
      <c r="RXL95" s="2"/>
      <c r="RXM95" s="2"/>
      <c r="RXN95" s="2"/>
      <c r="RXO95" s="2"/>
      <c r="RXP95" s="2"/>
      <c r="RXQ95" s="2"/>
      <c r="RXR95" s="2"/>
      <c r="RXS95" s="2"/>
      <c r="RXT95" s="2"/>
      <c r="RXU95" s="2"/>
      <c r="RXV95" s="2"/>
      <c r="RXW95" s="2"/>
      <c r="RXX95" s="2"/>
      <c r="RXY95" s="2"/>
      <c r="RXZ95" s="2"/>
      <c r="RYA95" s="2"/>
      <c r="RYB95" s="2"/>
      <c r="RYC95" s="2"/>
      <c r="RYD95" s="2"/>
      <c r="RYE95" s="2"/>
      <c r="RYF95" s="2"/>
      <c r="RYG95" s="2"/>
      <c r="RYH95" s="2"/>
      <c r="RYI95" s="2"/>
      <c r="RYJ95" s="2"/>
      <c r="RYK95" s="2"/>
      <c r="RYL95" s="2"/>
      <c r="RYM95" s="2"/>
      <c r="RYN95" s="2"/>
      <c r="RYO95" s="2"/>
      <c r="RYP95" s="2"/>
      <c r="RYQ95" s="2"/>
      <c r="RYR95" s="2"/>
      <c r="RYS95" s="2"/>
      <c r="RYT95" s="2"/>
      <c r="RYU95" s="2"/>
      <c r="RYV95" s="2"/>
      <c r="RYW95" s="2"/>
      <c r="RYX95" s="2"/>
      <c r="RYY95" s="2"/>
      <c r="RYZ95" s="2"/>
      <c r="RZA95" s="2"/>
      <c r="RZB95" s="2"/>
      <c r="RZC95" s="2"/>
      <c r="RZD95" s="2"/>
      <c r="RZE95" s="2"/>
      <c r="RZF95" s="2"/>
      <c r="RZG95" s="2"/>
      <c r="RZH95" s="2"/>
      <c r="RZI95" s="2"/>
      <c r="RZJ95" s="2"/>
      <c r="RZK95" s="2"/>
      <c r="RZL95" s="2"/>
      <c r="RZM95" s="2"/>
      <c r="RZN95" s="2"/>
      <c r="RZO95" s="2"/>
      <c r="RZP95" s="2"/>
      <c r="RZQ95" s="2"/>
      <c r="RZR95" s="2"/>
      <c r="RZS95" s="2"/>
      <c r="RZT95" s="2"/>
      <c r="RZU95" s="2"/>
      <c r="RZV95" s="2"/>
      <c r="RZW95" s="2"/>
      <c r="RZX95" s="2"/>
      <c r="RZY95" s="2"/>
      <c r="RZZ95" s="2"/>
      <c r="SAA95" s="2"/>
      <c r="SAB95" s="2"/>
      <c r="SAC95" s="2"/>
      <c r="SAD95" s="2"/>
      <c r="SAE95" s="2"/>
      <c r="SAF95" s="2"/>
      <c r="SAG95" s="2"/>
      <c r="SAH95" s="2"/>
      <c r="SAI95" s="2"/>
      <c r="SAJ95" s="2"/>
      <c r="SAK95" s="2"/>
      <c r="SAL95" s="2"/>
      <c r="SAM95" s="2"/>
      <c r="SAN95" s="2"/>
      <c r="SAO95" s="2"/>
      <c r="SAP95" s="2"/>
      <c r="SAQ95" s="2"/>
      <c r="SAR95" s="2"/>
      <c r="SAS95" s="2"/>
      <c r="SAT95" s="2"/>
      <c r="SAU95" s="2"/>
      <c r="SAV95" s="2"/>
      <c r="SAW95" s="2"/>
      <c r="SAX95" s="2"/>
      <c r="SAY95" s="2"/>
      <c r="SAZ95" s="2"/>
      <c r="SBA95" s="2"/>
      <c r="SBB95" s="2"/>
      <c r="SBC95" s="2"/>
      <c r="SBD95" s="2"/>
      <c r="SBE95" s="2"/>
      <c r="SBF95" s="2"/>
      <c r="SBG95" s="2"/>
      <c r="SBH95" s="2"/>
      <c r="SBI95" s="2"/>
      <c r="SBJ95" s="2"/>
      <c r="SBK95" s="2"/>
      <c r="SBL95" s="2"/>
      <c r="SBM95" s="2"/>
      <c r="SBN95" s="2"/>
      <c r="SBO95" s="2"/>
      <c r="SBP95" s="2"/>
      <c r="SBQ95" s="2"/>
      <c r="SBR95" s="2"/>
      <c r="SBS95" s="2"/>
      <c r="SBT95" s="2"/>
      <c r="SBU95" s="2"/>
      <c r="SBV95" s="2"/>
      <c r="SBW95" s="2"/>
      <c r="SBX95" s="2"/>
      <c r="SBY95" s="2"/>
      <c r="SBZ95" s="2"/>
      <c r="SCA95" s="2"/>
      <c r="SCB95" s="2"/>
      <c r="SCC95" s="2"/>
      <c r="SCD95" s="2"/>
      <c r="SCE95" s="2"/>
      <c r="SCF95" s="2"/>
      <c r="SCG95" s="2"/>
      <c r="SCH95" s="2"/>
      <c r="SCI95" s="2"/>
      <c r="SCJ95" s="2"/>
      <c r="SCK95" s="2"/>
      <c r="SCL95" s="2"/>
      <c r="SCM95" s="2"/>
      <c r="SCN95" s="2"/>
      <c r="SCO95" s="2"/>
      <c r="SCP95" s="2"/>
      <c r="SCQ95" s="2"/>
      <c r="SCR95" s="2"/>
      <c r="SCS95" s="2"/>
      <c r="SCT95" s="2"/>
      <c r="SCU95" s="2"/>
      <c r="SCV95" s="2"/>
      <c r="SCW95" s="2"/>
      <c r="SCX95" s="2"/>
      <c r="SCY95" s="2"/>
      <c r="SCZ95" s="2"/>
      <c r="SDA95" s="2"/>
      <c r="SDB95" s="2"/>
      <c r="SDC95" s="2"/>
      <c r="SDD95" s="2"/>
      <c r="SDE95" s="2"/>
      <c r="SDF95" s="2"/>
      <c r="SDG95" s="2"/>
      <c r="SDH95" s="2"/>
      <c r="SDI95" s="2"/>
      <c r="SDJ95" s="2"/>
      <c r="SDK95" s="2"/>
      <c r="SDL95" s="2"/>
      <c r="SDM95" s="2"/>
      <c r="SDN95" s="2"/>
      <c r="SDO95" s="2"/>
      <c r="SDP95" s="2"/>
      <c r="SDQ95" s="2"/>
      <c r="SDR95" s="2"/>
      <c r="SDS95" s="2"/>
      <c r="SDT95" s="2"/>
      <c r="SDU95" s="2"/>
      <c r="SDV95" s="2"/>
      <c r="SDW95" s="2"/>
      <c r="SDX95" s="2"/>
      <c r="SDY95" s="2"/>
      <c r="SDZ95" s="2"/>
      <c r="SEA95" s="2"/>
      <c r="SEB95" s="2"/>
      <c r="SEC95" s="2"/>
      <c r="SED95" s="2"/>
      <c r="SEE95" s="2"/>
      <c r="SEF95" s="2"/>
      <c r="SEG95" s="2"/>
      <c r="SEH95" s="2"/>
      <c r="SEI95" s="2"/>
      <c r="SEJ95" s="2"/>
      <c r="SEK95" s="2"/>
      <c r="SEL95" s="2"/>
      <c r="SEM95" s="2"/>
      <c r="SEN95" s="2"/>
      <c r="SEO95" s="2"/>
      <c r="SEP95" s="2"/>
      <c r="SEQ95" s="2"/>
      <c r="SER95" s="2"/>
      <c r="SES95" s="2"/>
      <c r="SET95" s="2"/>
      <c r="SEU95" s="2"/>
      <c r="SEV95" s="2"/>
      <c r="SEW95" s="2"/>
      <c r="SEX95" s="2"/>
      <c r="SEY95" s="2"/>
      <c r="SEZ95" s="2"/>
      <c r="SFA95" s="2"/>
      <c r="SFB95" s="2"/>
      <c r="SFC95" s="2"/>
      <c r="SFD95" s="2"/>
      <c r="SFE95" s="2"/>
      <c r="SFF95" s="2"/>
      <c r="SFG95" s="2"/>
      <c r="SFH95" s="2"/>
      <c r="SFI95" s="2"/>
      <c r="SFJ95" s="2"/>
      <c r="SFK95" s="2"/>
      <c r="SFL95" s="2"/>
      <c r="SFM95" s="2"/>
      <c r="SFN95" s="2"/>
      <c r="SFO95" s="2"/>
      <c r="SFP95" s="2"/>
      <c r="SFQ95" s="2"/>
      <c r="SFR95" s="2"/>
      <c r="SFS95" s="2"/>
      <c r="SFT95" s="2"/>
      <c r="SFU95" s="2"/>
      <c r="SFV95" s="2"/>
      <c r="SFW95" s="2"/>
      <c r="SFX95" s="2"/>
      <c r="SFY95" s="2"/>
      <c r="SFZ95" s="2"/>
      <c r="SGA95" s="2"/>
      <c r="SGB95" s="2"/>
      <c r="SGC95" s="2"/>
      <c r="SGD95" s="2"/>
      <c r="SGE95" s="2"/>
      <c r="SGF95" s="2"/>
      <c r="SGG95" s="2"/>
      <c r="SGH95" s="2"/>
      <c r="SGI95" s="2"/>
      <c r="SGJ95" s="2"/>
      <c r="SGK95" s="2"/>
      <c r="SGL95" s="2"/>
      <c r="SGM95" s="2"/>
      <c r="SGN95" s="2"/>
      <c r="SGO95" s="2"/>
      <c r="SGP95" s="2"/>
      <c r="SGQ95" s="2"/>
      <c r="SGR95" s="2"/>
      <c r="SGS95" s="2"/>
      <c r="SGT95" s="2"/>
      <c r="SGU95" s="2"/>
      <c r="SGV95" s="2"/>
      <c r="SGW95" s="2"/>
      <c r="SGX95" s="2"/>
      <c r="SGY95" s="2"/>
      <c r="SGZ95" s="2"/>
      <c r="SHA95" s="2"/>
      <c r="SHB95" s="2"/>
      <c r="SHC95" s="2"/>
      <c r="SHD95" s="2"/>
      <c r="SHE95" s="2"/>
      <c r="SHF95" s="2"/>
      <c r="SHG95" s="2"/>
      <c r="SHH95" s="2"/>
      <c r="SHI95" s="2"/>
      <c r="SHJ95" s="2"/>
      <c r="SHK95" s="2"/>
      <c r="SHL95" s="2"/>
      <c r="SHM95" s="2"/>
      <c r="SHN95" s="2"/>
      <c r="SHO95" s="2"/>
      <c r="SHP95" s="2"/>
      <c r="SHQ95" s="2"/>
      <c r="SHR95" s="2"/>
      <c r="SHS95" s="2"/>
      <c r="SHT95" s="2"/>
      <c r="SHU95" s="2"/>
      <c r="SHV95" s="2"/>
      <c r="SHW95" s="2"/>
      <c r="SHX95" s="2"/>
      <c r="SHY95" s="2"/>
      <c r="SHZ95" s="2"/>
      <c r="SIA95" s="2"/>
      <c r="SIB95" s="2"/>
      <c r="SIC95" s="2"/>
      <c r="SID95" s="2"/>
      <c r="SIE95" s="2"/>
      <c r="SIF95" s="2"/>
      <c r="SIG95" s="2"/>
      <c r="SIH95" s="2"/>
      <c r="SII95" s="2"/>
      <c r="SIJ95" s="2"/>
      <c r="SIK95" s="2"/>
      <c r="SIL95" s="2"/>
      <c r="SIM95" s="2"/>
      <c r="SIN95" s="2"/>
      <c r="SIO95" s="2"/>
      <c r="SIP95" s="2"/>
      <c r="SIQ95" s="2"/>
      <c r="SIR95" s="2"/>
      <c r="SIS95" s="2"/>
      <c r="SIT95" s="2"/>
      <c r="SIU95" s="2"/>
      <c r="SIV95" s="2"/>
      <c r="SIW95" s="2"/>
      <c r="SIX95" s="2"/>
      <c r="SIY95" s="2"/>
      <c r="SIZ95" s="2"/>
      <c r="SJA95" s="2"/>
      <c r="SJB95" s="2"/>
      <c r="SJC95" s="2"/>
      <c r="SJD95" s="2"/>
      <c r="SJE95" s="2"/>
      <c r="SJF95" s="2"/>
      <c r="SJG95" s="2"/>
      <c r="SJH95" s="2"/>
      <c r="SJI95" s="2"/>
      <c r="SJJ95" s="2"/>
      <c r="SJK95" s="2"/>
      <c r="SJL95" s="2"/>
      <c r="SJM95" s="2"/>
      <c r="SJN95" s="2"/>
      <c r="SJO95" s="2"/>
      <c r="SJP95" s="2"/>
      <c r="SJQ95" s="2"/>
      <c r="SJR95" s="2"/>
      <c r="SJS95" s="2"/>
      <c r="SJT95" s="2"/>
      <c r="SJU95" s="2"/>
      <c r="SJV95" s="2"/>
      <c r="SJW95" s="2"/>
      <c r="SJX95" s="2"/>
      <c r="SJY95" s="2"/>
      <c r="SJZ95" s="2"/>
      <c r="SKA95" s="2"/>
      <c r="SKB95" s="2"/>
      <c r="SKC95" s="2"/>
      <c r="SKD95" s="2"/>
      <c r="SKE95" s="2"/>
      <c r="SKF95" s="2"/>
      <c r="SKG95" s="2"/>
      <c r="SKH95" s="2"/>
      <c r="SKI95" s="2"/>
      <c r="SKJ95" s="2"/>
      <c r="SKK95" s="2"/>
      <c r="SKL95" s="2"/>
      <c r="SKM95" s="2"/>
      <c r="SKN95" s="2"/>
      <c r="SKO95" s="2"/>
      <c r="SKP95" s="2"/>
      <c r="SKQ95" s="2"/>
      <c r="SKR95" s="2"/>
      <c r="SKS95" s="2"/>
      <c r="SKT95" s="2"/>
      <c r="SKU95" s="2"/>
      <c r="SKV95" s="2"/>
      <c r="SKW95" s="2"/>
      <c r="SKX95" s="2"/>
      <c r="SKY95" s="2"/>
      <c r="SKZ95" s="2"/>
      <c r="SLA95" s="2"/>
      <c r="SLB95" s="2"/>
      <c r="SLC95" s="2"/>
      <c r="SLD95" s="2"/>
      <c r="SLE95" s="2"/>
      <c r="SLF95" s="2"/>
      <c r="SLG95" s="2"/>
      <c r="SLH95" s="2"/>
      <c r="SLI95" s="2"/>
      <c r="SLJ95" s="2"/>
      <c r="SLK95" s="2"/>
      <c r="SLL95" s="2"/>
      <c r="SLM95" s="2"/>
      <c r="SLN95" s="2"/>
      <c r="SLO95" s="2"/>
      <c r="SLP95" s="2"/>
      <c r="SLQ95" s="2"/>
      <c r="SLR95" s="2"/>
      <c r="SLS95" s="2"/>
      <c r="SLT95" s="2"/>
      <c r="SLU95" s="2"/>
      <c r="SLV95" s="2"/>
      <c r="SLW95" s="2"/>
      <c r="SLX95" s="2"/>
      <c r="SLY95" s="2"/>
      <c r="SLZ95" s="2"/>
      <c r="SMA95" s="2"/>
      <c r="SMB95" s="2"/>
      <c r="SMC95" s="2"/>
      <c r="SMD95" s="2"/>
      <c r="SME95" s="2"/>
      <c r="SMF95" s="2"/>
      <c r="SMG95" s="2"/>
      <c r="SMH95" s="2"/>
      <c r="SMI95" s="2"/>
      <c r="SMJ95" s="2"/>
      <c r="SMK95" s="2"/>
      <c r="SML95" s="2"/>
      <c r="SMM95" s="2"/>
      <c r="SMN95" s="2"/>
      <c r="SMO95" s="2"/>
      <c r="SMP95" s="2"/>
      <c r="SMQ95" s="2"/>
      <c r="SMR95" s="2"/>
      <c r="SMS95" s="2"/>
      <c r="SMT95" s="2"/>
      <c r="SMU95" s="2"/>
      <c r="SMV95" s="2"/>
      <c r="SMW95" s="2"/>
      <c r="SMX95" s="2"/>
      <c r="SMY95" s="2"/>
      <c r="SMZ95" s="2"/>
      <c r="SNA95" s="2"/>
      <c r="SNB95" s="2"/>
      <c r="SNC95" s="2"/>
      <c r="SND95" s="2"/>
      <c r="SNE95" s="2"/>
      <c r="SNF95" s="2"/>
      <c r="SNG95" s="2"/>
      <c r="SNH95" s="2"/>
      <c r="SNI95" s="2"/>
      <c r="SNJ95" s="2"/>
      <c r="SNK95" s="2"/>
      <c r="SNL95" s="2"/>
      <c r="SNM95" s="2"/>
      <c r="SNN95" s="2"/>
      <c r="SNO95" s="2"/>
      <c r="SNP95" s="2"/>
      <c r="SNQ95" s="2"/>
      <c r="SNR95" s="2"/>
      <c r="SNS95" s="2"/>
      <c r="SNT95" s="2"/>
      <c r="SNU95" s="2"/>
      <c r="SNV95" s="2"/>
      <c r="SNW95" s="2"/>
      <c r="SNX95" s="2"/>
      <c r="SNY95" s="2"/>
      <c r="SNZ95" s="2"/>
      <c r="SOA95" s="2"/>
      <c r="SOB95" s="2"/>
      <c r="SOC95" s="2"/>
      <c r="SOD95" s="2"/>
      <c r="SOE95" s="2"/>
      <c r="SOF95" s="2"/>
      <c r="SOG95" s="2"/>
      <c r="SOH95" s="2"/>
      <c r="SOI95" s="2"/>
      <c r="SOJ95" s="2"/>
      <c r="SOK95" s="2"/>
      <c r="SOL95" s="2"/>
      <c r="SOM95" s="2"/>
      <c r="SON95" s="2"/>
      <c r="SOO95" s="2"/>
      <c r="SOP95" s="2"/>
      <c r="SOQ95" s="2"/>
      <c r="SOR95" s="2"/>
      <c r="SOS95" s="2"/>
      <c r="SOT95" s="2"/>
      <c r="SOU95" s="2"/>
      <c r="SOV95" s="2"/>
      <c r="SOW95" s="2"/>
      <c r="SOX95" s="2"/>
      <c r="SOY95" s="2"/>
      <c r="SOZ95" s="2"/>
      <c r="SPA95" s="2"/>
      <c r="SPB95" s="2"/>
      <c r="SPC95" s="2"/>
      <c r="SPD95" s="2"/>
      <c r="SPE95" s="2"/>
      <c r="SPF95" s="2"/>
      <c r="SPG95" s="2"/>
      <c r="SPH95" s="2"/>
      <c r="SPI95" s="2"/>
      <c r="SPJ95" s="2"/>
      <c r="SPK95" s="2"/>
      <c r="SPL95" s="2"/>
      <c r="SPM95" s="2"/>
      <c r="SPN95" s="2"/>
      <c r="SPO95" s="2"/>
      <c r="SPP95" s="2"/>
      <c r="SPQ95" s="2"/>
      <c r="SPR95" s="2"/>
      <c r="SPS95" s="2"/>
      <c r="SPT95" s="2"/>
      <c r="SPU95" s="2"/>
      <c r="SPV95" s="2"/>
      <c r="SPW95" s="2"/>
      <c r="SPX95" s="2"/>
      <c r="SPY95" s="2"/>
      <c r="SPZ95" s="2"/>
      <c r="SQA95" s="2"/>
      <c r="SQB95" s="2"/>
      <c r="SQC95" s="2"/>
      <c r="SQD95" s="2"/>
      <c r="SQE95" s="2"/>
      <c r="SQF95" s="2"/>
      <c r="SQG95" s="2"/>
      <c r="SQH95" s="2"/>
      <c r="SQI95" s="2"/>
      <c r="SQJ95" s="2"/>
      <c r="SQK95" s="2"/>
      <c r="SQL95" s="2"/>
      <c r="SQM95" s="2"/>
      <c r="SQN95" s="2"/>
      <c r="SQO95" s="2"/>
      <c r="SQP95" s="2"/>
      <c r="SQQ95" s="2"/>
      <c r="SQR95" s="2"/>
      <c r="SQS95" s="2"/>
      <c r="SQT95" s="2"/>
      <c r="SQU95" s="2"/>
      <c r="SQV95" s="2"/>
      <c r="SQW95" s="2"/>
      <c r="SQX95" s="2"/>
      <c r="SQY95" s="2"/>
      <c r="SQZ95" s="2"/>
      <c r="SRA95" s="2"/>
      <c r="SRB95" s="2"/>
      <c r="SRC95" s="2"/>
      <c r="SRD95" s="2"/>
      <c r="SRE95" s="2"/>
      <c r="SRF95" s="2"/>
      <c r="SRG95" s="2"/>
      <c r="SRH95" s="2"/>
      <c r="SRI95" s="2"/>
      <c r="SRJ95" s="2"/>
      <c r="SRK95" s="2"/>
      <c r="SRL95" s="2"/>
      <c r="SRM95" s="2"/>
      <c r="SRN95" s="2"/>
      <c r="SRO95" s="2"/>
      <c r="SRP95" s="2"/>
      <c r="SRQ95" s="2"/>
      <c r="SRR95" s="2"/>
      <c r="SRS95" s="2"/>
      <c r="SRT95" s="2"/>
      <c r="SRU95" s="2"/>
      <c r="SRV95" s="2"/>
      <c r="SRW95" s="2"/>
      <c r="SRX95" s="2"/>
      <c r="SRY95" s="2"/>
      <c r="SRZ95" s="2"/>
      <c r="SSA95" s="2"/>
      <c r="SSB95" s="2"/>
      <c r="SSC95" s="2"/>
      <c r="SSD95" s="2"/>
      <c r="SSE95" s="2"/>
      <c r="SSF95" s="2"/>
      <c r="SSG95" s="2"/>
      <c r="SSH95" s="2"/>
      <c r="SSI95" s="2"/>
      <c r="SSJ95" s="2"/>
      <c r="SSK95" s="2"/>
      <c r="SSL95" s="2"/>
      <c r="SSM95" s="2"/>
      <c r="SSN95" s="2"/>
      <c r="SSO95" s="2"/>
      <c r="SSP95" s="2"/>
      <c r="SSQ95" s="2"/>
      <c r="SSR95" s="2"/>
      <c r="SSS95" s="2"/>
      <c r="SST95" s="2"/>
      <c r="SSU95" s="2"/>
      <c r="SSV95" s="2"/>
      <c r="SSW95" s="2"/>
      <c r="SSX95" s="2"/>
      <c r="SSY95" s="2"/>
      <c r="SSZ95" s="2"/>
      <c r="STA95" s="2"/>
      <c r="STB95" s="2"/>
      <c r="STC95" s="2"/>
      <c r="STD95" s="2"/>
      <c r="STE95" s="2"/>
      <c r="STF95" s="2"/>
      <c r="STG95" s="2"/>
      <c r="STH95" s="2"/>
      <c r="STI95" s="2"/>
      <c r="STJ95" s="2"/>
      <c r="STK95" s="2"/>
      <c r="STL95" s="2"/>
      <c r="STM95" s="2"/>
      <c r="STN95" s="2"/>
      <c r="STO95" s="2"/>
      <c r="STP95" s="2"/>
      <c r="STQ95" s="2"/>
      <c r="STR95" s="2"/>
      <c r="STS95" s="2"/>
      <c r="STT95" s="2"/>
      <c r="STU95" s="2"/>
      <c r="STV95" s="2"/>
      <c r="STW95" s="2"/>
      <c r="STX95" s="2"/>
      <c r="STY95" s="2"/>
      <c r="STZ95" s="2"/>
      <c r="SUA95" s="2"/>
      <c r="SUB95" s="2"/>
      <c r="SUC95" s="2"/>
      <c r="SUD95" s="2"/>
      <c r="SUE95" s="2"/>
      <c r="SUF95" s="2"/>
      <c r="SUG95" s="2"/>
      <c r="SUH95" s="2"/>
      <c r="SUI95" s="2"/>
      <c r="SUJ95" s="2"/>
      <c r="SUK95" s="2"/>
      <c r="SUL95" s="2"/>
      <c r="SUM95" s="2"/>
      <c r="SUN95" s="2"/>
      <c r="SUO95" s="2"/>
      <c r="SUP95" s="2"/>
      <c r="SUQ95" s="2"/>
      <c r="SUR95" s="2"/>
      <c r="SUS95" s="2"/>
      <c r="SUT95" s="2"/>
      <c r="SUU95" s="2"/>
      <c r="SUV95" s="2"/>
      <c r="SUW95" s="2"/>
      <c r="SUX95" s="2"/>
      <c r="SUY95" s="2"/>
      <c r="SUZ95" s="2"/>
      <c r="SVA95" s="2"/>
      <c r="SVB95" s="2"/>
      <c r="SVC95" s="2"/>
      <c r="SVD95" s="2"/>
      <c r="SVE95" s="2"/>
      <c r="SVF95" s="2"/>
      <c r="SVG95" s="2"/>
      <c r="SVH95" s="2"/>
      <c r="SVI95" s="2"/>
      <c r="SVJ95" s="2"/>
      <c r="SVK95" s="2"/>
      <c r="SVL95" s="2"/>
      <c r="SVM95" s="2"/>
      <c r="SVN95" s="2"/>
      <c r="SVO95" s="2"/>
      <c r="SVP95" s="2"/>
      <c r="SVQ95" s="2"/>
      <c r="SVR95" s="2"/>
      <c r="SVS95" s="2"/>
      <c r="SVT95" s="2"/>
      <c r="SVU95" s="2"/>
      <c r="SVV95" s="2"/>
      <c r="SVW95" s="2"/>
      <c r="SVX95" s="2"/>
      <c r="SVY95" s="2"/>
      <c r="SVZ95" s="2"/>
      <c r="SWA95" s="2"/>
      <c r="SWB95" s="2"/>
      <c r="SWC95" s="2"/>
      <c r="SWD95" s="2"/>
      <c r="SWE95" s="2"/>
      <c r="SWF95" s="2"/>
      <c r="SWG95" s="2"/>
      <c r="SWH95" s="2"/>
      <c r="SWI95" s="2"/>
      <c r="SWJ95" s="2"/>
      <c r="SWK95" s="2"/>
      <c r="SWL95" s="2"/>
      <c r="SWM95" s="2"/>
      <c r="SWN95" s="2"/>
      <c r="SWO95" s="2"/>
      <c r="SWP95" s="2"/>
      <c r="SWQ95" s="2"/>
      <c r="SWR95" s="2"/>
      <c r="SWS95" s="2"/>
      <c r="SWT95" s="2"/>
      <c r="SWU95" s="2"/>
      <c r="SWV95" s="2"/>
      <c r="SWW95" s="2"/>
      <c r="SWX95" s="2"/>
      <c r="SWY95" s="2"/>
      <c r="SWZ95" s="2"/>
      <c r="SXA95" s="2"/>
      <c r="SXB95" s="2"/>
      <c r="SXC95" s="2"/>
      <c r="SXD95" s="2"/>
      <c r="SXE95" s="2"/>
      <c r="SXF95" s="2"/>
      <c r="SXG95" s="2"/>
      <c r="SXH95" s="2"/>
      <c r="SXI95" s="2"/>
      <c r="SXJ95" s="2"/>
      <c r="SXK95" s="2"/>
      <c r="SXL95" s="2"/>
      <c r="SXM95" s="2"/>
      <c r="SXN95" s="2"/>
      <c r="SXO95" s="2"/>
      <c r="SXP95" s="2"/>
      <c r="SXQ95" s="2"/>
      <c r="SXR95" s="2"/>
      <c r="SXS95" s="2"/>
      <c r="SXT95" s="2"/>
      <c r="SXU95" s="2"/>
      <c r="SXV95" s="2"/>
      <c r="SXW95" s="2"/>
      <c r="SXX95" s="2"/>
      <c r="SXY95" s="2"/>
      <c r="SXZ95" s="2"/>
      <c r="SYA95" s="2"/>
      <c r="SYB95" s="2"/>
      <c r="SYC95" s="2"/>
      <c r="SYD95" s="2"/>
      <c r="SYE95" s="2"/>
      <c r="SYF95" s="2"/>
      <c r="SYG95" s="2"/>
      <c r="SYH95" s="2"/>
      <c r="SYI95" s="2"/>
      <c r="SYJ95" s="2"/>
      <c r="SYK95" s="2"/>
      <c r="SYL95" s="2"/>
      <c r="SYM95" s="2"/>
      <c r="SYN95" s="2"/>
      <c r="SYO95" s="2"/>
      <c r="SYP95" s="2"/>
      <c r="SYQ95" s="2"/>
      <c r="SYR95" s="2"/>
      <c r="SYS95" s="2"/>
      <c r="SYT95" s="2"/>
      <c r="SYU95" s="2"/>
      <c r="SYV95" s="2"/>
      <c r="SYW95" s="2"/>
      <c r="SYX95" s="2"/>
      <c r="SYY95" s="2"/>
      <c r="SYZ95" s="2"/>
      <c r="SZA95" s="2"/>
      <c r="SZB95" s="2"/>
      <c r="SZC95" s="2"/>
      <c r="SZD95" s="2"/>
      <c r="SZE95" s="2"/>
      <c r="SZF95" s="2"/>
      <c r="SZG95" s="2"/>
      <c r="SZH95" s="2"/>
      <c r="SZI95" s="2"/>
      <c r="SZJ95" s="2"/>
      <c r="SZK95" s="2"/>
      <c r="SZL95" s="2"/>
      <c r="SZM95" s="2"/>
      <c r="SZN95" s="2"/>
      <c r="SZO95" s="2"/>
      <c r="SZP95" s="2"/>
      <c r="SZQ95" s="2"/>
      <c r="SZR95" s="2"/>
      <c r="SZS95" s="2"/>
      <c r="SZT95" s="2"/>
      <c r="SZU95" s="2"/>
      <c r="SZV95" s="2"/>
      <c r="SZW95" s="2"/>
      <c r="SZX95" s="2"/>
      <c r="SZY95" s="2"/>
      <c r="SZZ95" s="2"/>
      <c r="TAA95" s="2"/>
      <c r="TAB95" s="2"/>
      <c r="TAC95" s="2"/>
      <c r="TAD95" s="2"/>
      <c r="TAE95" s="2"/>
      <c r="TAF95" s="2"/>
      <c r="TAG95" s="2"/>
      <c r="TAH95" s="2"/>
      <c r="TAI95" s="2"/>
      <c r="TAJ95" s="2"/>
      <c r="TAK95" s="2"/>
      <c r="TAL95" s="2"/>
      <c r="TAM95" s="2"/>
      <c r="TAN95" s="2"/>
      <c r="TAO95" s="2"/>
      <c r="TAP95" s="2"/>
      <c r="TAQ95" s="2"/>
      <c r="TAR95" s="2"/>
      <c r="TAS95" s="2"/>
      <c r="TAT95" s="2"/>
      <c r="TAU95" s="2"/>
      <c r="TAV95" s="2"/>
      <c r="TAW95" s="2"/>
      <c r="TAX95" s="2"/>
      <c r="TAY95" s="2"/>
      <c r="TAZ95" s="2"/>
      <c r="TBA95" s="2"/>
      <c r="TBB95" s="2"/>
      <c r="TBC95" s="2"/>
      <c r="TBD95" s="2"/>
      <c r="TBE95" s="2"/>
      <c r="TBF95" s="2"/>
      <c r="TBG95" s="2"/>
      <c r="TBH95" s="2"/>
      <c r="TBI95" s="2"/>
      <c r="TBJ95" s="2"/>
      <c r="TBK95" s="2"/>
      <c r="TBL95" s="2"/>
      <c r="TBM95" s="2"/>
      <c r="TBN95" s="2"/>
      <c r="TBO95" s="2"/>
      <c r="TBP95" s="2"/>
      <c r="TBQ95" s="2"/>
      <c r="TBR95" s="2"/>
      <c r="TBS95" s="2"/>
      <c r="TBT95" s="2"/>
      <c r="TBU95" s="2"/>
      <c r="TBV95" s="2"/>
      <c r="TBW95" s="2"/>
      <c r="TBX95" s="2"/>
      <c r="TBY95" s="2"/>
      <c r="TBZ95" s="2"/>
      <c r="TCA95" s="2"/>
      <c r="TCB95" s="2"/>
      <c r="TCC95" s="2"/>
      <c r="TCD95" s="2"/>
      <c r="TCE95" s="2"/>
      <c r="TCF95" s="2"/>
      <c r="TCG95" s="2"/>
      <c r="TCH95" s="2"/>
      <c r="TCI95" s="2"/>
      <c r="TCJ95" s="2"/>
      <c r="TCK95" s="2"/>
      <c r="TCL95" s="2"/>
      <c r="TCM95" s="2"/>
      <c r="TCN95" s="2"/>
      <c r="TCO95" s="2"/>
      <c r="TCP95" s="2"/>
      <c r="TCQ95" s="2"/>
      <c r="TCR95" s="2"/>
      <c r="TCS95" s="2"/>
      <c r="TCT95" s="2"/>
      <c r="TCU95" s="2"/>
      <c r="TCV95" s="2"/>
      <c r="TCW95" s="2"/>
      <c r="TCX95" s="2"/>
      <c r="TCY95" s="2"/>
      <c r="TCZ95" s="2"/>
      <c r="TDA95" s="2"/>
      <c r="TDB95" s="2"/>
      <c r="TDC95" s="2"/>
      <c r="TDD95" s="2"/>
      <c r="TDE95" s="2"/>
      <c r="TDF95" s="2"/>
      <c r="TDG95" s="2"/>
      <c r="TDH95" s="2"/>
      <c r="TDI95" s="2"/>
      <c r="TDJ95" s="2"/>
      <c r="TDK95" s="2"/>
      <c r="TDL95" s="2"/>
      <c r="TDM95" s="2"/>
      <c r="TDN95" s="2"/>
      <c r="TDO95" s="2"/>
      <c r="TDP95" s="2"/>
      <c r="TDQ95" s="2"/>
      <c r="TDR95" s="2"/>
      <c r="TDS95" s="2"/>
      <c r="TDT95" s="2"/>
      <c r="TDU95" s="2"/>
      <c r="TDV95" s="2"/>
      <c r="TDW95" s="2"/>
      <c r="TDX95" s="2"/>
      <c r="TDY95" s="2"/>
      <c r="TDZ95" s="2"/>
      <c r="TEA95" s="2"/>
      <c r="TEB95" s="2"/>
      <c r="TEC95" s="2"/>
      <c r="TED95" s="2"/>
      <c r="TEE95" s="2"/>
      <c r="TEF95" s="2"/>
      <c r="TEG95" s="2"/>
      <c r="TEH95" s="2"/>
      <c r="TEI95" s="2"/>
      <c r="TEJ95" s="2"/>
      <c r="TEK95" s="2"/>
      <c r="TEL95" s="2"/>
      <c r="TEM95" s="2"/>
      <c r="TEN95" s="2"/>
      <c r="TEO95" s="2"/>
      <c r="TEP95" s="2"/>
      <c r="TEQ95" s="2"/>
      <c r="TER95" s="2"/>
      <c r="TES95" s="2"/>
      <c r="TET95" s="2"/>
      <c r="TEU95" s="2"/>
      <c r="TEV95" s="2"/>
      <c r="TEW95" s="2"/>
      <c r="TEX95" s="2"/>
      <c r="TEY95" s="2"/>
      <c r="TEZ95" s="2"/>
      <c r="TFA95" s="2"/>
      <c r="TFB95" s="2"/>
      <c r="TFC95" s="2"/>
      <c r="TFD95" s="2"/>
      <c r="TFE95" s="2"/>
      <c r="TFF95" s="2"/>
      <c r="TFG95" s="2"/>
      <c r="TFH95" s="2"/>
      <c r="TFI95" s="2"/>
      <c r="TFJ95" s="2"/>
      <c r="TFK95" s="2"/>
      <c r="TFL95" s="2"/>
      <c r="TFM95" s="2"/>
      <c r="TFN95" s="2"/>
      <c r="TFO95" s="2"/>
      <c r="TFP95" s="2"/>
      <c r="TFQ95" s="2"/>
      <c r="TFR95" s="2"/>
      <c r="TFS95" s="2"/>
      <c r="TFT95" s="2"/>
      <c r="TFU95" s="2"/>
      <c r="TFV95" s="2"/>
      <c r="TFW95" s="2"/>
      <c r="TFX95" s="2"/>
      <c r="TFY95" s="2"/>
      <c r="TFZ95" s="2"/>
      <c r="TGA95" s="2"/>
      <c r="TGB95" s="2"/>
      <c r="TGC95" s="2"/>
      <c r="TGD95" s="2"/>
      <c r="TGE95" s="2"/>
      <c r="TGF95" s="2"/>
      <c r="TGG95" s="2"/>
      <c r="TGH95" s="2"/>
      <c r="TGI95" s="2"/>
      <c r="TGJ95" s="2"/>
      <c r="TGK95" s="2"/>
      <c r="TGL95" s="2"/>
      <c r="TGM95" s="2"/>
      <c r="TGN95" s="2"/>
      <c r="TGO95" s="2"/>
      <c r="TGP95" s="2"/>
      <c r="TGQ95" s="2"/>
      <c r="TGR95" s="2"/>
      <c r="TGS95" s="2"/>
      <c r="TGT95" s="2"/>
      <c r="TGU95" s="2"/>
      <c r="TGV95" s="2"/>
      <c r="TGW95" s="2"/>
      <c r="TGX95" s="2"/>
      <c r="TGY95" s="2"/>
      <c r="TGZ95" s="2"/>
      <c r="THA95" s="2"/>
      <c r="THB95" s="2"/>
      <c r="THC95" s="2"/>
      <c r="THD95" s="2"/>
      <c r="THE95" s="2"/>
      <c r="THF95" s="2"/>
      <c r="THG95" s="2"/>
      <c r="THH95" s="2"/>
      <c r="THI95" s="2"/>
      <c r="THJ95" s="2"/>
      <c r="THK95" s="2"/>
      <c r="THL95" s="2"/>
      <c r="THM95" s="2"/>
      <c r="THN95" s="2"/>
      <c r="THO95" s="2"/>
      <c r="THP95" s="2"/>
      <c r="THQ95" s="2"/>
      <c r="THR95" s="2"/>
      <c r="THS95" s="2"/>
      <c r="THT95" s="2"/>
      <c r="THU95" s="2"/>
      <c r="THV95" s="2"/>
      <c r="THW95" s="2"/>
      <c r="THX95" s="2"/>
      <c r="THY95" s="2"/>
      <c r="THZ95" s="2"/>
      <c r="TIA95" s="2"/>
      <c r="TIB95" s="2"/>
      <c r="TIC95" s="2"/>
      <c r="TID95" s="2"/>
      <c r="TIE95" s="2"/>
      <c r="TIF95" s="2"/>
      <c r="TIG95" s="2"/>
      <c r="TIH95" s="2"/>
      <c r="TII95" s="2"/>
      <c r="TIJ95" s="2"/>
      <c r="TIK95" s="2"/>
      <c r="TIL95" s="2"/>
      <c r="TIM95" s="2"/>
      <c r="TIN95" s="2"/>
      <c r="TIO95" s="2"/>
      <c r="TIP95" s="2"/>
      <c r="TIQ95" s="2"/>
      <c r="TIR95" s="2"/>
      <c r="TIS95" s="2"/>
      <c r="TIT95" s="2"/>
      <c r="TIU95" s="2"/>
      <c r="TIV95" s="2"/>
      <c r="TIW95" s="2"/>
      <c r="TIX95" s="2"/>
      <c r="TIY95" s="2"/>
      <c r="TIZ95" s="2"/>
      <c r="TJA95" s="2"/>
      <c r="TJB95" s="2"/>
      <c r="TJC95" s="2"/>
      <c r="TJD95" s="2"/>
      <c r="TJE95" s="2"/>
      <c r="TJF95" s="2"/>
      <c r="TJG95" s="2"/>
      <c r="TJH95" s="2"/>
      <c r="TJI95" s="2"/>
      <c r="TJJ95" s="2"/>
      <c r="TJK95" s="2"/>
      <c r="TJL95" s="2"/>
      <c r="TJM95" s="2"/>
      <c r="TJN95" s="2"/>
      <c r="TJO95" s="2"/>
      <c r="TJP95" s="2"/>
      <c r="TJQ95" s="2"/>
      <c r="TJR95" s="2"/>
      <c r="TJS95" s="2"/>
      <c r="TJT95" s="2"/>
      <c r="TJU95" s="2"/>
      <c r="TJV95" s="2"/>
      <c r="TJW95" s="2"/>
      <c r="TJX95" s="2"/>
      <c r="TJY95" s="2"/>
      <c r="TJZ95" s="2"/>
      <c r="TKA95" s="2"/>
      <c r="TKB95" s="2"/>
      <c r="TKC95" s="2"/>
      <c r="TKD95" s="2"/>
      <c r="TKE95" s="2"/>
      <c r="TKF95" s="2"/>
      <c r="TKG95" s="2"/>
      <c r="TKH95" s="2"/>
      <c r="TKI95" s="2"/>
      <c r="TKJ95" s="2"/>
      <c r="TKK95" s="2"/>
      <c r="TKL95" s="2"/>
      <c r="TKM95" s="2"/>
      <c r="TKN95" s="2"/>
      <c r="TKO95" s="2"/>
      <c r="TKP95" s="2"/>
      <c r="TKQ95" s="2"/>
      <c r="TKR95" s="2"/>
      <c r="TKS95" s="2"/>
      <c r="TKT95" s="2"/>
      <c r="TKU95" s="2"/>
      <c r="TKV95" s="2"/>
      <c r="TKW95" s="2"/>
      <c r="TKX95" s="2"/>
      <c r="TKY95" s="2"/>
      <c r="TKZ95" s="2"/>
      <c r="TLA95" s="2"/>
      <c r="TLB95" s="2"/>
      <c r="TLC95" s="2"/>
      <c r="TLD95" s="2"/>
      <c r="TLE95" s="2"/>
      <c r="TLF95" s="2"/>
      <c r="TLG95" s="2"/>
      <c r="TLH95" s="2"/>
      <c r="TLI95" s="2"/>
      <c r="TLJ95" s="2"/>
      <c r="TLK95" s="2"/>
      <c r="TLL95" s="2"/>
      <c r="TLM95" s="2"/>
      <c r="TLN95" s="2"/>
      <c r="TLO95" s="2"/>
      <c r="TLP95" s="2"/>
      <c r="TLQ95" s="2"/>
      <c r="TLR95" s="2"/>
      <c r="TLS95" s="2"/>
      <c r="TLT95" s="2"/>
      <c r="TLU95" s="2"/>
      <c r="TLV95" s="2"/>
      <c r="TLW95" s="2"/>
      <c r="TLX95" s="2"/>
      <c r="TLY95" s="2"/>
      <c r="TLZ95" s="2"/>
      <c r="TMA95" s="2"/>
      <c r="TMB95" s="2"/>
      <c r="TMC95" s="2"/>
      <c r="TMD95" s="2"/>
      <c r="TME95" s="2"/>
      <c r="TMF95" s="2"/>
      <c r="TMG95" s="2"/>
      <c r="TMH95" s="2"/>
      <c r="TMI95" s="2"/>
      <c r="TMJ95" s="2"/>
      <c r="TMK95" s="2"/>
      <c r="TML95" s="2"/>
      <c r="TMM95" s="2"/>
      <c r="TMN95" s="2"/>
      <c r="TMO95" s="2"/>
      <c r="TMP95" s="2"/>
      <c r="TMQ95" s="2"/>
      <c r="TMR95" s="2"/>
      <c r="TMS95" s="2"/>
      <c r="TMT95" s="2"/>
      <c r="TMU95" s="2"/>
      <c r="TMV95" s="2"/>
      <c r="TMW95" s="2"/>
      <c r="TMX95" s="2"/>
      <c r="TMY95" s="2"/>
      <c r="TMZ95" s="2"/>
      <c r="TNA95" s="2"/>
      <c r="TNB95" s="2"/>
      <c r="TNC95" s="2"/>
      <c r="TND95" s="2"/>
      <c r="TNE95" s="2"/>
      <c r="TNF95" s="2"/>
      <c r="TNG95" s="2"/>
      <c r="TNH95" s="2"/>
      <c r="TNI95" s="2"/>
      <c r="TNJ95" s="2"/>
      <c r="TNK95" s="2"/>
      <c r="TNL95" s="2"/>
      <c r="TNM95" s="2"/>
      <c r="TNN95" s="2"/>
      <c r="TNO95" s="2"/>
      <c r="TNP95" s="2"/>
      <c r="TNQ95" s="2"/>
      <c r="TNR95" s="2"/>
      <c r="TNS95" s="2"/>
      <c r="TNT95" s="2"/>
      <c r="TNU95" s="2"/>
      <c r="TNV95" s="2"/>
      <c r="TNW95" s="2"/>
      <c r="TNX95" s="2"/>
      <c r="TNY95" s="2"/>
      <c r="TNZ95" s="2"/>
      <c r="TOA95" s="2"/>
      <c r="TOB95" s="2"/>
      <c r="TOC95" s="2"/>
      <c r="TOD95" s="2"/>
      <c r="TOE95" s="2"/>
      <c r="TOF95" s="2"/>
      <c r="TOG95" s="2"/>
      <c r="TOH95" s="2"/>
      <c r="TOI95" s="2"/>
      <c r="TOJ95" s="2"/>
      <c r="TOK95" s="2"/>
      <c r="TOL95" s="2"/>
      <c r="TOM95" s="2"/>
      <c r="TON95" s="2"/>
      <c r="TOO95" s="2"/>
      <c r="TOP95" s="2"/>
      <c r="TOQ95" s="2"/>
      <c r="TOR95" s="2"/>
      <c r="TOS95" s="2"/>
      <c r="TOT95" s="2"/>
      <c r="TOU95" s="2"/>
      <c r="TOV95" s="2"/>
      <c r="TOW95" s="2"/>
      <c r="TOX95" s="2"/>
      <c r="TOY95" s="2"/>
      <c r="TOZ95" s="2"/>
      <c r="TPA95" s="2"/>
      <c r="TPB95" s="2"/>
      <c r="TPC95" s="2"/>
      <c r="TPD95" s="2"/>
      <c r="TPE95" s="2"/>
      <c r="TPF95" s="2"/>
      <c r="TPG95" s="2"/>
      <c r="TPH95" s="2"/>
      <c r="TPI95" s="2"/>
      <c r="TPJ95" s="2"/>
      <c r="TPK95" s="2"/>
      <c r="TPL95" s="2"/>
      <c r="TPM95" s="2"/>
      <c r="TPN95" s="2"/>
      <c r="TPO95" s="2"/>
      <c r="TPP95" s="2"/>
      <c r="TPQ95" s="2"/>
      <c r="TPR95" s="2"/>
      <c r="TPS95" s="2"/>
      <c r="TPT95" s="2"/>
      <c r="TPU95" s="2"/>
      <c r="TPV95" s="2"/>
      <c r="TPW95" s="2"/>
      <c r="TPX95" s="2"/>
      <c r="TPY95" s="2"/>
      <c r="TPZ95" s="2"/>
      <c r="TQA95" s="2"/>
      <c r="TQB95" s="2"/>
      <c r="TQC95" s="2"/>
      <c r="TQD95" s="2"/>
      <c r="TQE95" s="2"/>
      <c r="TQF95" s="2"/>
      <c r="TQG95" s="2"/>
      <c r="TQH95" s="2"/>
      <c r="TQI95" s="2"/>
      <c r="TQJ95" s="2"/>
      <c r="TQK95" s="2"/>
      <c r="TQL95" s="2"/>
      <c r="TQM95" s="2"/>
      <c r="TQN95" s="2"/>
      <c r="TQO95" s="2"/>
      <c r="TQP95" s="2"/>
      <c r="TQQ95" s="2"/>
      <c r="TQR95" s="2"/>
      <c r="TQS95" s="2"/>
      <c r="TQT95" s="2"/>
      <c r="TQU95" s="2"/>
      <c r="TQV95" s="2"/>
      <c r="TQW95" s="2"/>
      <c r="TQX95" s="2"/>
      <c r="TQY95" s="2"/>
      <c r="TQZ95" s="2"/>
      <c r="TRA95" s="2"/>
      <c r="TRB95" s="2"/>
      <c r="TRC95" s="2"/>
      <c r="TRD95" s="2"/>
      <c r="TRE95" s="2"/>
      <c r="TRF95" s="2"/>
      <c r="TRG95" s="2"/>
      <c r="TRH95" s="2"/>
      <c r="TRI95" s="2"/>
      <c r="TRJ95" s="2"/>
      <c r="TRK95" s="2"/>
      <c r="TRL95" s="2"/>
      <c r="TRM95" s="2"/>
      <c r="TRN95" s="2"/>
      <c r="TRO95" s="2"/>
      <c r="TRP95" s="2"/>
      <c r="TRQ95" s="2"/>
      <c r="TRR95" s="2"/>
      <c r="TRS95" s="2"/>
      <c r="TRT95" s="2"/>
      <c r="TRU95" s="2"/>
      <c r="TRV95" s="2"/>
      <c r="TRW95" s="2"/>
      <c r="TRX95" s="2"/>
      <c r="TRY95" s="2"/>
      <c r="TRZ95" s="2"/>
      <c r="TSA95" s="2"/>
      <c r="TSB95" s="2"/>
      <c r="TSC95" s="2"/>
      <c r="TSD95" s="2"/>
      <c r="TSE95" s="2"/>
      <c r="TSF95" s="2"/>
      <c r="TSG95" s="2"/>
      <c r="TSH95" s="2"/>
      <c r="TSI95" s="2"/>
      <c r="TSJ95" s="2"/>
      <c r="TSK95" s="2"/>
      <c r="TSL95" s="2"/>
      <c r="TSM95" s="2"/>
      <c r="TSN95" s="2"/>
      <c r="TSO95" s="2"/>
      <c r="TSP95" s="2"/>
      <c r="TSQ95" s="2"/>
      <c r="TSR95" s="2"/>
      <c r="TSS95" s="2"/>
      <c r="TST95" s="2"/>
      <c r="TSU95" s="2"/>
      <c r="TSV95" s="2"/>
      <c r="TSW95" s="2"/>
      <c r="TSX95" s="2"/>
      <c r="TSY95" s="2"/>
      <c r="TSZ95" s="2"/>
      <c r="TTA95" s="2"/>
      <c r="TTB95" s="2"/>
      <c r="TTC95" s="2"/>
      <c r="TTD95" s="2"/>
      <c r="TTE95" s="2"/>
      <c r="TTF95" s="2"/>
      <c r="TTG95" s="2"/>
      <c r="TTH95" s="2"/>
      <c r="TTI95" s="2"/>
      <c r="TTJ95" s="2"/>
      <c r="TTK95" s="2"/>
      <c r="TTL95" s="2"/>
      <c r="TTM95" s="2"/>
      <c r="TTN95" s="2"/>
      <c r="TTO95" s="2"/>
      <c r="TTP95" s="2"/>
      <c r="TTQ95" s="2"/>
      <c r="TTR95" s="2"/>
      <c r="TTS95" s="2"/>
      <c r="TTT95" s="2"/>
      <c r="TTU95" s="2"/>
      <c r="TTV95" s="2"/>
      <c r="TTW95" s="2"/>
      <c r="TTX95" s="2"/>
      <c r="TTY95" s="2"/>
      <c r="TTZ95" s="2"/>
      <c r="TUA95" s="2"/>
      <c r="TUB95" s="2"/>
      <c r="TUC95" s="2"/>
      <c r="TUD95" s="2"/>
      <c r="TUE95" s="2"/>
      <c r="TUF95" s="2"/>
      <c r="TUG95" s="2"/>
      <c r="TUH95" s="2"/>
      <c r="TUI95" s="2"/>
      <c r="TUJ95" s="2"/>
      <c r="TUK95" s="2"/>
      <c r="TUL95" s="2"/>
      <c r="TUM95" s="2"/>
      <c r="TUN95" s="2"/>
      <c r="TUO95" s="2"/>
      <c r="TUP95" s="2"/>
      <c r="TUQ95" s="2"/>
      <c r="TUR95" s="2"/>
      <c r="TUS95" s="2"/>
      <c r="TUT95" s="2"/>
      <c r="TUU95" s="2"/>
      <c r="TUV95" s="2"/>
      <c r="TUW95" s="2"/>
      <c r="TUX95" s="2"/>
      <c r="TUY95" s="2"/>
      <c r="TUZ95" s="2"/>
      <c r="TVA95" s="2"/>
      <c r="TVB95" s="2"/>
      <c r="TVC95" s="2"/>
      <c r="TVD95" s="2"/>
      <c r="TVE95" s="2"/>
      <c r="TVF95" s="2"/>
      <c r="TVG95" s="2"/>
      <c r="TVH95" s="2"/>
      <c r="TVI95" s="2"/>
      <c r="TVJ95" s="2"/>
      <c r="TVK95" s="2"/>
      <c r="TVL95" s="2"/>
      <c r="TVM95" s="2"/>
      <c r="TVN95" s="2"/>
      <c r="TVO95" s="2"/>
      <c r="TVP95" s="2"/>
      <c r="TVQ95" s="2"/>
      <c r="TVR95" s="2"/>
      <c r="TVS95" s="2"/>
      <c r="TVT95" s="2"/>
      <c r="TVU95" s="2"/>
      <c r="TVV95" s="2"/>
      <c r="TVW95" s="2"/>
      <c r="TVX95" s="2"/>
      <c r="TVY95" s="2"/>
      <c r="TVZ95" s="2"/>
      <c r="TWA95" s="2"/>
      <c r="TWB95" s="2"/>
      <c r="TWC95" s="2"/>
      <c r="TWD95" s="2"/>
      <c r="TWE95" s="2"/>
      <c r="TWF95" s="2"/>
      <c r="TWG95" s="2"/>
      <c r="TWH95" s="2"/>
      <c r="TWI95" s="2"/>
      <c r="TWJ95" s="2"/>
      <c r="TWK95" s="2"/>
      <c r="TWL95" s="2"/>
      <c r="TWM95" s="2"/>
      <c r="TWN95" s="2"/>
      <c r="TWO95" s="2"/>
      <c r="TWP95" s="2"/>
      <c r="TWQ95" s="2"/>
      <c r="TWR95" s="2"/>
      <c r="TWS95" s="2"/>
      <c r="TWT95" s="2"/>
      <c r="TWU95" s="2"/>
      <c r="TWV95" s="2"/>
      <c r="TWW95" s="2"/>
      <c r="TWX95" s="2"/>
      <c r="TWY95" s="2"/>
      <c r="TWZ95" s="2"/>
      <c r="TXA95" s="2"/>
      <c r="TXB95" s="2"/>
      <c r="TXC95" s="2"/>
      <c r="TXD95" s="2"/>
      <c r="TXE95" s="2"/>
      <c r="TXF95" s="2"/>
      <c r="TXG95" s="2"/>
      <c r="TXH95" s="2"/>
      <c r="TXI95" s="2"/>
      <c r="TXJ95" s="2"/>
      <c r="TXK95" s="2"/>
      <c r="TXL95" s="2"/>
      <c r="TXM95" s="2"/>
      <c r="TXN95" s="2"/>
      <c r="TXO95" s="2"/>
      <c r="TXP95" s="2"/>
      <c r="TXQ95" s="2"/>
      <c r="TXR95" s="2"/>
      <c r="TXS95" s="2"/>
      <c r="TXT95" s="2"/>
      <c r="TXU95" s="2"/>
      <c r="TXV95" s="2"/>
      <c r="TXW95" s="2"/>
      <c r="TXX95" s="2"/>
      <c r="TXY95" s="2"/>
      <c r="TXZ95" s="2"/>
      <c r="TYA95" s="2"/>
      <c r="TYB95" s="2"/>
      <c r="TYC95" s="2"/>
      <c r="TYD95" s="2"/>
      <c r="TYE95" s="2"/>
      <c r="TYF95" s="2"/>
      <c r="TYG95" s="2"/>
      <c r="TYH95" s="2"/>
      <c r="TYI95" s="2"/>
      <c r="TYJ95" s="2"/>
      <c r="TYK95" s="2"/>
      <c r="TYL95" s="2"/>
      <c r="TYM95" s="2"/>
      <c r="TYN95" s="2"/>
      <c r="TYO95" s="2"/>
      <c r="TYP95" s="2"/>
      <c r="TYQ95" s="2"/>
      <c r="TYR95" s="2"/>
      <c r="TYS95" s="2"/>
      <c r="TYT95" s="2"/>
      <c r="TYU95" s="2"/>
      <c r="TYV95" s="2"/>
      <c r="TYW95" s="2"/>
      <c r="TYX95" s="2"/>
      <c r="TYY95" s="2"/>
      <c r="TYZ95" s="2"/>
      <c r="TZA95" s="2"/>
      <c r="TZB95" s="2"/>
      <c r="TZC95" s="2"/>
      <c r="TZD95" s="2"/>
      <c r="TZE95" s="2"/>
      <c r="TZF95" s="2"/>
      <c r="TZG95" s="2"/>
      <c r="TZH95" s="2"/>
      <c r="TZI95" s="2"/>
      <c r="TZJ95" s="2"/>
      <c r="TZK95" s="2"/>
      <c r="TZL95" s="2"/>
      <c r="TZM95" s="2"/>
      <c r="TZN95" s="2"/>
      <c r="TZO95" s="2"/>
      <c r="TZP95" s="2"/>
      <c r="TZQ95" s="2"/>
      <c r="TZR95" s="2"/>
      <c r="TZS95" s="2"/>
      <c r="TZT95" s="2"/>
      <c r="TZU95" s="2"/>
      <c r="TZV95" s="2"/>
      <c r="TZW95" s="2"/>
      <c r="TZX95" s="2"/>
      <c r="TZY95" s="2"/>
      <c r="TZZ95" s="2"/>
      <c r="UAA95" s="2"/>
      <c r="UAB95" s="2"/>
      <c r="UAC95" s="2"/>
      <c r="UAD95" s="2"/>
      <c r="UAE95" s="2"/>
      <c r="UAF95" s="2"/>
      <c r="UAG95" s="2"/>
      <c r="UAH95" s="2"/>
      <c r="UAI95" s="2"/>
      <c r="UAJ95" s="2"/>
      <c r="UAK95" s="2"/>
      <c r="UAL95" s="2"/>
      <c r="UAM95" s="2"/>
      <c r="UAN95" s="2"/>
      <c r="UAO95" s="2"/>
      <c r="UAP95" s="2"/>
      <c r="UAQ95" s="2"/>
      <c r="UAR95" s="2"/>
      <c r="UAS95" s="2"/>
      <c r="UAT95" s="2"/>
      <c r="UAU95" s="2"/>
      <c r="UAV95" s="2"/>
      <c r="UAW95" s="2"/>
      <c r="UAX95" s="2"/>
      <c r="UAY95" s="2"/>
      <c r="UAZ95" s="2"/>
      <c r="UBA95" s="2"/>
      <c r="UBB95" s="2"/>
      <c r="UBC95" s="2"/>
      <c r="UBD95" s="2"/>
      <c r="UBE95" s="2"/>
      <c r="UBF95" s="2"/>
      <c r="UBG95" s="2"/>
      <c r="UBH95" s="2"/>
      <c r="UBI95" s="2"/>
      <c r="UBJ95" s="2"/>
      <c r="UBK95" s="2"/>
      <c r="UBL95" s="2"/>
      <c r="UBM95" s="2"/>
      <c r="UBN95" s="2"/>
      <c r="UBO95" s="2"/>
      <c r="UBP95" s="2"/>
      <c r="UBQ95" s="2"/>
      <c r="UBR95" s="2"/>
      <c r="UBS95" s="2"/>
      <c r="UBT95" s="2"/>
      <c r="UBU95" s="2"/>
      <c r="UBV95" s="2"/>
      <c r="UBW95" s="2"/>
      <c r="UBX95" s="2"/>
      <c r="UBY95" s="2"/>
      <c r="UBZ95" s="2"/>
      <c r="UCA95" s="2"/>
      <c r="UCB95" s="2"/>
      <c r="UCC95" s="2"/>
      <c r="UCD95" s="2"/>
      <c r="UCE95" s="2"/>
      <c r="UCF95" s="2"/>
      <c r="UCG95" s="2"/>
      <c r="UCH95" s="2"/>
      <c r="UCI95" s="2"/>
      <c r="UCJ95" s="2"/>
      <c r="UCK95" s="2"/>
      <c r="UCL95" s="2"/>
      <c r="UCM95" s="2"/>
      <c r="UCN95" s="2"/>
      <c r="UCO95" s="2"/>
      <c r="UCP95" s="2"/>
      <c r="UCQ95" s="2"/>
      <c r="UCR95" s="2"/>
      <c r="UCS95" s="2"/>
      <c r="UCT95" s="2"/>
      <c r="UCU95" s="2"/>
      <c r="UCV95" s="2"/>
      <c r="UCW95" s="2"/>
      <c r="UCX95" s="2"/>
      <c r="UCY95" s="2"/>
      <c r="UCZ95" s="2"/>
      <c r="UDA95" s="2"/>
      <c r="UDB95" s="2"/>
      <c r="UDC95" s="2"/>
      <c r="UDD95" s="2"/>
      <c r="UDE95" s="2"/>
      <c r="UDF95" s="2"/>
      <c r="UDG95" s="2"/>
      <c r="UDH95" s="2"/>
      <c r="UDI95" s="2"/>
      <c r="UDJ95" s="2"/>
      <c r="UDK95" s="2"/>
      <c r="UDL95" s="2"/>
      <c r="UDM95" s="2"/>
      <c r="UDN95" s="2"/>
      <c r="UDO95" s="2"/>
      <c r="UDP95" s="2"/>
      <c r="UDQ95" s="2"/>
      <c r="UDR95" s="2"/>
      <c r="UDS95" s="2"/>
      <c r="UDT95" s="2"/>
      <c r="UDU95" s="2"/>
      <c r="UDV95" s="2"/>
      <c r="UDW95" s="2"/>
      <c r="UDX95" s="2"/>
      <c r="UDY95" s="2"/>
      <c r="UDZ95" s="2"/>
      <c r="UEA95" s="2"/>
      <c r="UEB95" s="2"/>
      <c r="UEC95" s="2"/>
      <c r="UED95" s="2"/>
      <c r="UEE95" s="2"/>
      <c r="UEF95" s="2"/>
      <c r="UEG95" s="2"/>
      <c r="UEH95" s="2"/>
      <c r="UEI95" s="2"/>
      <c r="UEJ95" s="2"/>
      <c r="UEK95" s="2"/>
      <c r="UEL95" s="2"/>
      <c r="UEM95" s="2"/>
      <c r="UEN95" s="2"/>
      <c r="UEO95" s="2"/>
      <c r="UEP95" s="2"/>
      <c r="UEQ95" s="2"/>
      <c r="UER95" s="2"/>
      <c r="UES95" s="2"/>
      <c r="UET95" s="2"/>
      <c r="UEU95" s="2"/>
      <c r="UEV95" s="2"/>
      <c r="UEW95" s="2"/>
      <c r="UEX95" s="2"/>
      <c r="UEY95" s="2"/>
      <c r="UEZ95" s="2"/>
      <c r="UFA95" s="2"/>
      <c r="UFB95" s="2"/>
      <c r="UFC95" s="2"/>
      <c r="UFD95" s="2"/>
      <c r="UFE95" s="2"/>
      <c r="UFF95" s="2"/>
      <c r="UFG95" s="2"/>
      <c r="UFH95" s="2"/>
      <c r="UFI95" s="2"/>
      <c r="UFJ95" s="2"/>
      <c r="UFK95" s="2"/>
      <c r="UFL95" s="2"/>
      <c r="UFM95" s="2"/>
      <c r="UFN95" s="2"/>
      <c r="UFO95" s="2"/>
      <c r="UFP95" s="2"/>
      <c r="UFQ95" s="2"/>
      <c r="UFR95" s="2"/>
      <c r="UFS95" s="2"/>
      <c r="UFT95" s="2"/>
      <c r="UFU95" s="2"/>
      <c r="UFV95" s="2"/>
      <c r="UFW95" s="2"/>
      <c r="UFX95" s="2"/>
      <c r="UFY95" s="2"/>
      <c r="UFZ95" s="2"/>
      <c r="UGA95" s="2"/>
      <c r="UGB95" s="2"/>
      <c r="UGC95" s="2"/>
      <c r="UGD95" s="2"/>
      <c r="UGE95" s="2"/>
      <c r="UGF95" s="2"/>
      <c r="UGG95" s="2"/>
      <c r="UGH95" s="2"/>
      <c r="UGI95" s="2"/>
      <c r="UGJ95" s="2"/>
      <c r="UGK95" s="2"/>
      <c r="UGL95" s="2"/>
      <c r="UGM95" s="2"/>
      <c r="UGN95" s="2"/>
      <c r="UGO95" s="2"/>
      <c r="UGP95" s="2"/>
      <c r="UGQ95" s="2"/>
      <c r="UGR95" s="2"/>
      <c r="UGS95" s="2"/>
      <c r="UGT95" s="2"/>
      <c r="UGU95" s="2"/>
      <c r="UGV95" s="2"/>
      <c r="UGW95" s="2"/>
      <c r="UGX95" s="2"/>
      <c r="UGY95" s="2"/>
      <c r="UGZ95" s="2"/>
      <c r="UHA95" s="2"/>
      <c r="UHB95" s="2"/>
      <c r="UHC95" s="2"/>
      <c r="UHD95" s="2"/>
      <c r="UHE95" s="2"/>
      <c r="UHF95" s="2"/>
      <c r="UHG95" s="2"/>
      <c r="UHH95" s="2"/>
      <c r="UHI95" s="2"/>
      <c r="UHJ95" s="2"/>
      <c r="UHK95" s="2"/>
      <c r="UHL95" s="2"/>
      <c r="UHM95" s="2"/>
      <c r="UHN95" s="2"/>
      <c r="UHO95" s="2"/>
      <c r="UHP95" s="2"/>
      <c r="UHQ95" s="2"/>
      <c r="UHR95" s="2"/>
      <c r="UHS95" s="2"/>
      <c r="UHT95" s="2"/>
      <c r="UHU95" s="2"/>
      <c r="UHV95" s="2"/>
      <c r="UHW95" s="2"/>
      <c r="UHX95" s="2"/>
      <c r="UHY95" s="2"/>
      <c r="UHZ95" s="2"/>
      <c r="UIA95" s="2"/>
      <c r="UIB95" s="2"/>
      <c r="UIC95" s="2"/>
      <c r="UID95" s="2"/>
      <c r="UIE95" s="2"/>
      <c r="UIF95" s="2"/>
      <c r="UIG95" s="2"/>
      <c r="UIH95" s="2"/>
      <c r="UII95" s="2"/>
      <c r="UIJ95" s="2"/>
      <c r="UIK95" s="2"/>
      <c r="UIL95" s="2"/>
      <c r="UIM95" s="2"/>
      <c r="UIN95" s="2"/>
      <c r="UIO95" s="2"/>
      <c r="UIP95" s="2"/>
      <c r="UIQ95" s="2"/>
      <c r="UIR95" s="2"/>
      <c r="UIS95" s="2"/>
      <c r="UIT95" s="2"/>
      <c r="UIU95" s="2"/>
      <c r="UIV95" s="2"/>
      <c r="UIW95" s="2"/>
      <c r="UIX95" s="2"/>
      <c r="UIY95" s="2"/>
      <c r="UIZ95" s="2"/>
      <c r="UJA95" s="2"/>
      <c r="UJB95" s="2"/>
      <c r="UJC95" s="2"/>
      <c r="UJD95" s="2"/>
      <c r="UJE95" s="2"/>
      <c r="UJF95" s="2"/>
      <c r="UJG95" s="2"/>
      <c r="UJH95" s="2"/>
      <c r="UJI95" s="2"/>
      <c r="UJJ95" s="2"/>
      <c r="UJK95" s="2"/>
      <c r="UJL95" s="2"/>
      <c r="UJM95" s="2"/>
      <c r="UJN95" s="2"/>
      <c r="UJO95" s="2"/>
      <c r="UJP95" s="2"/>
      <c r="UJQ95" s="2"/>
      <c r="UJR95" s="2"/>
      <c r="UJS95" s="2"/>
      <c r="UJT95" s="2"/>
      <c r="UJU95" s="2"/>
      <c r="UJV95" s="2"/>
      <c r="UJW95" s="2"/>
      <c r="UJX95" s="2"/>
      <c r="UJY95" s="2"/>
      <c r="UJZ95" s="2"/>
      <c r="UKA95" s="2"/>
      <c r="UKB95" s="2"/>
      <c r="UKC95" s="2"/>
      <c r="UKD95" s="2"/>
      <c r="UKE95" s="2"/>
      <c r="UKF95" s="2"/>
      <c r="UKG95" s="2"/>
      <c r="UKH95" s="2"/>
      <c r="UKI95" s="2"/>
      <c r="UKJ95" s="2"/>
      <c r="UKK95" s="2"/>
      <c r="UKL95" s="2"/>
      <c r="UKM95" s="2"/>
      <c r="UKN95" s="2"/>
      <c r="UKO95" s="2"/>
      <c r="UKP95" s="2"/>
      <c r="UKQ95" s="2"/>
      <c r="UKR95" s="2"/>
      <c r="UKS95" s="2"/>
      <c r="UKT95" s="2"/>
      <c r="UKU95" s="2"/>
      <c r="UKV95" s="2"/>
      <c r="UKW95" s="2"/>
      <c r="UKX95" s="2"/>
      <c r="UKY95" s="2"/>
      <c r="UKZ95" s="2"/>
      <c r="ULA95" s="2"/>
      <c r="ULB95" s="2"/>
      <c r="ULC95" s="2"/>
      <c r="ULD95" s="2"/>
      <c r="ULE95" s="2"/>
      <c r="ULF95" s="2"/>
      <c r="ULG95" s="2"/>
      <c r="ULH95" s="2"/>
      <c r="ULI95" s="2"/>
      <c r="ULJ95" s="2"/>
      <c r="ULK95" s="2"/>
      <c r="ULL95" s="2"/>
      <c r="ULM95" s="2"/>
      <c r="ULN95" s="2"/>
      <c r="ULO95" s="2"/>
      <c r="ULP95" s="2"/>
      <c r="ULQ95" s="2"/>
      <c r="ULR95" s="2"/>
      <c r="ULS95" s="2"/>
      <c r="ULT95" s="2"/>
      <c r="ULU95" s="2"/>
      <c r="ULV95" s="2"/>
      <c r="ULW95" s="2"/>
      <c r="ULX95" s="2"/>
      <c r="ULY95" s="2"/>
      <c r="ULZ95" s="2"/>
      <c r="UMA95" s="2"/>
      <c r="UMB95" s="2"/>
      <c r="UMC95" s="2"/>
      <c r="UMD95" s="2"/>
      <c r="UME95" s="2"/>
      <c r="UMF95" s="2"/>
      <c r="UMG95" s="2"/>
      <c r="UMH95" s="2"/>
      <c r="UMI95" s="2"/>
      <c r="UMJ95" s="2"/>
      <c r="UMK95" s="2"/>
      <c r="UML95" s="2"/>
      <c r="UMM95" s="2"/>
      <c r="UMN95" s="2"/>
      <c r="UMO95" s="2"/>
      <c r="UMP95" s="2"/>
      <c r="UMQ95" s="2"/>
      <c r="UMR95" s="2"/>
      <c r="UMS95" s="2"/>
      <c r="UMT95" s="2"/>
      <c r="UMU95" s="2"/>
      <c r="UMV95" s="2"/>
      <c r="UMW95" s="2"/>
      <c r="UMX95" s="2"/>
      <c r="UMY95" s="2"/>
      <c r="UMZ95" s="2"/>
      <c r="UNA95" s="2"/>
      <c r="UNB95" s="2"/>
      <c r="UNC95" s="2"/>
      <c r="UND95" s="2"/>
      <c r="UNE95" s="2"/>
      <c r="UNF95" s="2"/>
      <c r="UNG95" s="2"/>
      <c r="UNH95" s="2"/>
      <c r="UNI95" s="2"/>
      <c r="UNJ95" s="2"/>
      <c r="UNK95" s="2"/>
      <c r="UNL95" s="2"/>
      <c r="UNM95" s="2"/>
      <c r="UNN95" s="2"/>
      <c r="UNO95" s="2"/>
      <c r="UNP95" s="2"/>
      <c r="UNQ95" s="2"/>
      <c r="UNR95" s="2"/>
      <c r="UNS95" s="2"/>
      <c r="UNT95" s="2"/>
      <c r="UNU95" s="2"/>
      <c r="UNV95" s="2"/>
      <c r="UNW95" s="2"/>
      <c r="UNX95" s="2"/>
      <c r="UNY95" s="2"/>
      <c r="UNZ95" s="2"/>
      <c r="UOA95" s="2"/>
      <c r="UOB95" s="2"/>
      <c r="UOC95" s="2"/>
      <c r="UOD95" s="2"/>
      <c r="UOE95" s="2"/>
      <c r="UOF95" s="2"/>
      <c r="UOG95" s="2"/>
      <c r="UOH95" s="2"/>
      <c r="UOI95" s="2"/>
      <c r="UOJ95" s="2"/>
      <c r="UOK95" s="2"/>
      <c r="UOL95" s="2"/>
      <c r="UOM95" s="2"/>
      <c r="UON95" s="2"/>
      <c r="UOO95" s="2"/>
      <c r="UOP95" s="2"/>
      <c r="UOQ95" s="2"/>
      <c r="UOR95" s="2"/>
      <c r="UOS95" s="2"/>
      <c r="UOT95" s="2"/>
      <c r="UOU95" s="2"/>
      <c r="UOV95" s="2"/>
      <c r="UOW95" s="2"/>
      <c r="UOX95" s="2"/>
      <c r="UOY95" s="2"/>
      <c r="UOZ95" s="2"/>
      <c r="UPA95" s="2"/>
      <c r="UPB95" s="2"/>
      <c r="UPC95" s="2"/>
      <c r="UPD95" s="2"/>
      <c r="UPE95" s="2"/>
      <c r="UPF95" s="2"/>
      <c r="UPG95" s="2"/>
      <c r="UPH95" s="2"/>
      <c r="UPI95" s="2"/>
      <c r="UPJ95" s="2"/>
      <c r="UPK95" s="2"/>
      <c r="UPL95" s="2"/>
      <c r="UPM95" s="2"/>
      <c r="UPN95" s="2"/>
      <c r="UPO95" s="2"/>
      <c r="UPP95" s="2"/>
      <c r="UPQ95" s="2"/>
      <c r="UPR95" s="2"/>
      <c r="UPS95" s="2"/>
      <c r="UPT95" s="2"/>
      <c r="UPU95" s="2"/>
      <c r="UPV95" s="2"/>
      <c r="UPW95" s="2"/>
      <c r="UPX95" s="2"/>
      <c r="UPY95" s="2"/>
      <c r="UPZ95" s="2"/>
      <c r="UQA95" s="2"/>
      <c r="UQB95" s="2"/>
      <c r="UQC95" s="2"/>
      <c r="UQD95" s="2"/>
      <c r="UQE95" s="2"/>
      <c r="UQF95" s="2"/>
      <c r="UQG95" s="2"/>
      <c r="UQH95" s="2"/>
      <c r="UQI95" s="2"/>
      <c r="UQJ95" s="2"/>
      <c r="UQK95" s="2"/>
      <c r="UQL95" s="2"/>
      <c r="UQM95" s="2"/>
      <c r="UQN95" s="2"/>
      <c r="UQO95" s="2"/>
      <c r="UQP95" s="2"/>
      <c r="UQQ95" s="2"/>
      <c r="UQR95" s="2"/>
      <c r="UQS95" s="2"/>
      <c r="UQT95" s="2"/>
      <c r="UQU95" s="2"/>
      <c r="UQV95" s="2"/>
      <c r="UQW95" s="2"/>
      <c r="UQX95" s="2"/>
      <c r="UQY95" s="2"/>
      <c r="UQZ95" s="2"/>
      <c r="URA95" s="2"/>
      <c r="URB95" s="2"/>
      <c r="URC95" s="2"/>
      <c r="URD95" s="2"/>
      <c r="URE95" s="2"/>
      <c r="URF95" s="2"/>
      <c r="URG95" s="2"/>
      <c r="URH95" s="2"/>
      <c r="URI95" s="2"/>
      <c r="URJ95" s="2"/>
      <c r="URK95" s="2"/>
      <c r="URL95" s="2"/>
      <c r="URM95" s="2"/>
      <c r="URN95" s="2"/>
      <c r="URO95" s="2"/>
      <c r="URP95" s="2"/>
      <c r="URQ95" s="2"/>
      <c r="URR95" s="2"/>
      <c r="URS95" s="2"/>
      <c r="URT95" s="2"/>
      <c r="URU95" s="2"/>
      <c r="URV95" s="2"/>
      <c r="URW95" s="2"/>
      <c r="URX95" s="2"/>
      <c r="URY95" s="2"/>
      <c r="URZ95" s="2"/>
      <c r="USA95" s="2"/>
      <c r="USB95" s="2"/>
      <c r="USC95" s="2"/>
      <c r="USD95" s="2"/>
      <c r="USE95" s="2"/>
      <c r="USF95" s="2"/>
      <c r="USG95" s="2"/>
      <c r="USH95" s="2"/>
      <c r="USI95" s="2"/>
      <c r="USJ95" s="2"/>
      <c r="USK95" s="2"/>
      <c r="USL95" s="2"/>
      <c r="USM95" s="2"/>
      <c r="USN95" s="2"/>
      <c r="USO95" s="2"/>
      <c r="USP95" s="2"/>
      <c r="USQ95" s="2"/>
      <c r="USR95" s="2"/>
      <c r="USS95" s="2"/>
      <c r="UST95" s="2"/>
      <c r="USU95" s="2"/>
      <c r="USV95" s="2"/>
      <c r="USW95" s="2"/>
      <c r="USX95" s="2"/>
      <c r="USY95" s="2"/>
      <c r="USZ95" s="2"/>
      <c r="UTA95" s="2"/>
      <c r="UTB95" s="2"/>
      <c r="UTC95" s="2"/>
      <c r="UTD95" s="2"/>
      <c r="UTE95" s="2"/>
      <c r="UTF95" s="2"/>
      <c r="UTG95" s="2"/>
      <c r="UTH95" s="2"/>
      <c r="UTI95" s="2"/>
      <c r="UTJ95" s="2"/>
      <c r="UTK95" s="2"/>
      <c r="UTL95" s="2"/>
      <c r="UTM95" s="2"/>
      <c r="UTN95" s="2"/>
      <c r="UTO95" s="2"/>
      <c r="UTP95" s="2"/>
      <c r="UTQ95" s="2"/>
      <c r="UTR95" s="2"/>
      <c r="UTS95" s="2"/>
      <c r="UTT95" s="2"/>
      <c r="UTU95" s="2"/>
      <c r="UTV95" s="2"/>
      <c r="UTW95" s="2"/>
      <c r="UTX95" s="2"/>
      <c r="UTY95" s="2"/>
      <c r="UTZ95" s="2"/>
      <c r="UUA95" s="2"/>
      <c r="UUB95" s="2"/>
      <c r="UUC95" s="2"/>
      <c r="UUD95" s="2"/>
      <c r="UUE95" s="2"/>
      <c r="UUF95" s="2"/>
      <c r="UUG95" s="2"/>
      <c r="UUH95" s="2"/>
      <c r="UUI95" s="2"/>
      <c r="UUJ95" s="2"/>
      <c r="UUK95" s="2"/>
      <c r="UUL95" s="2"/>
      <c r="UUM95" s="2"/>
      <c r="UUN95" s="2"/>
      <c r="UUO95" s="2"/>
      <c r="UUP95" s="2"/>
      <c r="UUQ95" s="2"/>
      <c r="UUR95" s="2"/>
      <c r="UUS95" s="2"/>
      <c r="UUT95" s="2"/>
      <c r="UUU95" s="2"/>
      <c r="UUV95" s="2"/>
      <c r="UUW95" s="2"/>
      <c r="UUX95" s="2"/>
      <c r="UUY95" s="2"/>
      <c r="UUZ95" s="2"/>
      <c r="UVA95" s="2"/>
      <c r="UVB95" s="2"/>
      <c r="UVC95" s="2"/>
      <c r="UVD95" s="2"/>
      <c r="UVE95" s="2"/>
      <c r="UVF95" s="2"/>
      <c r="UVG95" s="2"/>
      <c r="UVH95" s="2"/>
      <c r="UVI95" s="2"/>
      <c r="UVJ95" s="2"/>
      <c r="UVK95" s="2"/>
      <c r="UVL95" s="2"/>
      <c r="UVM95" s="2"/>
      <c r="UVN95" s="2"/>
      <c r="UVO95" s="2"/>
      <c r="UVP95" s="2"/>
      <c r="UVQ95" s="2"/>
      <c r="UVR95" s="2"/>
      <c r="UVS95" s="2"/>
      <c r="UVT95" s="2"/>
      <c r="UVU95" s="2"/>
      <c r="UVV95" s="2"/>
      <c r="UVW95" s="2"/>
      <c r="UVX95" s="2"/>
      <c r="UVY95" s="2"/>
      <c r="UVZ95" s="2"/>
      <c r="UWA95" s="2"/>
      <c r="UWB95" s="2"/>
      <c r="UWC95" s="2"/>
      <c r="UWD95" s="2"/>
      <c r="UWE95" s="2"/>
      <c r="UWF95" s="2"/>
      <c r="UWG95" s="2"/>
      <c r="UWH95" s="2"/>
      <c r="UWI95" s="2"/>
      <c r="UWJ95" s="2"/>
      <c r="UWK95" s="2"/>
      <c r="UWL95" s="2"/>
      <c r="UWM95" s="2"/>
      <c r="UWN95" s="2"/>
      <c r="UWO95" s="2"/>
      <c r="UWP95" s="2"/>
      <c r="UWQ95" s="2"/>
      <c r="UWR95" s="2"/>
      <c r="UWS95" s="2"/>
      <c r="UWT95" s="2"/>
      <c r="UWU95" s="2"/>
      <c r="UWV95" s="2"/>
      <c r="UWW95" s="2"/>
      <c r="UWX95" s="2"/>
      <c r="UWY95" s="2"/>
      <c r="UWZ95" s="2"/>
      <c r="UXA95" s="2"/>
      <c r="UXB95" s="2"/>
      <c r="UXC95" s="2"/>
      <c r="UXD95" s="2"/>
      <c r="UXE95" s="2"/>
      <c r="UXF95" s="2"/>
      <c r="UXG95" s="2"/>
      <c r="UXH95" s="2"/>
      <c r="UXI95" s="2"/>
      <c r="UXJ95" s="2"/>
      <c r="UXK95" s="2"/>
      <c r="UXL95" s="2"/>
      <c r="UXM95" s="2"/>
      <c r="UXN95" s="2"/>
      <c r="UXO95" s="2"/>
      <c r="UXP95" s="2"/>
      <c r="UXQ95" s="2"/>
      <c r="UXR95" s="2"/>
      <c r="UXS95" s="2"/>
      <c r="UXT95" s="2"/>
      <c r="UXU95" s="2"/>
      <c r="UXV95" s="2"/>
      <c r="UXW95" s="2"/>
      <c r="UXX95" s="2"/>
      <c r="UXY95" s="2"/>
      <c r="UXZ95" s="2"/>
      <c r="UYA95" s="2"/>
      <c r="UYB95" s="2"/>
      <c r="UYC95" s="2"/>
      <c r="UYD95" s="2"/>
      <c r="UYE95" s="2"/>
      <c r="UYF95" s="2"/>
      <c r="UYG95" s="2"/>
      <c r="UYH95" s="2"/>
      <c r="UYI95" s="2"/>
      <c r="UYJ95" s="2"/>
      <c r="UYK95" s="2"/>
      <c r="UYL95" s="2"/>
      <c r="UYM95" s="2"/>
      <c r="UYN95" s="2"/>
      <c r="UYO95" s="2"/>
      <c r="UYP95" s="2"/>
      <c r="UYQ95" s="2"/>
      <c r="UYR95" s="2"/>
      <c r="UYS95" s="2"/>
      <c r="UYT95" s="2"/>
      <c r="UYU95" s="2"/>
      <c r="UYV95" s="2"/>
      <c r="UYW95" s="2"/>
      <c r="UYX95" s="2"/>
      <c r="UYY95" s="2"/>
      <c r="UYZ95" s="2"/>
      <c r="UZA95" s="2"/>
      <c r="UZB95" s="2"/>
      <c r="UZC95" s="2"/>
      <c r="UZD95" s="2"/>
      <c r="UZE95" s="2"/>
      <c r="UZF95" s="2"/>
      <c r="UZG95" s="2"/>
      <c r="UZH95" s="2"/>
      <c r="UZI95" s="2"/>
      <c r="UZJ95" s="2"/>
      <c r="UZK95" s="2"/>
      <c r="UZL95" s="2"/>
      <c r="UZM95" s="2"/>
      <c r="UZN95" s="2"/>
      <c r="UZO95" s="2"/>
      <c r="UZP95" s="2"/>
      <c r="UZQ95" s="2"/>
      <c r="UZR95" s="2"/>
      <c r="UZS95" s="2"/>
      <c r="UZT95" s="2"/>
      <c r="UZU95" s="2"/>
      <c r="UZV95" s="2"/>
      <c r="UZW95" s="2"/>
      <c r="UZX95" s="2"/>
      <c r="UZY95" s="2"/>
      <c r="UZZ95" s="2"/>
      <c r="VAA95" s="2"/>
      <c r="VAB95" s="2"/>
      <c r="VAC95" s="2"/>
      <c r="VAD95" s="2"/>
      <c r="VAE95" s="2"/>
      <c r="VAF95" s="2"/>
      <c r="VAG95" s="2"/>
      <c r="VAH95" s="2"/>
      <c r="VAI95" s="2"/>
      <c r="VAJ95" s="2"/>
      <c r="VAK95" s="2"/>
      <c r="VAL95" s="2"/>
      <c r="VAM95" s="2"/>
      <c r="VAN95" s="2"/>
      <c r="VAO95" s="2"/>
      <c r="VAP95" s="2"/>
      <c r="VAQ95" s="2"/>
      <c r="VAR95" s="2"/>
      <c r="VAS95" s="2"/>
      <c r="VAT95" s="2"/>
      <c r="VAU95" s="2"/>
      <c r="VAV95" s="2"/>
      <c r="VAW95" s="2"/>
      <c r="VAX95" s="2"/>
      <c r="VAY95" s="2"/>
      <c r="VAZ95" s="2"/>
      <c r="VBA95" s="2"/>
      <c r="VBB95" s="2"/>
      <c r="VBC95" s="2"/>
      <c r="VBD95" s="2"/>
      <c r="VBE95" s="2"/>
      <c r="VBF95" s="2"/>
      <c r="VBG95" s="2"/>
      <c r="VBH95" s="2"/>
      <c r="VBI95" s="2"/>
      <c r="VBJ95" s="2"/>
      <c r="VBK95" s="2"/>
      <c r="VBL95" s="2"/>
      <c r="VBM95" s="2"/>
      <c r="VBN95" s="2"/>
      <c r="VBO95" s="2"/>
      <c r="VBP95" s="2"/>
      <c r="VBQ95" s="2"/>
      <c r="VBR95" s="2"/>
      <c r="VBS95" s="2"/>
      <c r="VBT95" s="2"/>
      <c r="VBU95" s="2"/>
      <c r="VBV95" s="2"/>
      <c r="VBW95" s="2"/>
      <c r="VBX95" s="2"/>
      <c r="VBY95" s="2"/>
      <c r="VBZ95" s="2"/>
      <c r="VCA95" s="2"/>
      <c r="VCB95" s="2"/>
      <c r="VCC95" s="2"/>
      <c r="VCD95" s="2"/>
      <c r="VCE95" s="2"/>
      <c r="VCF95" s="2"/>
      <c r="VCG95" s="2"/>
      <c r="VCH95" s="2"/>
      <c r="VCI95" s="2"/>
      <c r="VCJ95" s="2"/>
      <c r="VCK95" s="2"/>
      <c r="VCL95" s="2"/>
      <c r="VCM95" s="2"/>
      <c r="VCN95" s="2"/>
      <c r="VCO95" s="2"/>
      <c r="VCP95" s="2"/>
      <c r="VCQ95" s="2"/>
      <c r="VCR95" s="2"/>
      <c r="VCS95" s="2"/>
      <c r="VCT95" s="2"/>
      <c r="VCU95" s="2"/>
      <c r="VCV95" s="2"/>
      <c r="VCW95" s="2"/>
      <c r="VCX95" s="2"/>
      <c r="VCY95" s="2"/>
      <c r="VCZ95" s="2"/>
      <c r="VDA95" s="2"/>
      <c r="VDB95" s="2"/>
      <c r="VDC95" s="2"/>
      <c r="VDD95" s="2"/>
      <c r="VDE95" s="2"/>
      <c r="VDF95" s="2"/>
      <c r="VDG95" s="2"/>
      <c r="VDH95" s="2"/>
      <c r="VDI95" s="2"/>
      <c r="VDJ95" s="2"/>
      <c r="VDK95" s="2"/>
      <c r="VDL95" s="2"/>
      <c r="VDM95" s="2"/>
      <c r="VDN95" s="2"/>
      <c r="VDO95" s="2"/>
      <c r="VDP95" s="2"/>
      <c r="VDQ95" s="2"/>
      <c r="VDR95" s="2"/>
      <c r="VDS95" s="2"/>
      <c r="VDT95" s="2"/>
      <c r="VDU95" s="2"/>
      <c r="VDV95" s="2"/>
      <c r="VDW95" s="2"/>
      <c r="VDX95" s="2"/>
      <c r="VDY95" s="2"/>
      <c r="VDZ95" s="2"/>
      <c r="VEA95" s="2"/>
      <c r="VEB95" s="2"/>
      <c r="VEC95" s="2"/>
      <c r="VED95" s="2"/>
      <c r="VEE95" s="2"/>
      <c r="VEF95" s="2"/>
      <c r="VEG95" s="2"/>
      <c r="VEH95" s="2"/>
      <c r="VEI95" s="2"/>
      <c r="VEJ95" s="2"/>
      <c r="VEK95" s="2"/>
      <c r="VEL95" s="2"/>
      <c r="VEM95" s="2"/>
      <c r="VEN95" s="2"/>
      <c r="VEO95" s="2"/>
      <c r="VEP95" s="2"/>
      <c r="VEQ95" s="2"/>
      <c r="VER95" s="2"/>
      <c r="VES95" s="2"/>
      <c r="VET95" s="2"/>
      <c r="VEU95" s="2"/>
      <c r="VEV95" s="2"/>
      <c r="VEW95" s="2"/>
      <c r="VEX95" s="2"/>
      <c r="VEY95" s="2"/>
      <c r="VEZ95" s="2"/>
      <c r="VFA95" s="2"/>
      <c r="VFB95" s="2"/>
      <c r="VFC95" s="2"/>
      <c r="VFD95" s="2"/>
      <c r="VFE95" s="2"/>
      <c r="VFF95" s="2"/>
      <c r="VFG95" s="2"/>
      <c r="VFH95" s="2"/>
      <c r="VFI95" s="2"/>
      <c r="VFJ95" s="2"/>
      <c r="VFK95" s="2"/>
      <c r="VFL95" s="2"/>
      <c r="VFM95" s="2"/>
      <c r="VFN95" s="2"/>
      <c r="VFO95" s="2"/>
      <c r="VFP95" s="2"/>
      <c r="VFQ95" s="2"/>
      <c r="VFR95" s="2"/>
      <c r="VFS95" s="2"/>
      <c r="VFT95" s="2"/>
      <c r="VFU95" s="2"/>
      <c r="VFV95" s="2"/>
      <c r="VFW95" s="2"/>
      <c r="VFX95" s="2"/>
      <c r="VFY95" s="2"/>
      <c r="VFZ95" s="2"/>
      <c r="VGA95" s="2"/>
      <c r="VGB95" s="2"/>
      <c r="VGC95" s="2"/>
      <c r="VGD95" s="2"/>
      <c r="VGE95" s="2"/>
      <c r="VGF95" s="2"/>
      <c r="VGG95" s="2"/>
      <c r="VGH95" s="2"/>
      <c r="VGI95" s="2"/>
      <c r="VGJ95" s="2"/>
      <c r="VGK95" s="2"/>
      <c r="VGL95" s="2"/>
      <c r="VGM95" s="2"/>
      <c r="VGN95" s="2"/>
      <c r="VGO95" s="2"/>
      <c r="VGP95" s="2"/>
      <c r="VGQ95" s="2"/>
      <c r="VGR95" s="2"/>
      <c r="VGS95" s="2"/>
      <c r="VGT95" s="2"/>
      <c r="VGU95" s="2"/>
      <c r="VGV95" s="2"/>
      <c r="VGW95" s="2"/>
      <c r="VGX95" s="2"/>
      <c r="VGY95" s="2"/>
      <c r="VGZ95" s="2"/>
      <c r="VHA95" s="2"/>
      <c r="VHB95" s="2"/>
      <c r="VHC95" s="2"/>
      <c r="VHD95" s="2"/>
      <c r="VHE95" s="2"/>
      <c r="VHF95" s="2"/>
      <c r="VHG95" s="2"/>
      <c r="VHH95" s="2"/>
      <c r="VHI95" s="2"/>
      <c r="VHJ95" s="2"/>
      <c r="VHK95" s="2"/>
      <c r="VHL95" s="2"/>
      <c r="VHM95" s="2"/>
      <c r="VHN95" s="2"/>
      <c r="VHO95" s="2"/>
      <c r="VHP95" s="2"/>
      <c r="VHQ95" s="2"/>
      <c r="VHR95" s="2"/>
      <c r="VHS95" s="2"/>
      <c r="VHT95" s="2"/>
      <c r="VHU95" s="2"/>
      <c r="VHV95" s="2"/>
      <c r="VHW95" s="2"/>
      <c r="VHX95" s="2"/>
      <c r="VHY95" s="2"/>
      <c r="VHZ95" s="2"/>
      <c r="VIA95" s="2"/>
      <c r="VIB95" s="2"/>
      <c r="VIC95" s="2"/>
      <c r="VID95" s="2"/>
      <c r="VIE95" s="2"/>
      <c r="VIF95" s="2"/>
      <c r="VIG95" s="2"/>
      <c r="VIH95" s="2"/>
      <c r="VII95" s="2"/>
      <c r="VIJ95" s="2"/>
      <c r="VIK95" s="2"/>
      <c r="VIL95" s="2"/>
      <c r="VIM95" s="2"/>
      <c r="VIN95" s="2"/>
      <c r="VIO95" s="2"/>
      <c r="VIP95" s="2"/>
      <c r="VIQ95" s="2"/>
      <c r="VIR95" s="2"/>
      <c r="VIS95" s="2"/>
      <c r="VIT95" s="2"/>
      <c r="VIU95" s="2"/>
      <c r="VIV95" s="2"/>
      <c r="VIW95" s="2"/>
      <c r="VIX95" s="2"/>
      <c r="VIY95" s="2"/>
      <c r="VIZ95" s="2"/>
      <c r="VJA95" s="2"/>
      <c r="VJB95" s="2"/>
      <c r="VJC95" s="2"/>
      <c r="VJD95" s="2"/>
      <c r="VJE95" s="2"/>
      <c r="VJF95" s="2"/>
      <c r="VJG95" s="2"/>
      <c r="VJH95" s="2"/>
      <c r="VJI95" s="2"/>
      <c r="VJJ95" s="2"/>
      <c r="VJK95" s="2"/>
      <c r="VJL95" s="2"/>
      <c r="VJM95" s="2"/>
      <c r="VJN95" s="2"/>
      <c r="VJO95" s="2"/>
      <c r="VJP95" s="2"/>
      <c r="VJQ95" s="2"/>
      <c r="VJR95" s="2"/>
      <c r="VJS95" s="2"/>
      <c r="VJT95" s="2"/>
      <c r="VJU95" s="2"/>
      <c r="VJV95" s="2"/>
      <c r="VJW95" s="2"/>
      <c r="VJX95" s="2"/>
      <c r="VJY95" s="2"/>
      <c r="VJZ95" s="2"/>
      <c r="VKA95" s="2"/>
      <c r="VKB95" s="2"/>
      <c r="VKC95" s="2"/>
      <c r="VKD95" s="2"/>
      <c r="VKE95" s="2"/>
      <c r="VKF95" s="2"/>
      <c r="VKG95" s="2"/>
      <c r="VKH95" s="2"/>
      <c r="VKI95" s="2"/>
      <c r="VKJ95" s="2"/>
      <c r="VKK95" s="2"/>
      <c r="VKL95" s="2"/>
      <c r="VKM95" s="2"/>
      <c r="VKN95" s="2"/>
      <c r="VKO95" s="2"/>
      <c r="VKP95" s="2"/>
      <c r="VKQ95" s="2"/>
      <c r="VKR95" s="2"/>
      <c r="VKS95" s="2"/>
      <c r="VKT95" s="2"/>
      <c r="VKU95" s="2"/>
      <c r="VKV95" s="2"/>
      <c r="VKW95" s="2"/>
      <c r="VKX95" s="2"/>
      <c r="VKY95" s="2"/>
      <c r="VKZ95" s="2"/>
      <c r="VLA95" s="2"/>
      <c r="VLB95" s="2"/>
      <c r="VLC95" s="2"/>
      <c r="VLD95" s="2"/>
      <c r="VLE95" s="2"/>
      <c r="VLF95" s="2"/>
      <c r="VLG95" s="2"/>
      <c r="VLH95" s="2"/>
      <c r="VLI95" s="2"/>
      <c r="VLJ95" s="2"/>
      <c r="VLK95" s="2"/>
      <c r="VLL95" s="2"/>
      <c r="VLM95" s="2"/>
      <c r="VLN95" s="2"/>
      <c r="VLO95" s="2"/>
      <c r="VLP95" s="2"/>
      <c r="VLQ95" s="2"/>
      <c r="VLR95" s="2"/>
      <c r="VLS95" s="2"/>
      <c r="VLT95" s="2"/>
      <c r="VLU95" s="2"/>
      <c r="VLV95" s="2"/>
      <c r="VLW95" s="2"/>
      <c r="VLX95" s="2"/>
      <c r="VLY95" s="2"/>
      <c r="VLZ95" s="2"/>
      <c r="VMA95" s="2"/>
      <c r="VMB95" s="2"/>
      <c r="VMC95" s="2"/>
      <c r="VMD95" s="2"/>
      <c r="VME95" s="2"/>
      <c r="VMF95" s="2"/>
      <c r="VMG95" s="2"/>
      <c r="VMH95" s="2"/>
      <c r="VMI95" s="2"/>
      <c r="VMJ95" s="2"/>
      <c r="VMK95" s="2"/>
      <c r="VML95" s="2"/>
      <c r="VMM95" s="2"/>
      <c r="VMN95" s="2"/>
      <c r="VMO95" s="2"/>
      <c r="VMP95" s="2"/>
      <c r="VMQ95" s="2"/>
      <c r="VMR95" s="2"/>
      <c r="VMS95" s="2"/>
      <c r="VMT95" s="2"/>
      <c r="VMU95" s="2"/>
      <c r="VMV95" s="2"/>
      <c r="VMW95" s="2"/>
      <c r="VMX95" s="2"/>
      <c r="VMY95" s="2"/>
      <c r="VMZ95" s="2"/>
      <c r="VNA95" s="2"/>
      <c r="VNB95" s="2"/>
      <c r="VNC95" s="2"/>
      <c r="VND95" s="2"/>
      <c r="VNE95" s="2"/>
      <c r="VNF95" s="2"/>
      <c r="VNG95" s="2"/>
      <c r="VNH95" s="2"/>
      <c r="VNI95" s="2"/>
      <c r="VNJ95" s="2"/>
      <c r="VNK95" s="2"/>
      <c r="VNL95" s="2"/>
      <c r="VNM95" s="2"/>
      <c r="VNN95" s="2"/>
      <c r="VNO95" s="2"/>
      <c r="VNP95" s="2"/>
      <c r="VNQ95" s="2"/>
      <c r="VNR95" s="2"/>
      <c r="VNS95" s="2"/>
      <c r="VNT95" s="2"/>
      <c r="VNU95" s="2"/>
      <c r="VNV95" s="2"/>
      <c r="VNW95" s="2"/>
      <c r="VNX95" s="2"/>
      <c r="VNY95" s="2"/>
      <c r="VNZ95" s="2"/>
      <c r="VOA95" s="2"/>
      <c r="VOB95" s="2"/>
      <c r="VOC95" s="2"/>
      <c r="VOD95" s="2"/>
      <c r="VOE95" s="2"/>
      <c r="VOF95" s="2"/>
      <c r="VOG95" s="2"/>
      <c r="VOH95" s="2"/>
      <c r="VOI95" s="2"/>
      <c r="VOJ95" s="2"/>
      <c r="VOK95" s="2"/>
      <c r="VOL95" s="2"/>
      <c r="VOM95" s="2"/>
      <c r="VON95" s="2"/>
      <c r="VOO95" s="2"/>
      <c r="VOP95" s="2"/>
      <c r="VOQ95" s="2"/>
      <c r="VOR95" s="2"/>
      <c r="VOS95" s="2"/>
      <c r="VOT95" s="2"/>
      <c r="VOU95" s="2"/>
      <c r="VOV95" s="2"/>
      <c r="VOW95" s="2"/>
      <c r="VOX95" s="2"/>
      <c r="VOY95" s="2"/>
      <c r="VOZ95" s="2"/>
      <c r="VPA95" s="2"/>
      <c r="VPB95" s="2"/>
      <c r="VPC95" s="2"/>
      <c r="VPD95" s="2"/>
      <c r="VPE95" s="2"/>
      <c r="VPF95" s="2"/>
      <c r="VPG95" s="2"/>
      <c r="VPH95" s="2"/>
      <c r="VPI95" s="2"/>
      <c r="VPJ95" s="2"/>
      <c r="VPK95" s="2"/>
      <c r="VPL95" s="2"/>
      <c r="VPM95" s="2"/>
      <c r="VPN95" s="2"/>
      <c r="VPO95" s="2"/>
      <c r="VPP95" s="2"/>
      <c r="VPQ95" s="2"/>
      <c r="VPR95" s="2"/>
      <c r="VPS95" s="2"/>
      <c r="VPT95" s="2"/>
      <c r="VPU95" s="2"/>
      <c r="VPV95" s="2"/>
      <c r="VPW95" s="2"/>
      <c r="VPX95" s="2"/>
      <c r="VPY95" s="2"/>
      <c r="VPZ95" s="2"/>
      <c r="VQA95" s="2"/>
      <c r="VQB95" s="2"/>
      <c r="VQC95" s="2"/>
      <c r="VQD95" s="2"/>
      <c r="VQE95" s="2"/>
      <c r="VQF95" s="2"/>
      <c r="VQG95" s="2"/>
      <c r="VQH95" s="2"/>
      <c r="VQI95" s="2"/>
      <c r="VQJ95" s="2"/>
      <c r="VQK95" s="2"/>
      <c r="VQL95" s="2"/>
      <c r="VQM95" s="2"/>
      <c r="VQN95" s="2"/>
      <c r="VQO95" s="2"/>
      <c r="VQP95" s="2"/>
      <c r="VQQ95" s="2"/>
      <c r="VQR95" s="2"/>
      <c r="VQS95" s="2"/>
      <c r="VQT95" s="2"/>
      <c r="VQU95" s="2"/>
      <c r="VQV95" s="2"/>
      <c r="VQW95" s="2"/>
      <c r="VQX95" s="2"/>
      <c r="VQY95" s="2"/>
      <c r="VQZ95" s="2"/>
      <c r="VRA95" s="2"/>
      <c r="VRB95" s="2"/>
      <c r="VRC95" s="2"/>
      <c r="VRD95" s="2"/>
      <c r="VRE95" s="2"/>
      <c r="VRF95" s="2"/>
      <c r="VRG95" s="2"/>
      <c r="VRH95" s="2"/>
      <c r="VRI95" s="2"/>
      <c r="VRJ95" s="2"/>
      <c r="VRK95" s="2"/>
      <c r="VRL95" s="2"/>
      <c r="VRM95" s="2"/>
      <c r="VRN95" s="2"/>
      <c r="VRO95" s="2"/>
      <c r="VRP95" s="2"/>
      <c r="VRQ95" s="2"/>
      <c r="VRR95" s="2"/>
      <c r="VRS95" s="2"/>
      <c r="VRT95" s="2"/>
      <c r="VRU95" s="2"/>
      <c r="VRV95" s="2"/>
      <c r="VRW95" s="2"/>
      <c r="VRX95" s="2"/>
      <c r="VRY95" s="2"/>
      <c r="VRZ95" s="2"/>
      <c r="VSA95" s="2"/>
      <c r="VSB95" s="2"/>
      <c r="VSC95" s="2"/>
      <c r="VSD95" s="2"/>
      <c r="VSE95" s="2"/>
      <c r="VSF95" s="2"/>
      <c r="VSG95" s="2"/>
      <c r="VSH95" s="2"/>
      <c r="VSI95" s="2"/>
      <c r="VSJ95" s="2"/>
      <c r="VSK95" s="2"/>
      <c r="VSL95" s="2"/>
      <c r="VSM95" s="2"/>
      <c r="VSN95" s="2"/>
      <c r="VSO95" s="2"/>
      <c r="VSP95" s="2"/>
      <c r="VSQ95" s="2"/>
      <c r="VSR95" s="2"/>
      <c r="VSS95" s="2"/>
      <c r="VST95" s="2"/>
      <c r="VSU95" s="2"/>
      <c r="VSV95" s="2"/>
      <c r="VSW95" s="2"/>
      <c r="VSX95" s="2"/>
      <c r="VSY95" s="2"/>
      <c r="VSZ95" s="2"/>
      <c r="VTA95" s="2"/>
      <c r="VTB95" s="2"/>
      <c r="VTC95" s="2"/>
      <c r="VTD95" s="2"/>
      <c r="VTE95" s="2"/>
      <c r="VTF95" s="2"/>
      <c r="VTG95" s="2"/>
      <c r="VTH95" s="2"/>
      <c r="VTI95" s="2"/>
      <c r="VTJ95" s="2"/>
      <c r="VTK95" s="2"/>
      <c r="VTL95" s="2"/>
      <c r="VTM95" s="2"/>
      <c r="VTN95" s="2"/>
      <c r="VTO95" s="2"/>
      <c r="VTP95" s="2"/>
      <c r="VTQ95" s="2"/>
      <c r="VTR95" s="2"/>
      <c r="VTS95" s="2"/>
      <c r="VTT95" s="2"/>
      <c r="VTU95" s="2"/>
      <c r="VTV95" s="2"/>
      <c r="VTW95" s="2"/>
      <c r="VTX95" s="2"/>
      <c r="VTY95" s="2"/>
      <c r="VTZ95" s="2"/>
      <c r="VUA95" s="2"/>
      <c r="VUB95" s="2"/>
      <c r="VUC95" s="2"/>
      <c r="VUD95" s="2"/>
      <c r="VUE95" s="2"/>
      <c r="VUF95" s="2"/>
      <c r="VUG95" s="2"/>
      <c r="VUH95" s="2"/>
      <c r="VUI95" s="2"/>
      <c r="VUJ95" s="2"/>
      <c r="VUK95" s="2"/>
      <c r="VUL95" s="2"/>
      <c r="VUM95" s="2"/>
      <c r="VUN95" s="2"/>
      <c r="VUO95" s="2"/>
      <c r="VUP95" s="2"/>
      <c r="VUQ95" s="2"/>
      <c r="VUR95" s="2"/>
      <c r="VUS95" s="2"/>
      <c r="VUT95" s="2"/>
      <c r="VUU95" s="2"/>
      <c r="VUV95" s="2"/>
      <c r="VUW95" s="2"/>
      <c r="VUX95" s="2"/>
      <c r="VUY95" s="2"/>
      <c r="VUZ95" s="2"/>
      <c r="VVA95" s="2"/>
      <c r="VVB95" s="2"/>
      <c r="VVC95" s="2"/>
      <c r="VVD95" s="2"/>
      <c r="VVE95" s="2"/>
      <c r="VVF95" s="2"/>
      <c r="VVG95" s="2"/>
      <c r="VVH95" s="2"/>
      <c r="VVI95" s="2"/>
      <c r="VVJ95" s="2"/>
      <c r="VVK95" s="2"/>
      <c r="VVL95" s="2"/>
      <c r="VVM95" s="2"/>
      <c r="VVN95" s="2"/>
      <c r="VVO95" s="2"/>
      <c r="VVP95" s="2"/>
      <c r="VVQ95" s="2"/>
      <c r="VVR95" s="2"/>
      <c r="VVS95" s="2"/>
      <c r="VVT95" s="2"/>
      <c r="VVU95" s="2"/>
      <c r="VVV95" s="2"/>
      <c r="VVW95" s="2"/>
      <c r="VVX95" s="2"/>
      <c r="VVY95" s="2"/>
      <c r="VVZ95" s="2"/>
      <c r="VWA95" s="2"/>
      <c r="VWB95" s="2"/>
      <c r="VWC95" s="2"/>
      <c r="VWD95" s="2"/>
      <c r="VWE95" s="2"/>
      <c r="VWF95" s="2"/>
      <c r="VWG95" s="2"/>
      <c r="VWH95" s="2"/>
      <c r="VWI95" s="2"/>
      <c r="VWJ95" s="2"/>
      <c r="VWK95" s="2"/>
      <c r="VWL95" s="2"/>
      <c r="VWM95" s="2"/>
      <c r="VWN95" s="2"/>
      <c r="VWO95" s="2"/>
      <c r="VWP95" s="2"/>
      <c r="VWQ95" s="2"/>
      <c r="VWR95" s="2"/>
      <c r="VWS95" s="2"/>
      <c r="VWT95" s="2"/>
      <c r="VWU95" s="2"/>
      <c r="VWV95" s="2"/>
      <c r="VWW95" s="2"/>
      <c r="VWX95" s="2"/>
      <c r="VWY95" s="2"/>
      <c r="VWZ95" s="2"/>
      <c r="VXA95" s="2"/>
      <c r="VXB95" s="2"/>
      <c r="VXC95" s="2"/>
      <c r="VXD95" s="2"/>
      <c r="VXE95" s="2"/>
      <c r="VXF95" s="2"/>
      <c r="VXG95" s="2"/>
      <c r="VXH95" s="2"/>
      <c r="VXI95" s="2"/>
      <c r="VXJ95" s="2"/>
      <c r="VXK95" s="2"/>
      <c r="VXL95" s="2"/>
      <c r="VXM95" s="2"/>
      <c r="VXN95" s="2"/>
      <c r="VXO95" s="2"/>
      <c r="VXP95" s="2"/>
      <c r="VXQ95" s="2"/>
      <c r="VXR95" s="2"/>
      <c r="VXS95" s="2"/>
      <c r="VXT95" s="2"/>
      <c r="VXU95" s="2"/>
      <c r="VXV95" s="2"/>
      <c r="VXW95" s="2"/>
      <c r="VXX95" s="2"/>
      <c r="VXY95" s="2"/>
      <c r="VXZ95" s="2"/>
      <c r="VYA95" s="2"/>
      <c r="VYB95" s="2"/>
      <c r="VYC95" s="2"/>
      <c r="VYD95" s="2"/>
      <c r="VYE95" s="2"/>
      <c r="VYF95" s="2"/>
      <c r="VYG95" s="2"/>
      <c r="VYH95" s="2"/>
      <c r="VYI95" s="2"/>
      <c r="VYJ95" s="2"/>
      <c r="VYK95" s="2"/>
      <c r="VYL95" s="2"/>
      <c r="VYM95" s="2"/>
      <c r="VYN95" s="2"/>
      <c r="VYO95" s="2"/>
      <c r="VYP95" s="2"/>
      <c r="VYQ95" s="2"/>
      <c r="VYR95" s="2"/>
      <c r="VYS95" s="2"/>
      <c r="VYT95" s="2"/>
      <c r="VYU95" s="2"/>
      <c r="VYV95" s="2"/>
      <c r="VYW95" s="2"/>
      <c r="VYX95" s="2"/>
      <c r="VYY95" s="2"/>
      <c r="VYZ95" s="2"/>
      <c r="VZA95" s="2"/>
      <c r="VZB95" s="2"/>
      <c r="VZC95" s="2"/>
      <c r="VZD95" s="2"/>
      <c r="VZE95" s="2"/>
      <c r="VZF95" s="2"/>
      <c r="VZG95" s="2"/>
      <c r="VZH95" s="2"/>
      <c r="VZI95" s="2"/>
      <c r="VZJ95" s="2"/>
      <c r="VZK95" s="2"/>
      <c r="VZL95" s="2"/>
      <c r="VZM95" s="2"/>
      <c r="VZN95" s="2"/>
      <c r="VZO95" s="2"/>
      <c r="VZP95" s="2"/>
      <c r="VZQ95" s="2"/>
      <c r="VZR95" s="2"/>
      <c r="VZS95" s="2"/>
      <c r="VZT95" s="2"/>
      <c r="VZU95" s="2"/>
      <c r="VZV95" s="2"/>
      <c r="VZW95" s="2"/>
      <c r="VZX95" s="2"/>
      <c r="VZY95" s="2"/>
      <c r="VZZ95" s="2"/>
      <c r="WAA95" s="2"/>
      <c r="WAB95" s="2"/>
      <c r="WAC95" s="2"/>
      <c r="WAD95" s="2"/>
      <c r="WAE95" s="2"/>
      <c r="WAF95" s="2"/>
      <c r="WAG95" s="2"/>
      <c r="WAH95" s="2"/>
      <c r="WAI95" s="2"/>
      <c r="WAJ95" s="2"/>
      <c r="WAK95" s="2"/>
      <c r="WAL95" s="2"/>
      <c r="WAM95" s="2"/>
      <c r="WAN95" s="2"/>
      <c r="WAO95" s="2"/>
      <c r="WAP95" s="2"/>
      <c r="WAQ95" s="2"/>
      <c r="WAR95" s="2"/>
      <c r="WAS95" s="2"/>
      <c r="WAT95" s="2"/>
      <c r="WAU95" s="2"/>
      <c r="WAV95" s="2"/>
      <c r="WAW95" s="2"/>
      <c r="WAX95" s="2"/>
      <c r="WAY95" s="2"/>
      <c r="WAZ95" s="2"/>
      <c r="WBA95" s="2"/>
      <c r="WBB95" s="2"/>
      <c r="WBC95" s="2"/>
      <c r="WBD95" s="2"/>
      <c r="WBE95" s="2"/>
      <c r="WBF95" s="2"/>
      <c r="WBG95" s="2"/>
      <c r="WBH95" s="2"/>
      <c r="WBI95" s="2"/>
      <c r="WBJ95" s="2"/>
      <c r="WBK95" s="2"/>
      <c r="WBL95" s="2"/>
      <c r="WBM95" s="2"/>
      <c r="WBN95" s="2"/>
      <c r="WBO95" s="2"/>
      <c r="WBP95" s="2"/>
      <c r="WBQ95" s="2"/>
      <c r="WBR95" s="2"/>
      <c r="WBS95" s="2"/>
      <c r="WBT95" s="2"/>
      <c r="WBU95" s="2"/>
      <c r="WBV95" s="2"/>
      <c r="WBW95" s="2"/>
      <c r="WBX95" s="2"/>
      <c r="WBY95" s="2"/>
      <c r="WBZ95" s="2"/>
      <c r="WCA95" s="2"/>
      <c r="WCB95" s="2"/>
      <c r="WCC95" s="2"/>
      <c r="WCD95" s="2"/>
      <c r="WCE95" s="2"/>
      <c r="WCF95" s="2"/>
      <c r="WCG95" s="2"/>
      <c r="WCH95" s="2"/>
      <c r="WCI95" s="2"/>
      <c r="WCJ95" s="2"/>
      <c r="WCK95" s="2"/>
      <c r="WCL95" s="2"/>
      <c r="WCM95" s="2"/>
      <c r="WCN95" s="2"/>
      <c r="WCO95" s="2"/>
      <c r="WCP95" s="2"/>
      <c r="WCQ95" s="2"/>
      <c r="WCR95" s="2"/>
      <c r="WCS95" s="2"/>
      <c r="WCT95" s="2"/>
      <c r="WCU95" s="2"/>
      <c r="WCV95" s="2"/>
      <c r="WCW95" s="2"/>
      <c r="WCX95" s="2"/>
      <c r="WCY95" s="2"/>
      <c r="WCZ95" s="2"/>
      <c r="WDA95" s="2"/>
      <c r="WDB95" s="2"/>
      <c r="WDC95" s="2"/>
      <c r="WDD95" s="2"/>
      <c r="WDE95" s="2"/>
      <c r="WDF95" s="2"/>
      <c r="WDG95" s="2"/>
      <c r="WDH95" s="2"/>
      <c r="WDI95" s="2"/>
      <c r="WDJ95" s="2"/>
      <c r="WDK95" s="2"/>
      <c r="WDL95" s="2"/>
      <c r="WDM95" s="2"/>
      <c r="WDN95" s="2"/>
      <c r="WDO95" s="2"/>
      <c r="WDP95" s="2"/>
      <c r="WDQ95" s="2"/>
      <c r="WDR95" s="2"/>
      <c r="WDS95" s="2"/>
      <c r="WDT95" s="2"/>
      <c r="WDU95" s="2"/>
      <c r="WDV95" s="2"/>
      <c r="WDW95" s="2"/>
      <c r="WDX95" s="2"/>
      <c r="WDY95" s="2"/>
      <c r="WDZ95" s="2"/>
      <c r="WEA95" s="2"/>
      <c r="WEB95" s="2"/>
      <c r="WEC95" s="2"/>
      <c r="WED95" s="2"/>
      <c r="WEE95" s="2"/>
      <c r="WEF95" s="2"/>
      <c r="WEG95" s="2"/>
      <c r="WEH95" s="2"/>
      <c r="WEI95" s="2"/>
      <c r="WEJ95" s="2"/>
      <c r="WEK95" s="2"/>
      <c r="WEL95" s="2"/>
      <c r="WEM95" s="2"/>
      <c r="WEN95" s="2"/>
      <c r="WEO95" s="2"/>
      <c r="WEP95" s="2"/>
      <c r="WEQ95" s="2"/>
      <c r="WER95" s="2"/>
      <c r="WES95" s="2"/>
      <c r="WET95" s="2"/>
      <c r="WEU95" s="2"/>
      <c r="WEV95" s="2"/>
      <c r="WEW95" s="2"/>
      <c r="WEX95" s="2"/>
      <c r="WEY95" s="2"/>
      <c r="WEZ95" s="2"/>
      <c r="WFA95" s="2"/>
      <c r="WFB95" s="2"/>
      <c r="WFC95" s="2"/>
      <c r="WFD95" s="2"/>
      <c r="WFE95" s="2"/>
      <c r="WFF95" s="2"/>
      <c r="WFG95" s="2"/>
      <c r="WFH95" s="2"/>
      <c r="WFI95" s="2"/>
      <c r="WFJ95" s="2"/>
      <c r="WFK95" s="2"/>
      <c r="WFL95" s="2"/>
      <c r="WFM95" s="2"/>
      <c r="WFN95" s="2"/>
      <c r="WFO95" s="2"/>
      <c r="WFP95" s="2"/>
      <c r="WFQ95" s="2"/>
      <c r="WFR95" s="2"/>
      <c r="WFS95" s="2"/>
      <c r="WFT95" s="2"/>
      <c r="WFU95" s="2"/>
      <c r="WFV95" s="2"/>
      <c r="WFW95" s="2"/>
      <c r="WFX95" s="2"/>
      <c r="WFY95" s="2"/>
      <c r="WFZ95" s="2"/>
      <c r="WGA95" s="2"/>
      <c r="WGB95" s="2"/>
      <c r="WGC95" s="2"/>
      <c r="WGD95" s="2"/>
      <c r="WGE95" s="2"/>
      <c r="WGF95" s="2"/>
      <c r="WGG95" s="2"/>
      <c r="WGH95" s="2"/>
      <c r="WGI95" s="2"/>
      <c r="WGJ95" s="2"/>
      <c r="WGK95" s="2"/>
      <c r="WGL95" s="2"/>
      <c r="WGM95" s="2"/>
      <c r="WGN95" s="2"/>
      <c r="WGO95" s="2"/>
      <c r="WGP95" s="2"/>
      <c r="WGQ95" s="2"/>
      <c r="WGR95" s="2"/>
      <c r="WGS95" s="2"/>
      <c r="WGT95" s="2"/>
      <c r="WGU95" s="2"/>
      <c r="WGV95" s="2"/>
      <c r="WGW95" s="2"/>
      <c r="WGX95" s="2"/>
      <c r="WGY95" s="2"/>
      <c r="WGZ95" s="2"/>
      <c r="WHA95" s="2"/>
      <c r="WHB95" s="2"/>
      <c r="WHC95" s="2"/>
      <c r="WHD95" s="2"/>
      <c r="WHE95" s="2"/>
      <c r="WHF95" s="2"/>
      <c r="WHG95" s="2"/>
      <c r="WHH95" s="2"/>
      <c r="WHI95" s="2"/>
      <c r="WHJ95" s="2"/>
      <c r="WHK95" s="2"/>
      <c r="WHL95" s="2"/>
      <c r="WHM95" s="2"/>
      <c r="WHN95" s="2"/>
      <c r="WHO95" s="2"/>
      <c r="WHP95" s="2"/>
      <c r="WHQ95" s="2"/>
      <c r="WHR95" s="2"/>
      <c r="WHS95" s="2"/>
      <c r="WHT95" s="2"/>
      <c r="WHU95" s="2"/>
      <c r="WHV95" s="2"/>
      <c r="WHW95" s="2"/>
      <c r="WHX95" s="2"/>
      <c r="WHY95" s="2"/>
      <c r="WHZ95" s="2"/>
      <c r="WIA95" s="2"/>
      <c r="WIB95" s="2"/>
      <c r="WIC95" s="2"/>
      <c r="WID95" s="2"/>
      <c r="WIE95" s="2"/>
      <c r="WIF95" s="2"/>
      <c r="WIG95" s="2"/>
      <c r="WIH95" s="2"/>
      <c r="WII95" s="2"/>
      <c r="WIJ95" s="2"/>
      <c r="WIK95" s="2"/>
      <c r="WIL95" s="2"/>
      <c r="WIM95" s="2"/>
      <c r="WIN95" s="2"/>
      <c r="WIO95" s="2"/>
      <c r="WIP95" s="2"/>
      <c r="WIQ95" s="2"/>
      <c r="WIR95" s="2"/>
      <c r="WIS95" s="2"/>
      <c r="WIT95" s="2"/>
      <c r="WIU95" s="2"/>
      <c r="WIV95" s="2"/>
      <c r="WIW95" s="2"/>
      <c r="WIX95" s="2"/>
      <c r="WIY95" s="2"/>
      <c r="WIZ95" s="2"/>
      <c r="WJA95" s="2"/>
      <c r="WJB95" s="2"/>
      <c r="WJC95" s="2"/>
      <c r="WJD95" s="2"/>
      <c r="WJE95" s="2"/>
      <c r="WJF95" s="2"/>
      <c r="WJG95" s="2"/>
      <c r="WJH95" s="2"/>
      <c r="WJI95" s="2"/>
      <c r="WJJ95" s="2"/>
      <c r="WJK95" s="2"/>
      <c r="WJL95" s="2"/>
      <c r="WJM95" s="2"/>
      <c r="WJN95" s="2"/>
      <c r="WJO95" s="2"/>
      <c r="WJP95" s="2"/>
      <c r="WJQ95" s="2"/>
      <c r="WJR95" s="2"/>
      <c r="WJS95" s="2"/>
      <c r="WJT95" s="2"/>
      <c r="WJU95" s="2"/>
      <c r="WJV95" s="2"/>
      <c r="WJW95" s="2"/>
      <c r="WJX95" s="2"/>
      <c r="WJY95" s="2"/>
      <c r="WJZ95" s="2"/>
      <c r="WKA95" s="2"/>
      <c r="WKB95" s="2"/>
      <c r="WKC95" s="2"/>
      <c r="WKD95" s="2"/>
      <c r="WKE95" s="2"/>
      <c r="WKF95" s="2"/>
      <c r="WKG95" s="2"/>
      <c r="WKH95" s="2"/>
      <c r="WKI95" s="2"/>
      <c r="WKJ95" s="2"/>
      <c r="WKK95" s="2"/>
      <c r="WKL95" s="2"/>
      <c r="WKM95" s="2"/>
      <c r="WKN95" s="2"/>
      <c r="WKO95" s="2"/>
      <c r="WKP95" s="2"/>
      <c r="WKQ95" s="2"/>
      <c r="WKR95" s="2"/>
      <c r="WKS95" s="2"/>
      <c r="WKT95" s="2"/>
      <c r="WKU95" s="2"/>
      <c r="WKV95" s="2"/>
      <c r="WKW95" s="2"/>
      <c r="WKX95" s="2"/>
      <c r="WKY95" s="2"/>
      <c r="WKZ95" s="2"/>
      <c r="WLA95" s="2"/>
      <c r="WLB95" s="2"/>
      <c r="WLC95" s="2"/>
      <c r="WLD95" s="2"/>
      <c r="WLE95" s="2"/>
      <c r="WLF95" s="2"/>
      <c r="WLG95" s="2"/>
      <c r="WLH95" s="2"/>
      <c r="WLI95" s="2"/>
      <c r="WLJ95" s="2"/>
      <c r="WLK95" s="2"/>
      <c r="WLL95" s="2"/>
      <c r="WLM95" s="2"/>
      <c r="WLN95" s="2"/>
      <c r="WLO95" s="2"/>
      <c r="WLP95" s="2"/>
      <c r="WLQ95" s="2"/>
      <c r="WLR95" s="2"/>
      <c r="WLS95" s="2"/>
      <c r="WLT95" s="2"/>
      <c r="WLU95" s="2"/>
      <c r="WLV95" s="2"/>
      <c r="WLW95" s="2"/>
      <c r="WLX95" s="2"/>
      <c r="WLY95" s="2"/>
      <c r="WLZ95" s="2"/>
      <c r="WMA95" s="2"/>
      <c r="WMB95" s="2"/>
      <c r="WMC95" s="2"/>
      <c r="WMD95" s="2"/>
      <c r="WME95" s="2"/>
      <c r="WMF95" s="2"/>
      <c r="WMG95" s="2"/>
      <c r="WMH95" s="2"/>
      <c r="WMI95" s="2"/>
      <c r="WMJ95" s="2"/>
      <c r="WMK95" s="2"/>
      <c r="WML95" s="2"/>
      <c r="WMM95" s="2"/>
      <c r="WMN95" s="2"/>
      <c r="WMO95" s="2"/>
      <c r="WMP95" s="2"/>
      <c r="WMQ95" s="2"/>
      <c r="WMR95" s="2"/>
      <c r="WMS95" s="2"/>
      <c r="WMT95" s="2"/>
      <c r="WMU95" s="2"/>
      <c r="WMV95" s="2"/>
      <c r="WMW95" s="2"/>
      <c r="WMX95" s="2"/>
      <c r="WMY95" s="2"/>
      <c r="WMZ95" s="2"/>
      <c r="WNA95" s="2"/>
      <c r="WNB95" s="2"/>
      <c r="WNC95" s="2"/>
      <c r="WND95" s="2"/>
      <c r="WNE95" s="2"/>
      <c r="WNF95" s="2"/>
      <c r="WNG95" s="2"/>
      <c r="WNH95" s="2"/>
      <c r="WNI95" s="2"/>
      <c r="WNJ95" s="2"/>
      <c r="WNK95" s="2"/>
      <c r="WNL95" s="2"/>
      <c r="WNM95" s="2"/>
      <c r="WNN95" s="2"/>
      <c r="WNO95" s="2"/>
      <c r="WNP95" s="2"/>
      <c r="WNQ95" s="2"/>
      <c r="WNR95" s="2"/>
      <c r="WNS95" s="2"/>
      <c r="WNT95" s="2"/>
      <c r="WNU95" s="2"/>
      <c r="WNV95" s="2"/>
      <c r="WNW95" s="2"/>
      <c r="WNX95" s="2"/>
      <c r="WNY95" s="2"/>
      <c r="WNZ95" s="2"/>
      <c r="WOA95" s="2"/>
      <c r="WOB95" s="2"/>
      <c r="WOC95" s="2"/>
      <c r="WOD95" s="2"/>
      <c r="WOE95" s="2"/>
      <c r="WOF95" s="2"/>
      <c r="WOG95" s="2"/>
      <c r="WOH95" s="2"/>
      <c r="WOI95" s="2"/>
      <c r="WOJ95" s="2"/>
      <c r="WOK95" s="2"/>
      <c r="WOL95" s="2"/>
      <c r="WOM95" s="2"/>
      <c r="WON95" s="2"/>
      <c r="WOO95" s="2"/>
      <c r="WOP95" s="2"/>
      <c r="WOQ95" s="2"/>
      <c r="WOR95" s="2"/>
      <c r="WOS95" s="2"/>
      <c r="WOT95" s="2"/>
      <c r="WOU95" s="2"/>
      <c r="WOV95" s="2"/>
      <c r="WOW95" s="2"/>
      <c r="WOX95" s="2"/>
      <c r="WOY95" s="2"/>
      <c r="WOZ95" s="2"/>
      <c r="WPA95" s="2"/>
      <c r="WPB95" s="2"/>
      <c r="WPC95" s="2"/>
      <c r="WPD95" s="2"/>
      <c r="WPE95" s="2"/>
      <c r="WPF95" s="2"/>
      <c r="WPG95" s="2"/>
      <c r="WPH95" s="2"/>
      <c r="WPI95" s="2"/>
      <c r="WPJ95" s="2"/>
      <c r="WPK95" s="2"/>
      <c r="WPL95" s="2"/>
      <c r="WPM95" s="2"/>
      <c r="WPN95" s="2"/>
      <c r="WPO95" s="2"/>
      <c r="WPP95" s="2"/>
      <c r="WPQ95" s="2"/>
      <c r="WPR95" s="2"/>
      <c r="WPS95" s="2"/>
      <c r="WPT95" s="2"/>
      <c r="WPU95" s="2"/>
      <c r="WPV95" s="2"/>
      <c r="WPW95" s="2"/>
      <c r="WPX95" s="2"/>
      <c r="WPY95" s="2"/>
      <c r="WPZ95" s="2"/>
      <c r="WQA95" s="2"/>
      <c r="WQB95" s="2"/>
      <c r="WQC95" s="2"/>
      <c r="WQD95" s="2"/>
      <c r="WQE95" s="2"/>
      <c r="WQF95" s="2"/>
      <c r="WQG95" s="2"/>
      <c r="WQH95" s="2"/>
      <c r="WQI95" s="2"/>
      <c r="WQJ95" s="2"/>
      <c r="WQK95" s="2"/>
      <c r="WQL95" s="2"/>
      <c r="WQM95" s="2"/>
      <c r="WQN95" s="2"/>
      <c r="WQO95" s="2"/>
      <c r="WQP95" s="2"/>
      <c r="WQQ95" s="2"/>
      <c r="WQR95" s="2"/>
      <c r="WQS95" s="2"/>
      <c r="WQT95" s="2"/>
      <c r="WQU95" s="2"/>
      <c r="WQV95" s="2"/>
      <c r="WQW95" s="2"/>
      <c r="WQX95" s="2"/>
      <c r="WQY95" s="2"/>
      <c r="WQZ95" s="2"/>
      <c r="WRA95" s="2"/>
      <c r="WRB95" s="2"/>
      <c r="WRC95" s="2"/>
      <c r="WRD95" s="2"/>
      <c r="WRE95" s="2"/>
      <c r="WRF95" s="2"/>
      <c r="WRG95" s="2"/>
      <c r="WRH95" s="2"/>
      <c r="WRI95" s="2"/>
      <c r="WRJ95" s="2"/>
      <c r="WRK95" s="2"/>
      <c r="WRL95" s="2"/>
      <c r="WRM95" s="2"/>
      <c r="WRN95" s="2"/>
      <c r="WRO95" s="2"/>
      <c r="WRP95" s="2"/>
      <c r="WRQ95" s="2"/>
      <c r="WRR95" s="2"/>
      <c r="WRS95" s="2"/>
      <c r="WRT95" s="2"/>
      <c r="WRU95" s="2"/>
      <c r="WRV95" s="2"/>
      <c r="WRW95" s="2"/>
      <c r="WRX95" s="2"/>
      <c r="WRY95" s="2"/>
      <c r="WRZ95" s="2"/>
      <c r="WSA95" s="2"/>
      <c r="WSB95" s="2"/>
      <c r="WSC95" s="2"/>
      <c r="WSD95" s="2"/>
      <c r="WSE95" s="2"/>
      <c r="WSF95" s="2"/>
      <c r="WSG95" s="2"/>
      <c r="WSH95" s="2"/>
      <c r="WSI95" s="2"/>
      <c r="WSJ95" s="2"/>
      <c r="WSK95" s="2"/>
      <c r="WSL95" s="2"/>
      <c r="WSM95" s="2"/>
      <c r="WSN95" s="2"/>
      <c r="WSO95" s="2"/>
      <c r="WSP95" s="2"/>
      <c r="WSQ95" s="2"/>
      <c r="WSR95" s="2"/>
      <c r="WSS95" s="2"/>
      <c r="WST95" s="2"/>
      <c r="WSU95" s="2"/>
      <c r="WSV95" s="2"/>
      <c r="WSW95" s="2"/>
      <c r="WSX95" s="2"/>
      <c r="WSY95" s="2"/>
      <c r="WSZ95" s="2"/>
      <c r="WTA95" s="2"/>
      <c r="WTB95" s="2"/>
      <c r="WTC95" s="2"/>
      <c r="WTD95" s="2"/>
      <c r="WTE95" s="2"/>
      <c r="WTF95" s="2"/>
      <c r="WTG95" s="2"/>
      <c r="WTH95" s="2"/>
      <c r="WTI95" s="2"/>
      <c r="WTJ95" s="2"/>
      <c r="WTK95" s="2"/>
      <c r="WTL95" s="2"/>
      <c r="WTM95" s="2"/>
      <c r="WTN95" s="2"/>
      <c r="WTO95" s="2"/>
      <c r="WTP95" s="2"/>
      <c r="WTQ95" s="2"/>
      <c r="WTR95" s="2"/>
      <c r="WTS95" s="2"/>
      <c r="WTT95" s="2"/>
      <c r="WTU95" s="2"/>
      <c r="WTV95" s="2"/>
      <c r="WTW95" s="2"/>
      <c r="WTX95" s="2"/>
      <c r="WTY95" s="2"/>
      <c r="WTZ95" s="2"/>
      <c r="WUA95" s="2"/>
      <c r="WUB95" s="2"/>
      <c r="WUC95" s="2"/>
      <c r="WUD95" s="2"/>
      <c r="WUE95" s="2"/>
      <c r="WUF95" s="2"/>
      <c r="WUG95" s="2"/>
      <c r="WUH95" s="2"/>
      <c r="WUI95" s="2"/>
      <c r="WUJ95" s="2"/>
      <c r="WUK95" s="2"/>
      <c r="WUL95" s="2"/>
      <c r="WUM95" s="2"/>
      <c r="WUN95" s="2"/>
      <c r="WUO95" s="2"/>
      <c r="WUP95" s="2"/>
      <c r="WUQ95" s="2"/>
      <c r="WUR95" s="2"/>
      <c r="WUS95" s="2"/>
      <c r="WUT95" s="2"/>
      <c r="WUU95" s="2"/>
      <c r="WUV95" s="2"/>
      <c r="WUW95" s="2"/>
      <c r="WUX95" s="2"/>
      <c r="WUY95" s="2"/>
      <c r="WUZ95" s="2"/>
      <c r="WVA95" s="2"/>
      <c r="WVB95" s="2"/>
      <c r="WVC95" s="2"/>
      <c r="WVD95" s="2"/>
      <c r="WVE95" s="2"/>
      <c r="WVF95" s="2"/>
      <c r="WVG95" s="2"/>
      <c r="WVH95" s="2"/>
      <c r="WVI95" s="2"/>
      <c r="WVJ95" s="2"/>
      <c r="WVK95" s="2"/>
      <c r="WVL95" s="2"/>
      <c r="WVM95" s="2"/>
      <c r="WVN95" s="2"/>
      <c r="WVO95" s="2"/>
      <c r="WVP95" s="2"/>
      <c r="WVQ95" s="2"/>
      <c r="WVR95" s="2"/>
      <c r="WVS95" s="2"/>
      <c r="WVT95" s="2"/>
      <c r="WVU95" s="2"/>
      <c r="WVV95" s="2"/>
      <c r="WVW95" s="2"/>
      <c r="WVX95" s="2"/>
      <c r="WVY95" s="2"/>
      <c r="WVZ95" s="2"/>
      <c r="WWA95" s="2"/>
      <c r="WWB95" s="2"/>
      <c r="WWC95" s="2"/>
      <c r="WWD95" s="2"/>
      <c r="WWE95" s="2"/>
      <c r="WWF95" s="2"/>
      <c r="WWG95" s="2"/>
      <c r="WWH95" s="2"/>
      <c r="WWI95" s="2"/>
      <c r="WWJ95" s="2"/>
      <c r="WWK95" s="2"/>
      <c r="WWL95" s="2"/>
      <c r="WWM95" s="2"/>
      <c r="WWN95" s="2"/>
      <c r="WWO95" s="2"/>
      <c r="WWP95" s="2"/>
      <c r="WWQ95" s="2"/>
      <c r="WWR95" s="2"/>
      <c r="WWS95" s="2"/>
      <c r="WWT95" s="2"/>
      <c r="WWU95" s="2"/>
      <c r="WWV95" s="2"/>
      <c r="WWW95" s="2"/>
      <c r="WWX95" s="2"/>
      <c r="WWY95" s="2"/>
      <c r="WWZ95" s="2"/>
      <c r="WXA95" s="2"/>
      <c r="WXB95" s="2"/>
      <c r="WXC95" s="2"/>
      <c r="WXD95" s="2"/>
      <c r="WXE95" s="2"/>
      <c r="WXF95" s="2"/>
      <c r="WXG95" s="2"/>
      <c r="WXH95" s="2"/>
      <c r="WXI95" s="2"/>
      <c r="WXJ95" s="2"/>
      <c r="WXK95" s="2"/>
      <c r="WXL95" s="2"/>
      <c r="WXM95" s="2"/>
      <c r="WXN95" s="2"/>
      <c r="WXO95" s="2"/>
      <c r="WXP95" s="2"/>
      <c r="WXQ95" s="2"/>
      <c r="WXR95" s="2"/>
      <c r="WXS95" s="2"/>
      <c r="WXT95" s="2"/>
      <c r="WXU95" s="2"/>
      <c r="WXV95" s="2"/>
      <c r="WXW95" s="2"/>
      <c r="WXX95" s="2"/>
      <c r="WXY95" s="2"/>
      <c r="WXZ95" s="2"/>
      <c r="WYA95" s="2"/>
      <c r="WYB95" s="2"/>
      <c r="WYC95" s="2"/>
      <c r="WYD95" s="2"/>
      <c r="WYE95" s="2"/>
      <c r="WYF95" s="2"/>
      <c r="WYG95" s="2"/>
      <c r="WYH95" s="2"/>
      <c r="WYI95" s="2"/>
      <c r="WYJ95" s="2"/>
      <c r="WYK95" s="2"/>
      <c r="WYL95" s="2"/>
      <c r="WYM95" s="2"/>
      <c r="WYN95" s="2"/>
      <c r="WYO95" s="2"/>
      <c r="WYP95" s="2"/>
      <c r="WYQ95" s="2"/>
      <c r="WYR95" s="2"/>
      <c r="WYS95" s="2"/>
      <c r="WYT95" s="2"/>
      <c r="WYU95" s="2"/>
      <c r="WYV95" s="2"/>
      <c r="WYW95" s="2"/>
      <c r="WYX95" s="2"/>
      <c r="WYY95" s="2"/>
      <c r="WYZ95" s="2"/>
      <c r="WZA95" s="2"/>
      <c r="WZB95" s="2"/>
      <c r="WZC95" s="2"/>
      <c r="WZD95" s="2"/>
      <c r="WZE95" s="2"/>
      <c r="WZF95" s="2"/>
      <c r="WZG95" s="2"/>
      <c r="WZH95" s="2"/>
      <c r="WZI95" s="2"/>
      <c r="WZJ95" s="2"/>
      <c r="WZK95" s="2"/>
      <c r="WZL95" s="2"/>
      <c r="WZM95" s="2"/>
      <c r="WZN95" s="2"/>
      <c r="WZO95" s="2"/>
      <c r="WZP95" s="2"/>
      <c r="WZQ95" s="2"/>
      <c r="WZR95" s="2"/>
      <c r="WZS95" s="2"/>
      <c r="WZT95" s="2"/>
      <c r="WZU95" s="2"/>
      <c r="WZV95" s="2"/>
      <c r="WZW95" s="2"/>
      <c r="WZX95" s="2"/>
      <c r="WZY95" s="2"/>
      <c r="WZZ95" s="2"/>
      <c r="XAA95" s="2"/>
      <c r="XAB95" s="2"/>
      <c r="XAC95" s="2"/>
      <c r="XAD95" s="2"/>
      <c r="XAE95" s="2"/>
      <c r="XAF95" s="2"/>
      <c r="XAG95" s="2"/>
      <c r="XAH95" s="2"/>
      <c r="XAI95" s="2"/>
      <c r="XAJ95" s="2"/>
      <c r="XAK95" s="2"/>
      <c r="XAL95" s="2"/>
      <c r="XAM95" s="2"/>
      <c r="XAN95" s="2"/>
      <c r="XAO95" s="2"/>
      <c r="XAP95" s="2"/>
      <c r="XAQ95" s="2"/>
      <c r="XAR95" s="2"/>
      <c r="XAS95" s="2"/>
      <c r="XAT95" s="2"/>
      <c r="XAU95" s="2"/>
      <c r="XAV95" s="2"/>
      <c r="XAW95" s="2"/>
      <c r="XAX95" s="2"/>
      <c r="XAY95" s="2"/>
      <c r="XAZ95" s="2"/>
      <c r="XBA95" s="2"/>
      <c r="XBB95" s="2"/>
      <c r="XBC95" s="2"/>
      <c r="XBD95" s="2"/>
      <c r="XBE95" s="2"/>
      <c r="XBF95" s="2"/>
      <c r="XBG95" s="2"/>
      <c r="XBH95" s="2"/>
      <c r="XBI95" s="2"/>
      <c r="XBJ95" s="2"/>
      <c r="XBK95" s="2"/>
      <c r="XBL95" s="2"/>
      <c r="XBM95" s="2"/>
      <c r="XBN95" s="2"/>
      <c r="XBO95" s="2"/>
      <c r="XBP95" s="2"/>
      <c r="XBQ95" s="2"/>
      <c r="XBR95" s="2"/>
      <c r="XBS95" s="2"/>
      <c r="XBT95" s="2"/>
      <c r="XBU95" s="2"/>
      <c r="XBV95" s="2"/>
      <c r="XBW95" s="2"/>
      <c r="XBX95" s="2"/>
      <c r="XBY95" s="2"/>
      <c r="XBZ95" s="2"/>
      <c r="XCA95" s="2"/>
      <c r="XCB95" s="2"/>
      <c r="XCC95" s="2"/>
      <c r="XCD95" s="2"/>
      <c r="XCE95" s="2"/>
      <c r="XCF95" s="2"/>
      <c r="XCG95" s="2"/>
      <c r="XCH95" s="2"/>
      <c r="XCI95" s="2"/>
      <c r="XCJ95" s="2"/>
      <c r="XCK95" s="2"/>
      <c r="XCL95" s="2"/>
      <c r="XCM95" s="2"/>
      <c r="XCN95" s="2"/>
      <c r="XCO95" s="2"/>
      <c r="XCP95" s="2"/>
      <c r="XCQ95" s="2"/>
      <c r="XCR95" s="2"/>
      <c r="XCS95" s="2"/>
      <c r="XCT95" s="2"/>
      <c r="XCU95" s="2"/>
      <c r="XCV95" s="2"/>
      <c r="XCW95" s="2"/>
      <c r="XCX95" s="2"/>
      <c r="XCY95" s="2"/>
      <c r="XCZ95" s="2"/>
      <c r="XDA95" s="2"/>
      <c r="XDB95" s="2"/>
      <c r="XDC95" s="2"/>
      <c r="XDD95" s="2"/>
      <c r="XDE95" s="2"/>
      <c r="XDF95" s="2"/>
      <c r="XDG95" s="2"/>
      <c r="XDH95" s="2"/>
      <c r="XDI95" s="2"/>
      <c r="XDJ95" s="2"/>
      <c r="XDK95" s="2"/>
      <c r="XDL95" s="2"/>
      <c r="XDM95" s="2"/>
      <c r="XDN95" s="2"/>
      <c r="XDO95" s="2"/>
      <c r="XDP95" s="2"/>
      <c r="XDQ95" s="2"/>
      <c r="XDR95" s="2"/>
      <c r="XDS95" s="2"/>
      <c r="XDT95" s="2"/>
      <c r="XDU95" s="2"/>
      <c r="XDV95" s="2"/>
      <c r="XDW95" s="2"/>
      <c r="XDX95" s="2"/>
      <c r="XDY95" s="2"/>
      <c r="XDZ95" s="2"/>
      <c r="XEA95" s="2"/>
      <c r="XEB95" s="2"/>
      <c r="XEC95" s="2"/>
      <c r="XED95" s="2"/>
      <c r="XEE95" s="2"/>
      <c r="XEF95" s="2"/>
      <c r="XEG95" s="2"/>
      <c r="XEH95" s="2"/>
      <c r="XEI95" s="2"/>
      <c r="XEJ95" s="2"/>
      <c r="XEK95" s="2"/>
      <c r="XEL95" s="2"/>
      <c r="XEM95" s="2"/>
      <c r="XEN95" s="2"/>
      <c r="XEO95" s="2"/>
      <c r="XEP95" s="2"/>
      <c r="XEQ95" s="2"/>
      <c r="XER95" s="2"/>
      <c r="XES95" s="2"/>
      <c r="XET95" s="2"/>
      <c r="XEU95" s="2"/>
      <c r="XEV95" s="2"/>
      <c r="XEW95" s="2"/>
      <c r="XEX95" s="2"/>
      <c r="XEY95" s="2"/>
      <c r="XEZ95" s="2"/>
      <c r="XFA95" s="2"/>
      <c r="XFB95" s="2"/>
      <c r="XFC95" s="2"/>
      <c r="XFD95" s="2"/>
    </row>
    <row r="96" spans="1:16384" x14ac:dyDescent="0.2">
      <c r="A96" s="2"/>
      <c r="B96" s="197"/>
      <c r="C96" s="191"/>
      <c r="D96" s="249"/>
      <c r="E96" s="249"/>
      <c r="F96" s="249"/>
      <c r="G96" s="249"/>
      <c r="H96" s="249"/>
      <c r="I96" s="249"/>
      <c r="J96" s="249"/>
      <c r="K96" s="249"/>
      <c r="L96" s="249"/>
      <c r="M96" s="249"/>
      <c r="N96" s="249"/>
      <c r="O96" s="249"/>
      <c r="P96" s="249"/>
      <c r="Q96" s="249"/>
      <c r="R96" s="249"/>
      <c r="S96" s="271"/>
      <c r="T96" s="22"/>
    </row>
    <row r="97" spans="1:20" x14ac:dyDescent="0.2">
      <c r="A97" s="2"/>
      <c r="B97" s="197"/>
      <c r="C97" s="191"/>
      <c r="D97" s="11"/>
      <c r="E97" s="11"/>
      <c r="F97" s="11"/>
      <c r="G97" s="11"/>
      <c r="H97" s="11"/>
      <c r="I97" s="11"/>
      <c r="J97" s="11"/>
      <c r="K97" s="11"/>
      <c r="L97" s="11"/>
      <c r="M97" s="11"/>
      <c r="N97" s="11"/>
      <c r="O97" s="11"/>
      <c r="P97" s="11"/>
      <c r="Q97" s="11"/>
      <c r="R97" s="11"/>
      <c r="S97" s="196"/>
      <c r="T97" s="22"/>
    </row>
    <row r="98" spans="1:20" x14ac:dyDescent="0.2">
      <c r="A98" s="2"/>
      <c r="B98" s="76" t="s">
        <v>62</v>
      </c>
      <c r="C98" s="7"/>
      <c r="D98" s="7"/>
      <c r="E98" s="7"/>
      <c r="F98" s="7"/>
      <c r="G98" s="7"/>
      <c r="H98" s="7"/>
      <c r="I98" s="7"/>
      <c r="J98" s="16"/>
      <c r="K98" s="16"/>
      <c r="L98" s="16"/>
      <c r="M98" s="16"/>
      <c r="N98" s="16"/>
      <c r="O98" s="16"/>
      <c r="P98" s="16"/>
      <c r="Q98" s="16"/>
      <c r="R98" s="16"/>
      <c r="S98" s="16"/>
    </row>
    <row r="99" spans="1:20" x14ac:dyDescent="0.2">
      <c r="A99" s="2"/>
      <c r="B99" s="16"/>
      <c r="C99" s="16"/>
      <c r="D99" s="16"/>
      <c r="E99" s="16"/>
      <c r="F99" s="16"/>
      <c r="G99" s="16"/>
      <c r="H99" s="16"/>
      <c r="I99" s="16"/>
      <c r="J99" s="16"/>
      <c r="K99" s="16"/>
      <c r="L99" s="16"/>
      <c r="M99" s="16"/>
      <c r="N99" s="16"/>
      <c r="O99" s="74"/>
      <c r="P99" s="16"/>
      <c r="Q99" s="16"/>
      <c r="R99" s="16"/>
      <c r="S99" s="16"/>
    </row>
    <row r="100" spans="1:20" x14ac:dyDescent="0.2">
      <c r="A100" s="2"/>
      <c r="B100" s="16"/>
      <c r="C100" s="16"/>
      <c r="D100" s="16"/>
      <c r="E100" s="16"/>
      <c r="F100" s="16"/>
      <c r="G100" s="16"/>
      <c r="H100" s="16"/>
      <c r="I100" s="16"/>
      <c r="J100" s="16"/>
      <c r="K100" s="16"/>
      <c r="L100" s="16"/>
      <c r="M100" s="16"/>
      <c r="N100" s="16"/>
      <c r="O100" s="74"/>
      <c r="P100" s="16"/>
      <c r="Q100" s="16"/>
      <c r="R100" s="16"/>
      <c r="S100" s="16"/>
    </row>
    <row r="101" spans="1:20" x14ac:dyDescent="0.2">
      <c r="A101" s="2"/>
      <c r="B101" s="16"/>
      <c r="C101" s="16"/>
      <c r="D101" s="16"/>
      <c r="E101" s="16"/>
      <c r="F101" s="16"/>
      <c r="G101" s="16"/>
      <c r="H101" s="16"/>
      <c r="I101" s="16"/>
      <c r="J101" s="16"/>
      <c r="K101" s="16"/>
      <c r="L101" s="16"/>
      <c r="M101" s="16"/>
      <c r="N101" s="16"/>
      <c r="O101" s="74"/>
      <c r="P101" s="16"/>
      <c r="Q101" s="16"/>
      <c r="R101" s="16"/>
      <c r="S101" s="16"/>
    </row>
    <row r="102" spans="1:20" x14ac:dyDescent="0.2">
      <c r="A102" s="2"/>
      <c r="B102" s="16"/>
      <c r="C102" s="16"/>
      <c r="D102" s="16"/>
      <c r="E102" s="16"/>
      <c r="F102" s="16"/>
      <c r="G102" s="16"/>
      <c r="H102" s="16"/>
      <c r="I102" s="16"/>
      <c r="J102" s="16"/>
      <c r="K102" s="16"/>
      <c r="L102" s="16"/>
      <c r="M102" s="16"/>
      <c r="N102" s="16"/>
      <c r="O102" s="74"/>
      <c r="P102" s="16"/>
      <c r="Q102" s="16"/>
      <c r="R102" s="16"/>
      <c r="S102" s="16"/>
    </row>
    <row r="103" spans="1:20" x14ac:dyDescent="0.2">
      <c r="A103" s="2"/>
      <c r="B103" s="16"/>
      <c r="C103" s="16"/>
      <c r="D103" s="16"/>
      <c r="E103" s="16"/>
      <c r="F103" s="16"/>
      <c r="G103" s="16"/>
      <c r="H103" s="16"/>
      <c r="I103" s="16"/>
      <c r="J103" s="16"/>
      <c r="K103" s="16"/>
      <c r="L103" s="16"/>
      <c r="M103" s="16"/>
      <c r="N103" s="16"/>
      <c r="O103" s="74"/>
      <c r="P103" s="16"/>
      <c r="Q103" s="16"/>
      <c r="R103" s="16"/>
      <c r="S103" s="16"/>
    </row>
    <row r="104" spans="1:20" x14ac:dyDescent="0.2">
      <c r="A104" s="2"/>
      <c r="B104" s="16"/>
      <c r="C104" s="16"/>
      <c r="D104" s="16"/>
      <c r="E104" s="16"/>
      <c r="F104" s="16"/>
      <c r="G104" s="16"/>
      <c r="H104" s="16"/>
      <c r="I104" s="16"/>
      <c r="J104" s="16"/>
      <c r="K104" s="16"/>
      <c r="L104" s="16"/>
      <c r="M104" s="16"/>
      <c r="N104" s="16"/>
      <c r="O104" s="74"/>
      <c r="P104" s="16"/>
      <c r="Q104" s="16"/>
      <c r="R104" s="16"/>
      <c r="S104" s="16"/>
    </row>
    <row r="105" spans="1:20" x14ac:dyDescent="0.2">
      <c r="A105" s="2"/>
      <c r="B105" s="16"/>
      <c r="C105" s="16"/>
      <c r="D105" s="16"/>
      <c r="E105" s="16"/>
      <c r="F105" s="16"/>
      <c r="G105" s="16"/>
      <c r="H105" s="16"/>
      <c r="I105" s="16"/>
      <c r="J105" s="16"/>
      <c r="K105" s="16"/>
      <c r="L105" s="16"/>
      <c r="M105" s="16"/>
      <c r="N105" s="16"/>
      <c r="O105" s="74"/>
      <c r="P105" s="16"/>
      <c r="Q105" s="16"/>
      <c r="R105" s="16"/>
      <c r="S105" s="16"/>
    </row>
    <row r="106" spans="1:20" x14ac:dyDescent="0.2">
      <c r="A106" s="2"/>
      <c r="B106" s="16"/>
      <c r="C106" s="16"/>
      <c r="D106" s="16"/>
      <c r="E106" s="16"/>
      <c r="F106" s="16"/>
      <c r="G106" s="16"/>
      <c r="H106" s="16"/>
      <c r="I106" s="16"/>
      <c r="J106" s="16"/>
      <c r="K106" s="16"/>
      <c r="L106" s="16"/>
      <c r="M106" s="16"/>
      <c r="N106" s="16"/>
      <c r="O106" s="74"/>
      <c r="P106" s="16"/>
      <c r="Q106" s="16"/>
      <c r="R106" s="16"/>
      <c r="S106" s="16"/>
    </row>
    <row r="107" spans="1:20" x14ac:dyDescent="0.2">
      <c r="A107" s="2"/>
      <c r="B107" s="16"/>
      <c r="C107" s="16"/>
      <c r="D107" s="16"/>
      <c r="E107" s="16"/>
      <c r="F107" s="16"/>
      <c r="G107" s="16"/>
      <c r="H107" s="16"/>
      <c r="I107" s="16"/>
      <c r="J107" s="16"/>
      <c r="K107" s="16"/>
      <c r="L107" s="16"/>
      <c r="M107" s="16"/>
      <c r="N107" s="16"/>
      <c r="O107" s="74"/>
      <c r="P107" s="16"/>
      <c r="Q107" s="16"/>
      <c r="R107" s="16"/>
      <c r="S107" s="16"/>
    </row>
    <row r="108" spans="1:20" x14ac:dyDescent="0.2">
      <c r="A108" s="2"/>
      <c r="B108" s="16"/>
      <c r="C108" s="16"/>
      <c r="D108" s="16"/>
      <c r="E108" s="16"/>
      <c r="F108" s="16"/>
      <c r="G108" s="16"/>
      <c r="H108" s="16"/>
      <c r="I108" s="16"/>
      <c r="J108" s="16"/>
      <c r="K108" s="16"/>
      <c r="L108" s="16"/>
      <c r="M108" s="16"/>
      <c r="N108" s="16"/>
      <c r="O108" s="74"/>
      <c r="P108" s="16"/>
      <c r="Q108" s="16"/>
      <c r="R108" s="16"/>
      <c r="S108" s="16"/>
    </row>
    <row r="109" spans="1:20" x14ac:dyDescent="0.2">
      <c r="A109" s="2"/>
      <c r="B109" s="16"/>
      <c r="C109" s="16"/>
      <c r="D109" s="16"/>
      <c r="E109" s="16"/>
      <c r="F109" s="16"/>
      <c r="G109" s="16"/>
      <c r="H109" s="16"/>
      <c r="I109" s="16"/>
      <c r="J109" s="16"/>
      <c r="K109" s="16"/>
      <c r="L109" s="16"/>
      <c r="M109" s="16"/>
      <c r="N109" s="16"/>
      <c r="O109" s="74"/>
      <c r="P109" s="16"/>
      <c r="Q109" s="16"/>
      <c r="R109" s="16"/>
      <c r="S109" s="16"/>
    </row>
    <row r="110" spans="1:20" x14ac:dyDescent="0.2">
      <c r="A110" s="2"/>
      <c r="B110" s="16"/>
      <c r="C110" s="16"/>
      <c r="D110" s="16"/>
      <c r="E110" s="16"/>
      <c r="F110" s="16"/>
      <c r="G110" s="16"/>
      <c r="H110" s="16"/>
      <c r="I110" s="16"/>
      <c r="J110" s="16"/>
      <c r="K110" s="16"/>
      <c r="L110" s="16"/>
      <c r="M110" s="16"/>
      <c r="N110" s="16"/>
      <c r="O110" s="74"/>
      <c r="P110" s="16"/>
      <c r="Q110" s="16"/>
      <c r="R110" s="16"/>
      <c r="S110" s="16"/>
    </row>
    <row r="111" spans="1:20" x14ac:dyDescent="0.2">
      <c r="A111" s="2"/>
      <c r="B111" s="16"/>
      <c r="C111" s="16"/>
      <c r="D111" s="16"/>
      <c r="E111" s="16"/>
      <c r="F111" s="16"/>
      <c r="G111" s="16"/>
      <c r="H111" s="16"/>
      <c r="I111" s="16"/>
      <c r="J111" s="16"/>
      <c r="K111" s="16"/>
      <c r="L111" s="16"/>
      <c r="M111" s="16"/>
      <c r="N111" s="16"/>
      <c r="O111" s="74"/>
      <c r="P111" s="16"/>
      <c r="Q111" s="16"/>
      <c r="R111" s="16"/>
      <c r="S111" s="16"/>
    </row>
    <row r="112" spans="1:20" x14ac:dyDescent="0.2">
      <c r="A112" s="2"/>
      <c r="B112" s="16"/>
      <c r="C112" s="16"/>
      <c r="D112" s="16"/>
      <c r="E112" s="16"/>
      <c r="F112" s="16"/>
      <c r="G112" s="16"/>
      <c r="H112" s="16"/>
      <c r="I112" s="16"/>
      <c r="J112" s="16"/>
      <c r="K112" s="16"/>
      <c r="L112" s="16"/>
      <c r="M112" s="16"/>
      <c r="N112" s="16"/>
      <c r="O112" s="74"/>
      <c r="P112" s="16"/>
      <c r="Q112" s="16"/>
      <c r="R112" s="16"/>
      <c r="S112" s="16"/>
    </row>
    <row r="113" spans="1:19" x14ac:dyDescent="0.2">
      <c r="A113" s="2"/>
      <c r="B113" s="16"/>
      <c r="C113" s="16"/>
      <c r="D113" s="16"/>
      <c r="E113" s="16"/>
      <c r="F113" s="16"/>
      <c r="G113" s="16"/>
      <c r="H113" s="16"/>
      <c r="I113" s="16"/>
      <c r="J113" s="16"/>
      <c r="K113" s="16"/>
      <c r="L113" s="16"/>
      <c r="M113" s="16"/>
      <c r="N113" s="16"/>
      <c r="O113" s="74"/>
      <c r="P113" s="16"/>
      <c r="Q113" s="16"/>
      <c r="R113" s="16"/>
      <c r="S113" s="16"/>
    </row>
    <row r="114" spans="1:19" x14ac:dyDescent="0.2">
      <c r="A114" s="2"/>
      <c r="B114" s="16"/>
      <c r="C114" s="16"/>
      <c r="D114" s="16"/>
      <c r="E114" s="16"/>
      <c r="F114" s="16"/>
      <c r="G114" s="16"/>
      <c r="H114" s="16"/>
      <c r="I114" s="16"/>
      <c r="J114" s="16"/>
      <c r="K114" s="16"/>
      <c r="L114" s="16"/>
      <c r="M114" s="16"/>
      <c r="N114" s="16"/>
      <c r="O114" s="74"/>
      <c r="P114" s="16"/>
      <c r="Q114" s="16"/>
      <c r="R114" s="16"/>
      <c r="S114" s="16"/>
    </row>
    <row r="115" spans="1:19" x14ac:dyDescent="0.2">
      <c r="A115" s="2"/>
      <c r="B115" s="16"/>
      <c r="C115" s="16"/>
      <c r="D115" s="16"/>
      <c r="E115" s="16"/>
      <c r="F115" s="16"/>
      <c r="G115" s="16"/>
      <c r="H115" s="16"/>
      <c r="I115" s="16"/>
      <c r="J115" s="16"/>
      <c r="K115" s="16"/>
      <c r="L115" s="16"/>
      <c r="M115" s="16"/>
      <c r="N115" s="16"/>
      <c r="O115" s="74"/>
      <c r="P115" s="16"/>
      <c r="Q115" s="16"/>
      <c r="R115" s="16"/>
      <c r="S115" s="16"/>
    </row>
    <row r="116" spans="1:19" x14ac:dyDescent="0.2">
      <c r="A116" s="2"/>
      <c r="B116" s="16"/>
      <c r="C116" s="16"/>
      <c r="D116" s="16"/>
      <c r="E116" s="16"/>
      <c r="F116" s="16"/>
      <c r="G116" s="16"/>
      <c r="H116" s="16"/>
      <c r="I116" s="16"/>
      <c r="J116" s="16"/>
      <c r="K116" s="16"/>
      <c r="L116" s="16"/>
      <c r="M116" s="16"/>
      <c r="N116" s="16"/>
      <c r="O116" s="74"/>
      <c r="P116" s="16"/>
      <c r="Q116" s="16"/>
      <c r="R116" s="16"/>
      <c r="S116" s="16"/>
    </row>
    <row r="117" spans="1:19" x14ac:dyDescent="0.2">
      <c r="A117" s="2"/>
      <c r="B117" s="16"/>
      <c r="C117" s="16"/>
      <c r="D117" s="16"/>
      <c r="E117" s="16"/>
      <c r="F117" s="16"/>
      <c r="G117" s="16"/>
      <c r="H117" s="16"/>
      <c r="I117" s="16"/>
      <c r="J117" s="16"/>
      <c r="K117" s="16"/>
      <c r="L117" s="16"/>
      <c r="M117" s="16"/>
      <c r="N117" s="16"/>
      <c r="O117" s="74"/>
      <c r="P117" s="16"/>
      <c r="Q117" s="16"/>
      <c r="R117" s="16"/>
      <c r="S117" s="16"/>
    </row>
    <row r="118" spans="1:19" x14ac:dyDescent="0.2">
      <c r="A118" s="2"/>
      <c r="B118" s="16"/>
      <c r="C118" s="16"/>
      <c r="D118" s="16"/>
      <c r="E118" s="16"/>
      <c r="F118" s="16"/>
      <c r="G118" s="16"/>
      <c r="H118" s="16"/>
      <c r="I118" s="16"/>
      <c r="J118" s="16"/>
      <c r="K118" s="16"/>
      <c r="L118" s="16"/>
      <c r="M118" s="16"/>
      <c r="N118" s="16"/>
      <c r="O118" s="74"/>
      <c r="P118" s="16"/>
      <c r="Q118" s="16"/>
      <c r="R118" s="16"/>
      <c r="S118" s="16"/>
    </row>
    <row r="119" spans="1:19" ht="11.25" customHeight="1" x14ac:dyDescent="0.2">
      <c r="A119" s="2"/>
      <c r="B119" s="16"/>
      <c r="C119" s="16"/>
      <c r="D119" s="16"/>
      <c r="E119" s="16"/>
      <c r="F119" s="16"/>
      <c r="G119" s="16"/>
      <c r="H119" s="16"/>
      <c r="I119" s="16"/>
      <c r="J119" s="16"/>
      <c r="K119" s="16"/>
      <c r="L119" s="16"/>
      <c r="M119" s="16"/>
      <c r="N119" s="16"/>
      <c r="O119" s="74"/>
      <c r="P119" s="16"/>
      <c r="Q119" s="16"/>
      <c r="R119" s="16"/>
      <c r="S119" s="16"/>
    </row>
    <row r="120" spans="1:19" x14ac:dyDescent="0.2">
      <c r="A120" s="2"/>
      <c r="B120" s="16"/>
      <c r="C120" s="16"/>
      <c r="D120" s="16"/>
      <c r="E120" s="16"/>
      <c r="F120" s="16"/>
      <c r="G120" s="16"/>
      <c r="H120" s="16"/>
      <c r="I120" s="16"/>
      <c r="J120" s="16"/>
      <c r="K120" s="16"/>
      <c r="L120" s="16"/>
      <c r="M120" s="16"/>
      <c r="N120" s="16"/>
      <c r="O120" s="74"/>
      <c r="P120" s="16"/>
      <c r="Q120" s="16"/>
      <c r="R120" s="16"/>
      <c r="S120" s="16"/>
    </row>
    <row r="121" spans="1:19" x14ac:dyDescent="0.2">
      <c r="A121" s="2"/>
      <c r="B121" s="16"/>
      <c r="C121" s="16"/>
      <c r="D121" s="16"/>
      <c r="E121" s="16"/>
      <c r="F121" s="16"/>
      <c r="G121" s="16"/>
      <c r="H121" s="16"/>
      <c r="I121" s="16"/>
      <c r="J121" s="16"/>
      <c r="K121" s="16"/>
      <c r="L121" s="16"/>
      <c r="M121" s="16"/>
      <c r="N121" s="16"/>
      <c r="O121" s="74"/>
      <c r="P121" s="16"/>
      <c r="Q121" s="16"/>
      <c r="R121" s="16"/>
      <c r="S121" s="16"/>
    </row>
    <row r="122" spans="1:19" x14ac:dyDescent="0.2">
      <c r="A122" s="2"/>
      <c r="B122" s="16"/>
      <c r="C122" s="16"/>
      <c r="D122" s="16"/>
      <c r="E122" s="16"/>
      <c r="F122" s="16"/>
      <c r="G122" s="16"/>
      <c r="H122" s="16"/>
      <c r="I122" s="16"/>
      <c r="J122" s="16"/>
      <c r="K122" s="16"/>
      <c r="L122" s="16"/>
      <c r="M122" s="16"/>
      <c r="N122" s="16"/>
      <c r="O122" s="74"/>
      <c r="P122" s="16"/>
      <c r="Q122" s="16"/>
      <c r="R122" s="16"/>
      <c r="S122" s="16"/>
    </row>
    <row r="123" spans="1:19" x14ac:dyDescent="0.2"/>
    <row r="124" spans="1:19" x14ac:dyDescent="0.2"/>
    <row r="125" spans="1:19" x14ac:dyDescent="0.2"/>
    <row r="126" spans="1:19" x14ac:dyDescent="0.2"/>
    <row r="127" spans="1:19" x14ac:dyDescent="0.2"/>
    <row r="128" spans="1:19"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sheetData>
  <phoneticPr fontId="0" type="noConversion"/>
  <hyperlinks>
    <hyperlink ref="B4" location="Índice!A1" display="&lt;&lt; VOLVER"/>
    <hyperlink ref="B98" location="Índice!A1" display="&lt;&lt; VOLVER"/>
  </hyperlinks>
  <pageMargins left="0.75" right="0.75" top="1" bottom="1" header="0" footer="0"/>
  <pageSetup paperSize="9" scale="4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XFC427"/>
  <sheetViews>
    <sheetView showGridLines="0" topLeftCell="A85" zoomScaleNormal="100" workbookViewId="0">
      <selection activeCell="AC87" sqref="AC87:AC89"/>
    </sheetView>
  </sheetViews>
  <sheetFormatPr baseColWidth="10" defaultColWidth="0" defaultRowHeight="12.75" zeroHeight="1" x14ac:dyDescent="0.2"/>
  <cols>
    <col min="1" max="1" width="20.140625" customWidth="1"/>
    <col min="2" max="2" width="11.140625" customWidth="1"/>
    <col min="3" max="3" width="11.28515625" customWidth="1"/>
    <col min="4" max="4" width="12" bestFit="1" customWidth="1"/>
    <col min="5" max="8" width="11.42578125" customWidth="1"/>
    <col min="9" max="9" width="13.5703125" bestFit="1" customWidth="1"/>
    <col min="10" max="16" width="11.42578125" customWidth="1"/>
    <col min="17" max="17" width="14.42578125" bestFit="1" customWidth="1"/>
    <col min="18" max="27" width="14.42578125" customWidth="1"/>
    <col min="28" max="28" width="14.42578125" bestFit="1" customWidth="1"/>
    <col min="29" max="31" width="11.42578125" customWidth="1"/>
    <col min="32" max="32" width="11.42578125" hidden="1" customWidth="1"/>
    <col min="33" max="33" width="13.42578125" hidden="1" customWidth="1"/>
    <col min="34" max="34" width="11.42578125" hidden="1" customWidth="1"/>
    <col min="35" max="35" width="9.7109375" hidden="1" customWidth="1"/>
    <col min="36" max="16359" width="11.42578125" hidden="1" customWidth="1"/>
    <col min="16360" max="16360" width="9" hidden="1" customWidth="1"/>
    <col min="16361" max="16361" width="7.7109375" hidden="1" customWidth="1"/>
    <col min="16362" max="16365" width="11.42578125" hidden="1" customWidth="1"/>
    <col min="16366" max="16366" width="2.28515625" hidden="1" customWidth="1"/>
    <col min="16367" max="16367" width="11.42578125" hidden="1" customWidth="1"/>
    <col min="16368" max="16368" width="9.7109375" hidden="1" customWidth="1"/>
    <col min="16369" max="16382" width="11.42578125" hidden="1" customWidth="1"/>
    <col min="16383" max="16384" width="12.140625" hidden="1" customWidth="1"/>
  </cols>
  <sheetData>
    <row r="1" spans="1:28 16383:16383" x14ac:dyDescent="0.2">
      <c r="A1" s="7"/>
      <c r="B1" s="7"/>
      <c r="C1" s="7"/>
      <c r="D1" s="7"/>
      <c r="E1" s="7"/>
      <c r="F1" s="7"/>
      <c r="G1" s="7"/>
      <c r="H1" s="7"/>
      <c r="I1" s="7"/>
      <c r="J1" s="7"/>
      <c r="K1" s="7"/>
      <c r="L1" s="7"/>
      <c r="M1" s="7"/>
      <c r="N1" s="7"/>
      <c r="O1" s="7"/>
      <c r="P1" s="7"/>
      <c r="Q1" s="7"/>
      <c r="R1" s="243"/>
      <c r="S1" s="243"/>
      <c r="T1" s="243"/>
      <c r="U1" s="245"/>
      <c r="V1" s="245"/>
      <c r="W1" s="245"/>
      <c r="X1" s="247"/>
      <c r="Y1" s="247"/>
      <c r="Z1" s="247"/>
      <c r="AA1" s="247"/>
      <c r="AB1" s="7"/>
    </row>
    <row r="2" spans="1:28 16383:16383" x14ac:dyDescent="0.2">
      <c r="A2" s="7"/>
      <c r="B2" s="7"/>
      <c r="C2" s="7"/>
      <c r="D2" s="7"/>
      <c r="E2" s="7"/>
      <c r="F2" s="7"/>
      <c r="G2" s="7"/>
      <c r="H2" s="7"/>
      <c r="I2" s="7"/>
      <c r="J2" s="7"/>
      <c r="K2" s="7"/>
      <c r="L2" s="7"/>
      <c r="M2" s="7"/>
      <c r="N2" s="7"/>
      <c r="O2" s="7"/>
      <c r="P2" s="7"/>
      <c r="Q2" s="7"/>
      <c r="R2" s="243"/>
      <c r="S2" s="243"/>
      <c r="T2" s="243"/>
      <c r="U2" s="245"/>
      <c r="V2" s="245"/>
      <c r="W2" s="245"/>
      <c r="X2" s="247"/>
      <c r="Y2" s="247"/>
      <c r="Z2" s="247"/>
      <c r="AA2" s="247"/>
      <c r="AB2" s="7"/>
    </row>
    <row r="3" spans="1:28 16383:16383" x14ac:dyDescent="0.2">
      <c r="A3" s="7"/>
      <c r="B3" s="7"/>
      <c r="C3" s="7"/>
      <c r="D3" s="7"/>
      <c r="E3" s="7"/>
      <c r="F3" s="7"/>
      <c r="G3" s="7"/>
      <c r="H3" s="7"/>
      <c r="I3" s="7"/>
      <c r="J3" s="7"/>
      <c r="K3" s="7"/>
      <c r="L3" s="7"/>
      <c r="M3" s="7"/>
      <c r="N3" s="7"/>
      <c r="O3" s="7"/>
      <c r="P3" s="7"/>
      <c r="Q3" s="7"/>
      <c r="R3" s="243"/>
      <c r="S3" s="243"/>
      <c r="T3" s="243"/>
      <c r="U3" s="245"/>
      <c r="V3" s="245"/>
      <c r="W3" s="245"/>
      <c r="X3" s="247"/>
      <c r="Y3" s="247"/>
      <c r="Z3" s="247"/>
      <c r="AA3" s="247"/>
      <c r="AB3" s="7"/>
    </row>
    <row r="4" spans="1:28 16383:16383" ht="15" x14ac:dyDescent="0.25">
      <c r="A4" s="7"/>
      <c r="B4" s="96" t="s">
        <v>65</v>
      </c>
      <c r="C4" s="82"/>
      <c r="D4" s="82"/>
      <c r="E4" s="82"/>
      <c r="F4" s="82"/>
      <c r="G4" s="82"/>
      <c r="H4" s="82"/>
      <c r="I4" s="82"/>
      <c r="J4" s="82"/>
      <c r="K4" s="82"/>
      <c r="L4" s="82"/>
      <c r="M4" s="82"/>
      <c r="N4" s="82"/>
      <c r="O4" s="82"/>
      <c r="P4" s="82"/>
      <c r="Q4" s="82"/>
      <c r="R4" s="82"/>
      <c r="S4" s="82"/>
      <c r="T4" s="82"/>
      <c r="U4" s="82"/>
      <c r="V4" s="82"/>
      <c r="W4" s="82"/>
      <c r="X4" s="82"/>
      <c r="Y4" s="82"/>
      <c r="Z4" s="82"/>
      <c r="AA4" s="82"/>
      <c r="AB4" s="82"/>
    </row>
    <row r="5" spans="1:28 16383:16383" x14ac:dyDescent="0.2">
      <c r="A5" s="7"/>
      <c r="B5" s="82"/>
      <c r="C5" s="82"/>
      <c r="D5" s="82"/>
      <c r="E5" s="82"/>
      <c r="F5" s="82"/>
      <c r="G5" s="82"/>
      <c r="H5" s="82"/>
      <c r="I5" s="82"/>
      <c r="J5" s="82"/>
      <c r="K5" s="82"/>
      <c r="L5" s="82"/>
      <c r="M5" s="82"/>
      <c r="N5" s="82"/>
      <c r="O5" s="82"/>
      <c r="P5" s="82"/>
      <c r="Q5" s="82"/>
      <c r="R5" s="82"/>
      <c r="S5" s="82"/>
      <c r="T5" s="82"/>
      <c r="U5" s="82"/>
      <c r="V5" s="82"/>
      <c r="W5" s="82"/>
      <c r="X5" s="82"/>
      <c r="Y5" s="82"/>
      <c r="Z5" s="82"/>
      <c r="AA5" s="82"/>
      <c r="AB5" s="82"/>
    </row>
    <row r="6" spans="1:28 16383:16383" ht="13.5" thickBot="1" x14ac:dyDescent="0.25">
      <c r="A6" s="7"/>
      <c r="B6" s="76" t="s">
        <v>62</v>
      </c>
      <c r="C6" s="7"/>
      <c r="D6" s="7"/>
      <c r="E6" s="7"/>
      <c r="F6" s="7"/>
      <c r="G6" s="7"/>
      <c r="H6" s="7"/>
      <c r="I6" s="7"/>
      <c r="J6" s="7"/>
      <c r="K6" s="7"/>
      <c r="L6" s="7"/>
      <c r="M6" s="7"/>
      <c r="N6" s="7"/>
      <c r="O6" s="7"/>
      <c r="P6" s="7"/>
      <c r="Q6" s="7"/>
      <c r="R6" s="243"/>
      <c r="S6" s="243"/>
      <c r="T6" s="243"/>
      <c r="U6" s="245"/>
      <c r="V6" s="245"/>
      <c r="W6" s="245"/>
      <c r="X6" s="247"/>
      <c r="Y6" s="247"/>
      <c r="Z6" s="247"/>
      <c r="AA6" s="247"/>
      <c r="AB6" s="7"/>
    </row>
    <row r="7" spans="1:28 16383:16383" ht="13.5" thickBot="1" x14ac:dyDescent="0.25">
      <c r="A7" s="7"/>
      <c r="B7" s="251" t="s">
        <v>14</v>
      </c>
      <c r="C7" s="251" t="s">
        <v>15</v>
      </c>
      <c r="D7" s="250" t="s">
        <v>35</v>
      </c>
      <c r="E7" s="250" t="s">
        <v>36</v>
      </c>
      <c r="F7" s="250" t="s">
        <v>37</v>
      </c>
      <c r="G7" s="250" t="s">
        <v>38</v>
      </c>
      <c r="H7" s="250" t="s">
        <v>39</v>
      </c>
      <c r="I7" s="250" t="s">
        <v>40</v>
      </c>
      <c r="J7" s="250" t="s">
        <v>41</v>
      </c>
      <c r="K7" s="250" t="s">
        <v>42</v>
      </c>
      <c r="L7" s="250" t="s">
        <v>43</v>
      </c>
      <c r="M7" s="250" t="s">
        <v>44</v>
      </c>
      <c r="N7" s="250" t="s">
        <v>46</v>
      </c>
      <c r="O7" s="250" t="s">
        <v>45</v>
      </c>
      <c r="P7" s="250" t="s">
        <v>47</v>
      </c>
      <c r="Q7" s="250" t="s">
        <v>48</v>
      </c>
      <c r="R7" s="250" t="s">
        <v>49</v>
      </c>
      <c r="S7" s="250" t="s">
        <v>50</v>
      </c>
      <c r="T7" s="250" t="s">
        <v>489</v>
      </c>
      <c r="U7" s="250" t="s">
        <v>490</v>
      </c>
      <c r="V7" s="250" t="s">
        <v>51</v>
      </c>
      <c r="W7" s="250" t="s">
        <v>491</v>
      </c>
      <c r="X7" s="250" t="s">
        <v>52</v>
      </c>
      <c r="Y7" s="250" t="s">
        <v>53</v>
      </c>
      <c r="Z7" s="250" t="s">
        <v>492</v>
      </c>
      <c r="AA7" s="250" t="s">
        <v>54</v>
      </c>
      <c r="AB7" s="251" t="s">
        <v>0</v>
      </c>
    </row>
    <row r="8" spans="1:28 16383:16383" x14ac:dyDescent="0.2">
      <c r="A8" s="7"/>
      <c r="B8" s="257">
        <v>2000</v>
      </c>
      <c r="C8" s="254" t="s">
        <v>11</v>
      </c>
      <c r="D8" s="264">
        <v>1873625</v>
      </c>
      <c r="E8" s="265">
        <v>252131</v>
      </c>
      <c r="F8" s="265">
        <v>43942</v>
      </c>
      <c r="G8" s="265">
        <v>35753</v>
      </c>
      <c r="H8" s="265">
        <v>27296</v>
      </c>
      <c r="I8" s="265">
        <v>200277</v>
      </c>
      <c r="J8" s="265">
        <v>44345</v>
      </c>
      <c r="K8" s="265">
        <v>32923</v>
      </c>
      <c r="L8" s="265">
        <v>102320</v>
      </c>
      <c r="M8" s="265">
        <v>70820</v>
      </c>
      <c r="N8" s="265">
        <v>25744</v>
      </c>
      <c r="O8" s="265">
        <v>17187</v>
      </c>
      <c r="P8" s="265">
        <v>103038</v>
      </c>
      <c r="Q8" s="265">
        <v>50353</v>
      </c>
      <c r="R8" s="265">
        <v>32009</v>
      </c>
      <c r="S8" s="265">
        <v>39595</v>
      </c>
      <c r="T8" s="265">
        <v>40938</v>
      </c>
      <c r="U8" s="265">
        <v>41238</v>
      </c>
      <c r="V8" s="265">
        <v>66596</v>
      </c>
      <c r="W8" s="265">
        <v>16324</v>
      </c>
      <c r="X8" s="265">
        <v>43206</v>
      </c>
      <c r="Y8" s="265">
        <v>94512</v>
      </c>
      <c r="Z8" s="265">
        <v>22493</v>
      </c>
      <c r="AA8" s="265">
        <v>25833</v>
      </c>
      <c r="AB8" s="266">
        <f t="shared" ref="AB8:AB12" si="0">SUM(D8:AA8)</f>
        <v>3302498</v>
      </c>
    </row>
    <row r="9" spans="1:28 16383:16383" x14ac:dyDescent="0.2">
      <c r="A9" s="7"/>
      <c r="B9" s="292">
        <v>2001</v>
      </c>
      <c r="C9" s="252" t="s">
        <v>11</v>
      </c>
      <c r="D9" s="259">
        <v>1975470</v>
      </c>
      <c r="E9" s="249">
        <v>263094</v>
      </c>
      <c r="F9" s="249">
        <v>45721</v>
      </c>
      <c r="G9" s="249">
        <v>36795</v>
      </c>
      <c r="H9" s="249">
        <v>30130</v>
      </c>
      <c r="I9" s="249">
        <v>213485</v>
      </c>
      <c r="J9" s="249">
        <v>46648</v>
      </c>
      <c r="K9" s="249">
        <v>34819</v>
      </c>
      <c r="L9" s="249">
        <v>109387</v>
      </c>
      <c r="M9" s="249">
        <v>74028</v>
      </c>
      <c r="N9" s="249">
        <v>27938</v>
      </c>
      <c r="O9" s="249">
        <v>17818</v>
      </c>
      <c r="P9" s="249">
        <v>107437</v>
      </c>
      <c r="Q9" s="249">
        <v>56163</v>
      </c>
      <c r="R9" s="249">
        <v>31748</v>
      </c>
      <c r="S9" s="249">
        <v>41575</v>
      </c>
      <c r="T9" s="249">
        <v>44034</v>
      </c>
      <c r="U9" s="249">
        <v>41700</v>
      </c>
      <c r="V9" s="249">
        <v>70707</v>
      </c>
      <c r="W9" s="249">
        <v>17147</v>
      </c>
      <c r="X9" s="249">
        <v>43915</v>
      </c>
      <c r="Y9" s="249">
        <v>97405</v>
      </c>
      <c r="Z9" s="249">
        <v>23935</v>
      </c>
      <c r="AA9" s="249">
        <v>27393</v>
      </c>
      <c r="AB9" s="260">
        <f t="shared" si="0"/>
        <v>3478492</v>
      </c>
    </row>
    <row r="10" spans="1:28 16383:16383" x14ac:dyDescent="0.2">
      <c r="A10" s="7"/>
      <c r="B10" s="292">
        <v>2002</v>
      </c>
      <c r="C10" s="252" t="s">
        <v>11</v>
      </c>
      <c r="D10" s="259">
        <v>1975311</v>
      </c>
      <c r="E10" s="249">
        <v>259591</v>
      </c>
      <c r="F10" s="249">
        <v>43686</v>
      </c>
      <c r="G10" s="249">
        <v>36423</v>
      </c>
      <c r="H10" s="249">
        <v>30109</v>
      </c>
      <c r="I10" s="249">
        <v>208116</v>
      </c>
      <c r="J10" s="249">
        <v>53233</v>
      </c>
      <c r="K10" s="249">
        <v>35809</v>
      </c>
      <c r="L10" s="249">
        <v>108326</v>
      </c>
      <c r="M10" s="249">
        <v>76665</v>
      </c>
      <c r="N10" s="249">
        <v>28829</v>
      </c>
      <c r="O10" s="249">
        <v>18518</v>
      </c>
      <c r="P10" s="249">
        <v>106676</v>
      </c>
      <c r="Q10" s="249">
        <v>51854</v>
      </c>
      <c r="R10" s="249">
        <v>33994</v>
      </c>
      <c r="S10" s="249">
        <v>42664</v>
      </c>
      <c r="T10" s="249">
        <v>42466</v>
      </c>
      <c r="U10" s="249">
        <v>39374</v>
      </c>
      <c r="V10" s="249">
        <v>68407</v>
      </c>
      <c r="W10" s="249">
        <v>16062</v>
      </c>
      <c r="X10" s="249">
        <v>43666</v>
      </c>
      <c r="Y10" s="249">
        <v>94968</v>
      </c>
      <c r="Z10" s="249">
        <v>24872</v>
      </c>
      <c r="AA10" s="249">
        <v>27394</v>
      </c>
      <c r="AB10" s="260">
        <f t="shared" si="0"/>
        <v>3467013</v>
      </c>
    </row>
    <row r="11" spans="1:28 16383:16383" x14ac:dyDescent="0.2">
      <c r="A11" s="7"/>
      <c r="B11" s="292">
        <v>2003</v>
      </c>
      <c r="C11" s="252" t="s">
        <v>11</v>
      </c>
      <c r="D11" s="259">
        <v>1827613</v>
      </c>
      <c r="E11" s="249">
        <v>242262</v>
      </c>
      <c r="F11" s="249">
        <v>42014</v>
      </c>
      <c r="G11" s="249">
        <v>34238</v>
      </c>
      <c r="H11" s="249">
        <v>28129</v>
      </c>
      <c r="I11" s="249">
        <v>201594</v>
      </c>
      <c r="J11" s="249">
        <v>42618</v>
      </c>
      <c r="K11" s="249">
        <v>35111</v>
      </c>
      <c r="L11" s="249">
        <v>102124</v>
      </c>
      <c r="M11" s="249">
        <v>73015</v>
      </c>
      <c r="N11" s="249">
        <v>28228</v>
      </c>
      <c r="O11" s="249">
        <v>18349</v>
      </c>
      <c r="P11" s="249">
        <v>103194</v>
      </c>
      <c r="Q11" s="249">
        <v>48074</v>
      </c>
      <c r="R11" s="249">
        <v>31009</v>
      </c>
      <c r="S11" s="249">
        <v>42040</v>
      </c>
      <c r="T11" s="249">
        <v>44016</v>
      </c>
      <c r="U11" s="249">
        <v>39190</v>
      </c>
      <c r="V11" s="249">
        <v>69554</v>
      </c>
      <c r="W11" s="249">
        <v>14577</v>
      </c>
      <c r="X11" s="249">
        <v>41891</v>
      </c>
      <c r="Y11" s="249">
        <v>93083</v>
      </c>
      <c r="Z11" s="249">
        <v>24284</v>
      </c>
      <c r="AA11" s="249">
        <v>25856</v>
      </c>
      <c r="AB11" s="260">
        <f t="shared" si="0"/>
        <v>3252063</v>
      </c>
    </row>
    <row r="12" spans="1:28 16383:16383" x14ac:dyDescent="0.2">
      <c r="A12" s="7"/>
      <c r="B12" s="292">
        <v>2004</v>
      </c>
      <c r="C12" s="252" t="s">
        <v>11</v>
      </c>
      <c r="D12" s="259">
        <v>1857273</v>
      </c>
      <c r="E12" s="249">
        <v>251979</v>
      </c>
      <c r="F12" s="249">
        <v>43572</v>
      </c>
      <c r="G12" s="249">
        <v>35103</v>
      </c>
      <c r="H12" s="249">
        <v>29251</v>
      </c>
      <c r="I12" s="249">
        <v>205521</v>
      </c>
      <c r="J12" s="249">
        <v>44567</v>
      </c>
      <c r="K12" s="249">
        <v>37530</v>
      </c>
      <c r="L12" s="249">
        <v>104153</v>
      </c>
      <c r="M12" s="249">
        <v>76345</v>
      </c>
      <c r="N12" s="249">
        <v>29656</v>
      </c>
      <c r="O12" s="249">
        <v>19111</v>
      </c>
      <c r="P12" s="249">
        <v>109869</v>
      </c>
      <c r="Q12" s="249">
        <v>51256</v>
      </c>
      <c r="R12" s="249">
        <v>32804</v>
      </c>
      <c r="S12" s="249">
        <v>43914</v>
      </c>
      <c r="T12" s="249">
        <v>48882</v>
      </c>
      <c r="U12" s="249">
        <v>41424</v>
      </c>
      <c r="V12" s="249">
        <v>74821</v>
      </c>
      <c r="W12" s="249">
        <v>16054</v>
      </c>
      <c r="X12" s="249">
        <v>43237</v>
      </c>
      <c r="Y12" s="249">
        <v>96970</v>
      </c>
      <c r="Z12" s="249">
        <v>25195</v>
      </c>
      <c r="AA12" s="249">
        <v>26615</v>
      </c>
      <c r="AB12" s="260">
        <f t="shared" si="0"/>
        <v>3345102</v>
      </c>
    </row>
    <row r="13" spans="1:28 16383:16383" x14ac:dyDescent="0.2">
      <c r="A13" s="7"/>
      <c r="B13" s="292">
        <v>2005</v>
      </c>
      <c r="C13" s="252" t="s">
        <v>11</v>
      </c>
      <c r="D13" s="259">
        <v>1919999</v>
      </c>
      <c r="E13" s="249">
        <v>263258</v>
      </c>
      <c r="F13" s="249">
        <v>46428</v>
      </c>
      <c r="G13" s="249">
        <v>36870</v>
      </c>
      <c r="H13" s="249">
        <v>30116</v>
      </c>
      <c r="I13" s="249">
        <v>209929</v>
      </c>
      <c r="J13" s="249">
        <v>46510</v>
      </c>
      <c r="K13" s="249">
        <v>34842</v>
      </c>
      <c r="L13" s="249">
        <v>110929</v>
      </c>
      <c r="M13" s="249">
        <v>79364</v>
      </c>
      <c r="N13" s="249">
        <v>30128</v>
      </c>
      <c r="O13" s="249">
        <v>19271</v>
      </c>
      <c r="P13" s="249">
        <v>116928</v>
      </c>
      <c r="Q13" s="249">
        <v>56979</v>
      </c>
      <c r="R13" s="249">
        <v>36416</v>
      </c>
      <c r="S13" s="249">
        <v>42829</v>
      </c>
      <c r="T13" s="249">
        <v>48663</v>
      </c>
      <c r="U13" s="249">
        <v>41721</v>
      </c>
      <c r="V13" s="249">
        <v>74915</v>
      </c>
      <c r="W13" s="249">
        <v>15616</v>
      </c>
      <c r="X13" s="249">
        <v>43454</v>
      </c>
      <c r="Y13" s="249">
        <v>103052</v>
      </c>
      <c r="Z13" s="249">
        <v>25384</v>
      </c>
      <c r="AA13" s="249">
        <v>27044</v>
      </c>
      <c r="AB13" s="260">
        <f t="shared" ref="AB13:AB26" si="1">SUM(D13:AA13)</f>
        <v>3460645</v>
      </c>
    </row>
    <row r="14" spans="1:28 16383:16383" x14ac:dyDescent="0.2">
      <c r="A14" s="7"/>
      <c r="B14" s="292">
        <v>2006</v>
      </c>
      <c r="C14" s="252" t="s">
        <v>11</v>
      </c>
      <c r="D14" s="259">
        <v>1848170</v>
      </c>
      <c r="E14" s="249">
        <v>251078</v>
      </c>
      <c r="F14" s="249">
        <v>43131</v>
      </c>
      <c r="G14" s="249">
        <v>35315</v>
      </c>
      <c r="H14" s="249">
        <v>28278</v>
      </c>
      <c r="I14" s="249">
        <v>204453</v>
      </c>
      <c r="J14" s="249">
        <v>49346</v>
      </c>
      <c r="K14" s="249">
        <v>36880</v>
      </c>
      <c r="L14" s="249">
        <v>115724</v>
      </c>
      <c r="M14" s="249">
        <v>77824</v>
      </c>
      <c r="N14" s="249">
        <v>31887</v>
      </c>
      <c r="O14" s="249">
        <v>19098</v>
      </c>
      <c r="P14" s="249">
        <v>118813</v>
      </c>
      <c r="Q14" s="249">
        <v>54946</v>
      </c>
      <c r="R14" s="249">
        <v>34805</v>
      </c>
      <c r="S14" s="249">
        <v>41986</v>
      </c>
      <c r="T14" s="249">
        <v>53178</v>
      </c>
      <c r="U14" s="249">
        <v>45476</v>
      </c>
      <c r="V14" s="249">
        <v>83061</v>
      </c>
      <c r="W14" s="249">
        <v>14917</v>
      </c>
      <c r="X14" s="249">
        <v>44643</v>
      </c>
      <c r="Y14" s="249">
        <v>98572</v>
      </c>
      <c r="Z14" s="249">
        <v>25516</v>
      </c>
      <c r="AA14" s="249">
        <v>26500</v>
      </c>
      <c r="AB14" s="260">
        <f t="shared" si="1"/>
        <v>3383597</v>
      </c>
    </row>
    <row r="15" spans="1:28 16383:16383" x14ac:dyDescent="0.2">
      <c r="A15" s="7"/>
      <c r="B15" s="255">
        <v>2007</v>
      </c>
      <c r="C15" s="252" t="s">
        <v>11</v>
      </c>
      <c r="D15" s="259">
        <v>1872255</v>
      </c>
      <c r="E15" s="249">
        <v>252703</v>
      </c>
      <c r="F15" s="249">
        <v>44405</v>
      </c>
      <c r="G15" s="249">
        <v>37251</v>
      </c>
      <c r="H15" s="249">
        <v>28345</v>
      </c>
      <c r="I15" s="249">
        <v>208388</v>
      </c>
      <c r="J15" s="249">
        <v>47694</v>
      </c>
      <c r="K15" s="249">
        <v>38511</v>
      </c>
      <c r="L15" s="249">
        <v>124252</v>
      </c>
      <c r="M15" s="249">
        <v>78734</v>
      </c>
      <c r="N15" s="249">
        <v>34697</v>
      </c>
      <c r="O15" s="249">
        <v>19171</v>
      </c>
      <c r="P15" s="249">
        <v>121862</v>
      </c>
      <c r="Q15" s="249">
        <v>56702</v>
      </c>
      <c r="R15" s="249">
        <v>35625</v>
      </c>
      <c r="S15" s="249">
        <v>40970</v>
      </c>
      <c r="T15" s="249">
        <v>60685</v>
      </c>
      <c r="U15" s="249">
        <v>50155</v>
      </c>
      <c r="V15" s="249">
        <v>90676</v>
      </c>
      <c r="W15" s="249">
        <v>16489</v>
      </c>
      <c r="X15" s="249">
        <v>45455</v>
      </c>
      <c r="Y15" s="249">
        <v>99566</v>
      </c>
      <c r="Z15" s="249">
        <v>27177</v>
      </c>
      <c r="AA15" s="249">
        <v>27843</v>
      </c>
      <c r="AB15" s="260">
        <f t="shared" si="1"/>
        <v>3459611</v>
      </c>
    </row>
    <row r="16" spans="1:28 16383:16383" x14ac:dyDescent="0.2">
      <c r="A16" s="7"/>
      <c r="B16" s="255">
        <v>2008</v>
      </c>
      <c r="C16" s="252" t="s">
        <v>11</v>
      </c>
      <c r="D16" s="259">
        <v>1927924</v>
      </c>
      <c r="E16" s="249">
        <v>252413</v>
      </c>
      <c r="F16" s="249">
        <v>44147</v>
      </c>
      <c r="G16" s="249">
        <v>37828</v>
      </c>
      <c r="H16" s="249">
        <v>27678</v>
      </c>
      <c r="I16" s="249">
        <v>211181</v>
      </c>
      <c r="J16" s="249">
        <v>47596</v>
      </c>
      <c r="K16" s="249">
        <v>37910</v>
      </c>
      <c r="L16" s="249">
        <v>124771</v>
      </c>
      <c r="M16" s="249">
        <v>80592</v>
      </c>
      <c r="N16" s="249">
        <v>35063</v>
      </c>
      <c r="O16" s="249">
        <v>18978</v>
      </c>
      <c r="P16" s="249">
        <v>127238</v>
      </c>
      <c r="Q16" s="249">
        <v>58765</v>
      </c>
      <c r="R16" s="249">
        <v>36656</v>
      </c>
      <c r="S16" s="249">
        <v>40778</v>
      </c>
      <c r="T16" s="249">
        <v>60454</v>
      </c>
      <c r="U16" s="249">
        <v>49182</v>
      </c>
      <c r="V16" s="249">
        <v>88154</v>
      </c>
      <c r="W16" s="249">
        <v>16844</v>
      </c>
      <c r="X16" s="249">
        <v>46004</v>
      </c>
      <c r="Y16" s="249">
        <v>98127</v>
      </c>
      <c r="Z16" s="249">
        <v>28710</v>
      </c>
      <c r="AA16" s="249">
        <v>27797</v>
      </c>
      <c r="AB16" s="260">
        <f t="shared" si="1"/>
        <v>3524790</v>
      </c>
      <c r="XFC16" s="57"/>
    </row>
    <row r="17" spans="1:29 16383:16383" ht="13.5" thickBot="1" x14ac:dyDescent="0.25">
      <c r="A17" s="7"/>
      <c r="B17" s="256">
        <v>2009</v>
      </c>
      <c r="C17" s="253" t="s">
        <v>11</v>
      </c>
      <c r="D17" s="261">
        <v>1972013</v>
      </c>
      <c r="E17" s="262">
        <v>252474</v>
      </c>
      <c r="F17" s="262">
        <v>44826</v>
      </c>
      <c r="G17" s="262">
        <v>33479</v>
      </c>
      <c r="H17" s="262">
        <v>26793</v>
      </c>
      <c r="I17" s="262">
        <v>211776</v>
      </c>
      <c r="J17" s="262">
        <v>46284</v>
      </c>
      <c r="K17" s="262">
        <v>36647</v>
      </c>
      <c r="L17" s="262">
        <v>119956</v>
      </c>
      <c r="M17" s="262">
        <v>85111</v>
      </c>
      <c r="N17" s="262">
        <v>35078</v>
      </c>
      <c r="O17" s="262">
        <v>18585</v>
      </c>
      <c r="P17" s="262">
        <v>126242</v>
      </c>
      <c r="Q17" s="262">
        <v>58440</v>
      </c>
      <c r="R17" s="262">
        <v>37250</v>
      </c>
      <c r="S17" s="262">
        <v>40165</v>
      </c>
      <c r="T17" s="262">
        <v>61826</v>
      </c>
      <c r="U17" s="262">
        <v>49358</v>
      </c>
      <c r="V17" s="262">
        <v>87010</v>
      </c>
      <c r="W17" s="262">
        <v>18361</v>
      </c>
      <c r="X17" s="262">
        <v>45595</v>
      </c>
      <c r="Y17" s="262">
        <v>95637</v>
      </c>
      <c r="Z17" s="262">
        <v>25187</v>
      </c>
      <c r="AA17" s="262">
        <v>27218</v>
      </c>
      <c r="AB17" s="263">
        <f t="shared" si="1"/>
        <v>3555311</v>
      </c>
      <c r="AC17" s="57"/>
      <c r="XFC17" s="57"/>
    </row>
    <row r="18" spans="1:29 16383:16383" x14ac:dyDescent="0.2">
      <c r="A18" s="7"/>
      <c r="B18" s="255">
        <v>2010</v>
      </c>
      <c r="C18" s="252" t="s">
        <v>2</v>
      </c>
      <c r="D18" s="259">
        <v>1970991</v>
      </c>
      <c r="E18" s="249">
        <v>252538</v>
      </c>
      <c r="F18" s="249">
        <v>44567</v>
      </c>
      <c r="G18" s="249">
        <v>33257</v>
      </c>
      <c r="H18" s="249">
        <v>26813</v>
      </c>
      <c r="I18" s="249">
        <v>211441</v>
      </c>
      <c r="J18" s="249">
        <v>46170</v>
      </c>
      <c r="K18" s="249">
        <v>36648</v>
      </c>
      <c r="L18" s="249">
        <v>119692</v>
      </c>
      <c r="M18" s="249">
        <v>85348</v>
      </c>
      <c r="N18" s="249">
        <v>35311</v>
      </c>
      <c r="O18" s="249">
        <v>18519</v>
      </c>
      <c r="P18" s="249">
        <v>126132</v>
      </c>
      <c r="Q18" s="249">
        <v>58411</v>
      </c>
      <c r="R18" s="249">
        <v>37258</v>
      </c>
      <c r="S18" s="249">
        <v>40005</v>
      </c>
      <c r="T18" s="249">
        <v>61385</v>
      </c>
      <c r="U18" s="249">
        <v>48989</v>
      </c>
      <c r="V18" s="249">
        <v>86080</v>
      </c>
      <c r="W18" s="249">
        <v>17989</v>
      </c>
      <c r="X18" s="249">
        <v>45367</v>
      </c>
      <c r="Y18" s="249">
        <v>95318</v>
      </c>
      <c r="Z18" s="249">
        <v>25028</v>
      </c>
      <c r="AA18" s="249">
        <v>27059</v>
      </c>
      <c r="AB18" s="260">
        <f t="shared" si="1"/>
        <v>3550316</v>
      </c>
      <c r="AC18" s="57"/>
      <c r="XFC18" s="57"/>
    </row>
    <row r="19" spans="1:29 16383:16383" x14ac:dyDescent="0.2">
      <c r="A19" s="7"/>
      <c r="B19" s="255"/>
      <c r="C19" s="252" t="s">
        <v>1</v>
      </c>
      <c r="D19" s="259">
        <v>1968439</v>
      </c>
      <c r="E19" s="249">
        <v>252493</v>
      </c>
      <c r="F19" s="249">
        <v>44267</v>
      </c>
      <c r="G19" s="249">
        <v>32990</v>
      </c>
      <c r="H19" s="249">
        <v>26783</v>
      </c>
      <c r="I19" s="249">
        <v>211045</v>
      </c>
      <c r="J19" s="249">
        <v>45947</v>
      </c>
      <c r="K19" s="249">
        <v>36547</v>
      </c>
      <c r="L19" s="249">
        <v>118835</v>
      </c>
      <c r="M19" s="249">
        <v>85605</v>
      </c>
      <c r="N19" s="249">
        <v>35338</v>
      </c>
      <c r="O19" s="249">
        <v>18457</v>
      </c>
      <c r="P19" s="249">
        <v>125771</v>
      </c>
      <c r="Q19" s="249">
        <v>58211</v>
      </c>
      <c r="R19" s="249">
        <v>37208</v>
      </c>
      <c r="S19" s="249">
        <v>39926</v>
      </c>
      <c r="T19" s="249">
        <v>61081</v>
      </c>
      <c r="U19" s="249">
        <v>48636</v>
      </c>
      <c r="V19" s="249">
        <v>85370</v>
      </c>
      <c r="W19" s="249">
        <v>17812</v>
      </c>
      <c r="X19" s="249">
        <v>45114</v>
      </c>
      <c r="Y19" s="249">
        <v>95076</v>
      </c>
      <c r="Z19" s="249">
        <v>25027</v>
      </c>
      <c r="AA19" s="249">
        <v>26975</v>
      </c>
      <c r="AB19" s="260">
        <f t="shared" si="1"/>
        <v>3542953</v>
      </c>
      <c r="AC19" s="57"/>
      <c r="XFC19" s="57"/>
    </row>
    <row r="20" spans="1:29 16383:16383" x14ac:dyDescent="0.2">
      <c r="A20" s="7"/>
      <c r="B20" s="255"/>
      <c r="C20" s="252" t="s">
        <v>3</v>
      </c>
      <c r="D20" s="259">
        <v>1966506</v>
      </c>
      <c r="E20" s="249">
        <v>251762</v>
      </c>
      <c r="F20" s="249">
        <v>43938</v>
      </c>
      <c r="G20" s="249">
        <v>32828</v>
      </c>
      <c r="H20" s="249">
        <v>26646</v>
      </c>
      <c r="I20" s="249">
        <v>207523</v>
      </c>
      <c r="J20" s="249">
        <v>45488</v>
      </c>
      <c r="K20" s="249">
        <v>36044</v>
      </c>
      <c r="L20" s="249">
        <v>117233</v>
      </c>
      <c r="M20" s="249">
        <v>85652</v>
      </c>
      <c r="N20" s="249">
        <v>35301</v>
      </c>
      <c r="O20" s="249">
        <v>18451</v>
      </c>
      <c r="P20" s="249">
        <v>125669</v>
      </c>
      <c r="Q20" s="249">
        <v>58006</v>
      </c>
      <c r="R20" s="249">
        <v>37109</v>
      </c>
      <c r="S20" s="249">
        <v>39949</v>
      </c>
      <c r="T20" s="249">
        <v>58148</v>
      </c>
      <c r="U20" s="249">
        <v>46504</v>
      </c>
      <c r="V20" s="249">
        <v>82361</v>
      </c>
      <c r="W20" s="249">
        <v>17711</v>
      </c>
      <c r="X20" s="249">
        <v>44218</v>
      </c>
      <c r="Y20" s="249">
        <v>93746</v>
      </c>
      <c r="Z20" s="249">
        <v>24770</v>
      </c>
      <c r="AA20" s="249">
        <v>26741</v>
      </c>
      <c r="AB20" s="260">
        <f t="shared" si="1"/>
        <v>3522304</v>
      </c>
      <c r="AC20" s="57"/>
      <c r="XFC20" s="57"/>
    </row>
    <row r="21" spans="1:29 16383:16383" x14ac:dyDescent="0.2">
      <c r="A21" s="7"/>
      <c r="B21" s="255"/>
      <c r="C21" s="252" t="s">
        <v>4</v>
      </c>
      <c r="D21" s="259">
        <v>1967320</v>
      </c>
      <c r="E21" s="249">
        <v>251909</v>
      </c>
      <c r="F21" s="249">
        <v>43800</v>
      </c>
      <c r="G21" s="249">
        <v>32832</v>
      </c>
      <c r="H21" s="249">
        <v>26647</v>
      </c>
      <c r="I21" s="249">
        <v>206049</v>
      </c>
      <c r="J21" s="249">
        <v>45599</v>
      </c>
      <c r="K21" s="249">
        <v>36092</v>
      </c>
      <c r="L21" s="249">
        <v>116974</v>
      </c>
      <c r="M21" s="249">
        <v>85956</v>
      </c>
      <c r="N21" s="249">
        <v>35288</v>
      </c>
      <c r="O21" s="249">
        <v>18522</v>
      </c>
      <c r="P21" s="249">
        <v>125126</v>
      </c>
      <c r="Q21" s="249">
        <v>58052</v>
      </c>
      <c r="R21" s="249">
        <v>37212</v>
      </c>
      <c r="S21" s="249">
        <v>40032</v>
      </c>
      <c r="T21" s="249">
        <v>57856</v>
      </c>
      <c r="U21" s="249">
        <v>46209</v>
      </c>
      <c r="V21" s="249">
        <v>81694</v>
      </c>
      <c r="W21" s="249">
        <v>17473</v>
      </c>
      <c r="X21" s="249">
        <v>43905</v>
      </c>
      <c r="Y21" s="249">
        <v>94125</v>
      </c>
      <c r="Z21" s="249">
        <v>24972</v>
      </c>
      <c r="AA21" s="249">
        <v>26824</v>
      </c>
      <c r="AB21" s="260">
        <f t="shared" si="1"/>
        <v>3520468</v>
      </c>
      <c r="AC21" s="57"/>
      <c r="XFC21" s="57"/>
    </row>
    <row r="22" spans="1:29 16383:16383" x14ac:dyDescent="0.2">
      <c r="A22" s="7"/>
      <c r="B22" s="255"/>
      <c r="C22" s="252" t="s">
        <v>5</v>
      </c>
      <c r="D22" s="259">
        <v>1968943</v>
      </c>
      <c r="E22" s="249">
        <v>251807</v>
      </c>
      <c r="F22" s="249">
        <v>43560</v>
      </c>
      <c r="G22" s="249">
        <v>32818</v>
      </c>
      <c r="H22" s="249">
        <v>26569</v>
      </c>
      <c r="I22" s="249">
        <v>205576</v>
      </c>
      <c r="J22" s="249">
        <v>45431</v>
      </c>
      <c r="K22" s="249">
        <v>35989</v>
      </c>
      <c r="L22" s="249">
        <v>116106</v>
      </c>
      <c r="M22" s="249">
        <v>86224</v>
      </c>
      <c r="N22" s="249">
        <v>35370</v>
      </c>
      <c r="O22" s="249">
        <v>18514</v>
      </c>
      <c r="P22" s="249">
        <v>125312</v>
      </c>
      <c r="Q22" s="249">
        <v>58031</v>
      </c>
      <c r="R22" s="249">
        <v>37065</v>
      </c>
      <c r="S22" s="249">
        <v>40170</v>
      </c>
      <c r="T22" s="249">
        <v>57519</v>
      </c>
      <c r="U22" s="249">
        <v>45840</v>
      </c>
      <c r="V22" s="249">
        <v>81038</v>
      </c>
      <c r="W22" s="249">
        <v>17289</v>
      </c>
      <c r="X22" s="249">
        <v>43444</v>
      </c>
      <c r="Y22" s="249">
        <v>93518</v>
      </c>
      <c r="Z22" s="249">
        <v>24681</v>
      </c>
      <c r="AA22" s="249">
        <v>26484</v>
      </c>
      <c r="AB22" s="260">
        <f t="shared" si="1"/>
        <v>3517298</v>
      </c>
      <c r="AC22" s="57"/>
      <c r="XFC22" s="57"/>
    </row>
    <row r="23" spans="1:29 16383:16383" x14ac:dyDescent="0.2">
      <c r="A23" s="7"/>
      <c r="B23" s="255"/>
      <c r="C23" s="252" t="s">
        <v>6</v>
      </c>
      <c r="D23" s="259">
        <v>1955889</v>
      </c>
      <c r="E23" s="249">
        <v>250301</v>
      </c>
      <c r="F23" s="249">
        <v>43491</v>
      </c>
      <c r="G23" s="249">
        <v>32797</v>
      </c>
      <c r="H23" s="249">
        <v>26440</v>
      </c>
      <c r="I23" s="249">
        <v>198451</v>
      </c>
      <c r="J23" s="249">
        <v>44678</v>
      </c>
      <c r="K23" s="249">
        <v>35327</v>
      </c>
      <c r="L23" s="249">
        <v>115342</v>
      </c>
      <c r="M23" s="249">
        <v>84556</v>
      </c>
      <c r="N23" s="249">
        <v>35490</v>
      </c>
      <c r="O23" s="249">
        <v>18516</v>
      </c>
      <c r="P23" s="249">
        <v>125393</v>
      </c>
      <c r="Q23" s="249">
        <v>57981</v>
      </c>
      <c r="R23" s="249">
        <v>36997</v>
      </c>
      <c r="S23" s="249">
        <v>40211</v>
      </c>
      <c r="T23" s="249">
        <v>57310</v>
      </c>
      <c r="U23" s="249">
        <v>45761</v>
      </c>
      <c r="V23" s="249">
        <v>80841</v>
      </c>
      <c r="W23" s="249">
        <v>17129</v>
      </c>
      <c r="X23" s="249">
        <v>42225</v>
      </c>
      <c r="Y23" s="249">
        <v>92025</v>
      </c>
      <c r="Z23" s="249">
        <v>24012</v>
      </c>
      <c r="AA23" s="249">
        <v>25916</v>
      </c>
      <c r="AB23" s="260">
        <f t="shared" si="1"/>
        <v>3487079</v>
      </c>
      <c r="AC23" s="57"/>
      <c r="XFC23" s="57"/>
    </row>
    <row r="24" spans="1:29 16383:16383" x14ac:dyDescent="0.2">
      <c r="A24" s="7"/>
      <c r="B24" s="255"/>
      <c r="C24" s="252" t="s">
        <v>7</v>
      </c>
      <c r="D24" s="259">
        <v>1961320</v>
      </c>
      <c r="E24" s="249">
        <v>245951</v>
      </c>
      <c r="F24" s="249">
        <v>43377</v>
      </c>
      <c r="G24" s="249">
        <v>36086</v>
      </c>
      <c r="H24" s="249">
        <v>26421</v>
      </c>
      <c r="I24" s="249">
        <v>198825</v>
      </c>
      <c r="J24" s="249">
        <v>44836</v>
      </c>
      <c r="K24" s="249">
        <v>35535</v>
      </c>
      <c r="L24" s="249">
        <v>114603</v>
      </c>
      <c r="M24" s="249">
        <v>85141</v>
      </c>
      <c r="N24" s="249">
        <v>35457</v>
      </c>
      <c r="O24" s="249">
        <v>18417</v>
      </c>
      <c r="P24" s="249">
        <v>124996</v>
      </c>
      <c r="Q24" s="249">
        <v>57817</v>
      </c>
      <c r="R24" s="249">
        <v>36922</v>
      </c>
      <c r="S24" s="249">
        <v>40194</v>
      </c>
      <c r="T24" s="249">
        <v>57012</v>
      </c>
      <c r="U24" s="249">
        <v>45781</v>
      </c>
      <c r="V24" s="249">
        <v>80225</v>
      </c>
      <c r="W24" s="249">
        <v>16899</v>
      </c>
      <c r="X24" s="249">
        <v>42278</v>
      </c>
      <c r="Y24" s="249">
        <v>92186</v>
      </c>
      <c r="Z24" s="249">
        <v>24005</v>
      </c>
      <c r="AA24" s="249">
        <v>25917</v>
      </c>
      <c r="AB24" s="260">
        <f t="shared" si="1"/>
        <v>3490201</v>
      </c>
      <c r="AC24" s="57"/>
      <c r="XFC24" s="57"/>
    </row>
    <row r="25" spans="1:29 16383:16383" x14ac:dyDescent="0.2">
      <c r="A25" s="7"/>
      <c r="B25" s="255"/>
      <c r="C25" s="252" t="s">
        <v>8</v>
      </c>
      <c r="D25" s="259">
        <v>1957276</v>
      </c>
      <c r="E25" s="249">
        <v>249487</v>
      </c>
      <c r="F25" s="249">
        <v>43113</v>
      </c>
      <c r="G25" s="249">
        <v>35921</v>
      </c>
      <c r="H25" s="249">
        <v>26293</v>
      </c>
      <c r="I25" s="249">
        <v>199277</v>
      </c>
      <c r="J25" s="249">
        <v>44820</v>
      </c>
      <c r="K25" s="249">
        <v>35547</v>
      </c>
      <c r="L25" s="249">
        <v>114667</v>
      </c>
      <c r="M25" s="249">
        <v>85231</v>
      </c>
      <c r="N25" s="249">
        <v>35454</v>
      </c>
      <c r="O25" s="249">
        <v>18256</v>
      </c>
      <c r="P25" s="249">
        <v>124934</v>
      </c>
      <c r="Q25" s="249">
        <v>57619</v>
      </c>
      <c r="R25" s="249">
        <v>36792</v>
      </c>
      <c r="S25" s="249">
        <v>40182</v>
      </c>
      <c r="T25" s="249">
        <v>56714</v>
      </c>
      <c r="U25" s="249">
        <v>45622</v>
      </c>
      <c r="V25" s="249">
        <v>79598</v>
      </c>
      <c r="W25" s="249">
        <v>16664</v>
      </c>
      <c r="X25" s="249">
        <v>42294</v>
      </c>
      <c r="Y25" s="249">
        <v>91935</v>
      </c>
      <c r="Z25" s="249">
        <v>24071</v>
      </c>
      <c r="AA25" s="249">
        <v>25801</v>
      </c>
      <c r="AB25" s="260">
        <f t="shared" si="1"/>
        <v>3487568</v>
      </c>
      <c r="AC25" s="57"/>
      <c r="XFC25" s="57"/>
    </row>
    <row r="26" spans="1:29 16383:16383" x14ac:dyDescent="0.2">
      <c r="A26" s="7"/>
      <c r="B26" s="255"/>
      <c r="C26" s="252" t="s">
        <v>12</v>
      </c>
      <c r="D26" s="259">
        <v>1955381</v>
      </c>
      <c r="E26" s="249">
        <v>243214</v>
      </c>
      <c r="F26" s="249">
        <v>42871</v>
      </c>
      <c r="G26" s="249">
        <v>35776</v>
      </c>
      <c r="H26" s="249">
        <v>26233</v>
      </c>
      <c r="I26" s="249">
        <v>200061</v>
      </c>
      <c r="J26" s="249">
        <v>44710</v>
      </c>
      <c r="K26" s="249">
        <v>35537</v>
      </c>
      <c r="L26" s="249">
        <v>113547</v>
      </c>
      <c r="M26" s="249">
        <v>85059</v>
      </c>
      <c r="N26" s="249">
        <v>35409</v>
      </c>
      <c r="O26" s="249">
        <v>18179</v>
      </c>
      <c r="P26" s="249">
        <v>124951</v>
      </c>
      <c r="Q26" s="249">
        <v>57300</v>
      </c>
      <c r="R26" s="249">
        <v>36674</v>
      </c>
      <c r="S26" s="249">
        <v>40031</v>
      </c>
      <c r="T26" s="249">
        <v>56624</v>
      </c>
      <c r="U26" s="249">
        <v>45651</v>
      </c>
      <c r="V26" s="249">
        <v>79272</v>
      </c>
      <c r="W26" s="249">
        <v>16526</v>
      </c>
      <c r="X26" s="249">
        <v>42370</v>
      </c>
      <c r="Y26" s="249">
        <v>91579</v>
      </c>
      <c r="Z26" s="249">
        <v>24181</v>
      </c>
      <c r="AA26" s="249">
        <v>25698</v>
      </c>
      <c r="AB26" s="260">
        <f t="shared" si="1"/>
        <v>3476834</v>
      </c>
      <c r="AC26" s="57"/>
      <c r="XFC26" s="57"/>
    </row>
    <row r="27" spans="1:29 16383:16383" x14ac:dyDescent="0.2">
      <c r="A27" s="7"/>
      <c r="B27" s="255"/>
      <c r="C27" s="252" t="s">
        <v>9</v>
      </c>
      <c r="D27" s="259">
        <v>1943378</v>
      </c>
      <c r="E27" s="249">
        <v>246693</v>
      </c>
      <c r="F27" s="249">
        <v>42726</v>
      </c>
      <c r="G27" s="249">
        <v>35602</v>
      </c>
      <c r="H27" s="249">
        <v>26206</v>
      </c>
      <c r="I27" s="249">
        <v>198057</v>
      </c>
      <c r="J27" s="249">
        <v>44768</v>
      </c>
      <c r="K27" s="249">
        <v>35544</v>
      </c>
      <c r="L27" s="249">
        <v>113221</v>
      </c>
      <c r="M27" s="249">
        <v>82972</v>
      </c>
      <c r="N27" s="249">
        <v>35317</v>
      </c>
      <c r="O27" s="249">
        <v>18200</v>
      </c>
      <c r="P27" s="249">
        <v>125195</v>
      </c>
      <c r="Q27" s="249">
        <v>57073</v>
      </c>
      <c r="R27" s="249">
        <v>36604</v>
      </c>
      <c r="S27" s="249">
        <v>40001</v>
      </c>
      <c r="T27" s="249">
        <v>56370</v>
      </c>
      <c r="U27" s="249">
        <v>45447</v>
      </c>
      <c r="V27" s="249">
        <v>78901</v>
      </c>
      <c r="W27" s="249">
        <v>16349</v>
      </c>
      <c r="X27" s="249">
        <v>42517</v>
      </c>
      <c r="Y27" s="249">
        <v>90613</v>
      </c>
      <c r="Z27" s="249">
        <v>24188</v>
      </c>
      <c r="AA27" s="249">
        <v>25653</v>
      </c>
      <c r="AB27" s="260">
        <f t="shared" ref="AB27:AB56" si="2">SUM(D27:AA27)</f>
        <v>3461595</v>
      </c>
      <c r="AC27" s="57"/>
      <c r="XFC27" s="57"/>
    </row>
    <row r="28" spans="1:29 16383:16383" x14ac:dyDescent="0.2">
      <c r="A28" s="7"/>
      <c r="B28" s="255"/>
      <c r="C28" s="252" t="s">
        <v>10</v>
      </c>
      <c r="D28" s="259">
        <v>1945217</v>
      </c>
      <c r="E28" s="249">
        <v>245596</v>
      </c>
      <c r="F28" s="249">
        <v>42545</v>
      </c>
      <c r="G28" s="249">
        <v>35592</v>
      </c>
      <c r="H28" s="249">
        <v>26103</v>
      </c>
      <c r="I28" s="249">
        <v>199635</v>
      </c>
      <c r="J28" s="249">
        <v>45015</v>
      </c>
      <c r="K28" s="249">
        <v>35710</v>
      </c>
      <c r="L28" s="249">
        <v>113125</v>
      </c>
      <c r="M28" s="249">
        <v>82794</v>
      </c>
      <c r="N28" s="249">
        <v>35249</v>
      </c>
      <c r="O28" s="249">
        <v>18112</v>
      </c>
      <c r="P28" s="249">
        <v>125417</v>
      </c>
      <c r="Q28" s="249">
        <v>57152</v>
      </c>
      <c r="R28" s="249">
        <v>36690</v>
      </c>
      <c r="S28" s="249">
        <v>39846</v>
      </c>
      <c r="T28" s="249">
        <v>56430</v>
      </c>
      <c r="U28" s="249">
        <v>45270</v>
      </c>
      <c r="V28" s="249">
        <v>78742</v>
      </c>
      <c r="W28" s="249">
        <v>16303</v>
      </c>
      <c r="X28" s="249">
        <v>42708</v>
      </c>
      <c r="Y28" s="249">
        <v>90423</v>
      </c>
      <c r="Z28" s="249">
        <v>24175</v>
      </c>
      <c r="AA28" s="249">
        <v>25811</v>
      </c>
      <c r="AB28" s="260">
        <f t="shared" si="2"/>
        <v>3463660</v>
      </c>
      <c r="AC28" s="57"/>
      <c r="XFC28" s="57"/>
    </row>
    <row r="29" spans="1:29 16383:16383" ht="13.5" thickBot="1" x14ac:dyDescent="0.25">
      <c r="A29" s="7"/>
      <c r="B29" s="256"/>
      <c r="C29" s="253" t="s">
        <v>11</v>
      </c>
      <c r="D29" s="261">
        <v>1943562</v>
      </c>
      <c r="E29" s="262">
        <v>243944</v>
      </c>
      <c r="F29" s="262">
        <v>42304</v>
      </c>
      <c r="G29" s="262">
        <v>35423</v>
      </c>
      <c r="H29" s="262">
        <v>25982</v>
      </c>
      <c r="I29" s="262">
        <v>199441</v>
      </c>
      <c r="J29" s="262">
        <v>44859</v>
      </c>
      <c r="K29" s="262">
        <v>35613</v>
      </c>
      <c r="L29" s="262">
        <v>113407</v>
      </c>
      <c r="M29" s="262">
        <v>82846</v>
      </c>
      <c r="N29" s="262">
        <v>35042</v>
      </c>
      <c r="O29" s="262">
        <v>18037</v>
      </c>
      <c r="P29" s="262">
        <v>126128</v>
      </c>
      <c r="Q29" s="262">
        <v>57292</v>
      </c>
      <c r="R29" s="262">
        <v>36793</v>
      </c>
      <c r="S29" s="262">
        <v>39599</v>
      </c>
      <c r="T29" s="262">
        <v>56463</v>
      </c>
      <c r="U29" s="262">
        <v>45218</v>
      </c>
      <c r="V29" s="262">
        <v>78942</v>
      </c>
      <c r="W29" s="262">
        <v>16139</v>
      </c>
      <c r="X29" s="262">
        <v>42665</v>
      </c>
      <c r="Y29" s="262">
        <v>89757</v>
      </c>
      <c r="Z29" s="262">
        <v>24028</v>
      </c>
      <c r="AA29" s="262">
        <v>25883</v>
      </c>
      <c r="AB29" s="263">
        <f t="shared" si="2"/>
        <v>3459367</v>
      </c>
      <c r="AC29" s="57"/>
      <c r="XFC29" s="57"/>
    </row>
    <row r="30" spans="1:29 16383:16383" x14ac:dyDescent="0.2">
      <c r="A30" s="7"/>
      <c r="B30" s="255">
        <v>2011</v>
      </c>
      <c r="C30" s="252" t="s">
        <v>2</v>
      </c>
      <c r="D30" s="259">
        <v>1931361</v>
      </c>
      <c r="E30" s="249">
        <v>243235</v>
      </c>
      <c r="F30" s="249">
        <v>42061</v>
      </c>
      <c r="G30" s="249">
        <v>35046</v>
      </c>
      <c r="H30" s="249">
        <v>25831</v>
      </c>
      <c r="I30" s="249">
        <v>200057</v>
      </c>
      <c r="J30" s="249">
        <v>44784</v>
      </c>
      <c r="K30" s="249">
        <v>35543</v>
      </c>
      <c r="L30" s="249">
        <v>113177</v>
      </c>
      <c r="M30" s="249">
        <v>82803</v>
      </c>
      <c r="N30" s="249">
        <v>34494</v>
      </c>
      <c r="O30" s="249">
        <v>17901</v>
      </c>
      <c r="P30" s="249">
        <v>125206</v>
      </c>
      <c r="Q30" s="249">
        <v>57168</v>
      </c>
      <c r="R30" s="249">
        <v>36675</v>
      </c>
      <c r="S30" s="249">
        <v>39226</v>
      </c>
      <c r="T30" s="249">
        <v>56148</v>
      </c>
      <c r="U30" s="249">
        <v>45282</v>
      </c>
      <c r="V30" s="249">
        <v>78811</v>
      </c>
      <c r="W30" s="249">
        <v>15900</v>
      </c>
      <c r="X30" s="249">
        <v>42568</v>
      </c>
      <c r="Y30" s="249">
        <v>88838</v>
      </c>
      <c r="Z30" s="249">
        <v>24062</v>
      </c>
      <c r="AA30" s="249">
        <v>25926</v>
      </c>
      <c r="AB30" s="260">
        <f t="shared" si="2"/>
        <v>3442103</v>
      </c>
      <c r="AC30" s="57"/>
      <c r="XFC30" s="57"/>
    </row>
    <row r="31" spans="1:29 16383:16383" x14ac:dyDescent="0.2">
      <c r="A31" s="7"/>
      <c r="B31" s="255"/>
      <c r="C31" s="252" t="s">
        <v>1</v>
      </c>
      <c r="D31" s="259">
        <v>1926394</v>
      </c>
      <c r="E31" s="249">
        <v>242582</v>
      </c>
      <c r="F31" s="249">
        <v>41838</v>
      </c>
      <c r="G31" s="249">
        <v>34909</v>
      </c>
      <c r="H31" s="249">
        <v>25724</v>
      </c>
      <c r="I31" s="249">
        <v>199238</v>
      </c>
      <c r="J31" s="249">
        <v>44711</v>
      </c>
      <c r="K31" s="249">
        <v>35375</v>
      </c>
      <c r="L31" s="249">
        <v>112492</v>
      </c>
      <c r="M31" s="249">
        <v>82729</v>
      </c>
      <c r="N31" s="249">
        <v>34167</v>
      </c>
      <c r="O31" s="249">
        <v>17790</v>
      </c>
      <c r="P31" s="249">
        <v>125389</v>
      </c>
      <c r="Q31" s="249">
        <v>57242</v>
      </c>
      <c r="R31" s="249">
        <v>36644</v>
      </c>
      <c r="S31" s="249">
        <v>39086</v>
      </c>
      <c r="T31" s="249">
        <v>55743</v>
      </c>
      <c r="U31" s="249">
        <v>44989</v>
      </c>
      <c r="V31" s="249">
        <v>78377</v>
      </c>
      <c r="W31" s="249">
        <v>15737</v>
      </c>
      <c r="X31" s="249">
        <v>42506</v>
      </c>
      <c r="Y31" s="249">
        <v>88298</v>
      </c>
      <c r="Z31" s="249">
        <v>23983</v>
      </c>
      <c r="AA31" s="249">
        <v>25858</v>
      </c>
      <c r="AB31" s="260">
        <f t="shared" si="2"/>
        <v>3431801</v>
      </c>
      <c r="AC31" s="57"/>
      <c r="XFC31" s="57"/>
    </row>
    <row r="32" spans="1:29 16383:16383" x14ac:dyDescent="0.2">
      <c r="A32" s="7"/>
      <c r="B32" s="255"/>
      <c r="C32" s="252" t="s">
        <v>3</v>
      </c>
      <c r="D32" s="259">
        <v>1931359</v>
      </c>
      <c r="E32" s="249">
        <v>242621</v>
      </c>
      <c r="F32" s="249">
        <v>41952</v>
      </c>
      <c r="G32" s="249">
        <v>34919</v>
      </c>
      <c r="H32" s="249">
        <v>25705</v>
      </c>
      <c r="I32" s="249">
        <v>199820</v>
      </c>
      <c r="J32" s="249">
        <v>45065</v>
      </c>
      <c r="K32" s="249">
        <v>35421</v>
      </c>
      <c r="L32" s="249">
        <v>112229</v>
      </c>
      <c r="M32" s="249">
        <v>82714</v>
      </c>
      <c r="N32" s="249">
        <v>34377</v>
      </c>
      <c r="O32" s="249">
        <v>17768</v>
      </c>
      <c r="P32" s="249">
        <v>125898</v>
      </c>
      <c r="Q32" s="249">
        <v>57401</v>
      </c>
      <c r="R32" s="249">
        <v>36745</v>
      </c>
      <c r="S32" s="249">
        <v>39149</v>
      </c>
      <c r="T32" s="249">
        <v>55697</v>
      </c>
      <c r="U32" s="249">
        <v>44718</v>
      </c>
      <c r="V32" s="249">
        <v>78516</v>
      </c>
      <c r="W32" s="249">
        <v>15619</v>
      </c>
      <c r="X32" s="249">
        <v>42931</v>
      </c>
      <c r="Y32" s="249">
        <v>88419</v>
      </c>
      <c r="Z32" s="249">
        <v>23920</v>
      </c>
      <c r="AA32" s="249">
        <v>25860</v>
      </c>
      <c r="AB32" s="260">
        <f t="shared" si="2"/>
        <v>3438823</v>
      </c>
      <c r="AC32" s="57"/>
      <c r="XFC32" s="57"/>
    </row>
    <row r="33" spans="1:29 16383:16383" x14ac:dyDescent="0.2">
      <c r="A33" s="7"/>
      <c r="B33" s="255"/>
      <c r="C33" s="252" t="s">
        <v>4</v>
      </c>
      <c r="D33" s="259">
        <v>1931215</v>
      </c>
      <c r="E33" s="249">
        <v>242855</v>
      </c>
      <c r="F33" s="249">
        <v>41830</v>
      </c>
      <c r="G33" s="249">
        <v>34897</v>
      </c>
      <c r="H33" s="249">
        <v>25586</v>
      </c>
      <c r="I33" s="249">
        <v>199463</v>
      </c>
      <c r="J33" s="249">
        <v>45250</v>
      </c>
      <c r="K33" s="249">
        <v>35578</v>
      </c>
      <c r="L33" s="249">
        <v>111981</v>
      </c>
      <c r="M33" s="249">
        <v>83086</v>
      </c>
      <c r="N33" s="249">
        <v>34573</v>
      </c>
      <c r="O33" s="249">
        <v>17750</v>
      </c>
      <c r="P33" s="249">
        <v>125994</v>
      </c>
      <c r="Q33" s="249">
        <v>57234</v>
      </c>
      <c r="R33" s="249">
        <v>36686</v>
      </c>
      <c r="S33" s="249">
        <v>39292</v>
      </c>
      <c r="T33" s="249">
        <v>55468</v>
      </c>
      <c r="U33" s="249">
        <v>44444</v>
      </c>
      <c r="V33" s="249">
        <v>78294</v>
      </c>
      <c r="W33" s="249">
        <v>15540</v>
      </c>
      <c r="X33" s="249">
        <v>43000</v>
      </c>
      <c r="Y33" s="249">
        <v>88313</v>
      </c>
      <c r="Z33" s="249">
        <v>23946</v>
      </c>
      <c r="AA33" s="249">
        <v>25922</v>
      </c>
      <c r="AB33" s="260">
        <f t="shared" si="2"/>
        <v>3438197</v>
      </c>
      <c r="AC33" s="57"/>
      <c r="XFC33" s="57"/>
    </row>
    <row r="34" spans="1:29 16383:16383" x14ac:dyDescent="0.2">
      <c r="A34" s="7"/>
      <c r="B34" s="255"/>
      <c r="C34" s="252" t="s">
        <v>5</v>
      </c>
      <c r="D34" s="259">
        <v>1931262</v>
      </c>
      <c r="E34" s="249">
        <v>242773</v>
      </c>
      <c r="F34" s="249">
        <v>41788</v>
      </c>
      <c r="G34" s="249">
        <v>34858</v>
      </c>
      <c r="H34" s="249">
        <v>25392</v>
      </c>
      <c r="I34" s="249">
        <v>198394</v>
      </c>
      <c r="J34" s="249">
        <v>45356</v>
      </c>
      <c r="K34" s="249">
        <v>35641</v>
      </c>
      <c r="L34" s="249">
        <v>111608</v>
      </c>
      <c r="M34" s="249">
        <v>82933</v>
      </c>
      <c r="N34" s="249">
        <v>34942</v>
      </c>
      <c r="O34" s="249">
        <v>17661</v>
      </c>
      <c r="P34" s="249">
        <v>126298</v>
      </c>
      <c r="Q34" s="249">
        <v>57318</v>
      </c>
      <c r="R34" s="249">
        <v>36879</v>
      </c>
      <c r="S34" s="249">
        <v>39356</v>
      </c>
      <c r="T34" s="249">
        <v>55060</v>
      </c>
      <c r="U34" s="249">
        <v>43914</v>
      </c>
      <c r="V34" s="249">
        <v>77201</v>
      </c>
      <c r="W34" s="249">
        <v>15384</v>
      </c>
      <c r="X34" s="249">
        <v>43037</v>
      </c>
      <c r="Y34" s="249">
        <v>87978</v>
      </c>
      <c r="Z34" s="249">
        <v>23980</v>
      </c>
      <c r="AA34" s="249">
        <v>26276</v>
      </c>
      <c r="AB34" s="260">
        <f t="shared" si="2"/>
        <v>3435289</v>
      </c>
      <c r="AC34" s="57"/>
      <c r="XFC34" s="57"/>
    </row>
    <row r="35" spans="1:29 16383:16383" x14ac:dyDescent="0.2">
      <c r="A35" s="7"/>
      <c r="B35" s="255"/>
      <c r="C35" s="252" t="s">
        <v>6</v>
      </c>
      <c r="D35" s="259">
        <v>1930684</v>
      </c>
      <c r="E35" s="249">
        <v>242408</v>
      </c>
      <c r="F35" s="249">
        <v>41699</v>
      </c>
      <c r="G35" s="249">
        <v>34772</v>
      </c>
      <c r="H35" s="249">
        <v>25181</v>
      </c>
      <c r="I35" s="249">
        <v>198062</v>
      </c>
      <c r="J35" s="249">
        <v>45266</v>
      </c>
      <c r="K35" s="249">
        <v>35602</v>
      </c>
      <c r="L35" s="249">
        <v>111169</v>
      </c>
      <c r="M35" s="249">
        <v>82325</v>
      </c>
      <c r="N35" s="249">
        <v>35274</v>
      </c>
      <c r="O35" s="249">
        <v>17539</v>
      </c>
      <c r="P35" s="249">
        <v>126558</v>
      </c>
      <c r="Q35" s="249">
        <v>57413</v>
      </c>
      <c r="R35" s="249">
        <v>36883</v>
      </c>
      <c r="S35" s="249">
        <v>39512</v>
      </c>
      <c r="T35" s="249">
        <v>54956</v>
      </c>
      <c r="U35" s="249">
        <v>43886</v>
      </c>
      <c r="V35" s="249">
        <v>77273</v>
      </c>
      <c r="W35" s="249">
        <v>15330</v>
      </c>
      <c r="X35" s="249">
        <v>43079</v>
      </c>
      <c r="Y35" s="249">
        <v>87427</v>
      </c>
      <c r="Z35" s="249">
        <v>24048</v>
      </c>
      <c r="AA35" s="249">
        <v>26472</v>
      </c>
      <c r="AB35" s="260">
        <f t="shared" si="2"/>
        <v>3432818</v>
      </c>
      <c r="AC35" s="57"/>
      <c r="XFC35" s="57"/>
    </row>
    <row r="36" spans="1:29 16383:16383" x14ac:dyDescent="0.2">
      <c r="A36" s="7"/>
      <c r="B36" s="255"/>
      <c r="C36" s="252" t="s">
        <v>7</v>
      </c>
      <c r="D36" s="259">
        <v>1927498</v>
      </c>
      <c r="E36" s="249">
        <v>241584</v>
      </c>
      <c r="F36" s="249">
        <v>41374</v>
      </c>
      <c r="G36" s="249">
        <v>34503</v>
      </c>
      <c r="H36" s="249">
        <v>24798</v>
      </c>
      <c r="I36" s="249">
        <v>197050</v>
      </c>
      <c r="J36" s="249">
        <v>45477</v>
      </c>
      <c r="K36" s="249">
        <v>35520</v>
      </c>
      <c r="L36" s="249">
        <v>110451</v>
      </c>
      <c r="M36" s="249">
        <v>82006</v>
      </c>
      <c r="N36" s="249">
        <v>35313</v>
      </c>
      <c r="O36" s="249">
        <v>17433</v>
      </c>
      <c r="P36" s="249">
        <v>126287</v>
      </c>
      <c r="Q36" s="249">
        <v>57395</v>
      </c>
      <c r="R36" s="249">
        <v>36816</v>
      </c>
      <c r="S36" s="249">
        <v>39604</v>
      </c>
      <c r="T36" s="249">
        <v>54299</v>
      </c>
      <c r="U36" s="249">
        <v>43316</v>
      </c>
      <c r="V36" s="249">
        <v>76624</v>
      </c>
      <c r="W36" s="249">
        <v>14850</v>
      </c>
      <c r="X36" s="249">
        <v>43190</v>
      </c>
      <c r="Y36" s="249">
        <v>87083</v>
      </c>
      <c r="Z36" s="249">
        <v>24009</v>
      </c>
      <c r="AA36" s="249">
        <v>26404</v>
      </c>
      <c r="AB36" s="260">
        <f t="shared" si="2"/>
        <v>3422884</v>
      </c>
      <c r="AC36" s="57"/>
      <c r="XFC36" s="57"/>
    </row>
    <row r="37" spans="1:29 16383:16383" x14ac:dyDescent="0.2">
      <c r="A37" s="7"/>
      <c r="B37" s="255"/>
      <c r="C37" s="252" t="s">
        <v>8</v>
      </c>
      <c r="D37" s="259">
        <v>1923390</v>
      </c>
      <c r="E37" s="249">
        <v>240598</v>
      </c>
      <c r="F37" s="249">
        <v>41074</v>
      </c>
      <c r="G37" s="249">
        <v>34255</v>
      </c>
      <c r="H37" s="249">
        <v>24252</v>
      </c>
      <c r="I37" s="249">
        <v>196202</v>
      </c>
      <c r="J37" s="249">
        <v>45422</v>
      </c>
      <c r="K37" s="249">
        <v>35455</v>
      </c>
      <c r="L37" s="249">
        <v>109587</v>
      </c>
      <c r="M37" s="249">
        <v>81838</v>
      </c>
      <c r="N37" s="249">
        <v>35325</v>
      </c>
      <c r="O37" s="249">
        <v>17342</v>
      </c>
      <c r="P37" s="249">
        <v>125826</v>
      </c>
      <c r="Q37" s="249">
        <v>57094</v>
      </c>
      <c r="R37" s="249">
        <v>36809</v>
      </c>
      <c r="S37" s="249">
        <v>39663</v>
      </c>
      <c r="T37" s="249">
        <v>54116</v>
      </c>
      <c r="U37" s="249">
        <v>43071</v>
      </c>
      <c r="V37" s="249">
        <v>76313</v>
      </c>
      <c r="W37" s="249">
        <v>14868</v>
      </c>
      <c r="X37" s="249">
        <v>43132</v>
      </c>
      <c r="Y37" s="249">
        <v>86760</v>
      </c>
      <c r="Z37" s="249">
        <v>23918</v>
      </c>
      <c r="AA37" s="249">
        <v>26230</v>
      </c>
      <c r="AB37" s="260">
        <f t="shared" si="2"/>
        <v>3412540</v>
      </c>
      <c r="AC37" s="57"/>
      <c r="XFC37" s="57"/>
    </row>
    <row r="38" spans="1:29 16383:16383" x14ac:dyDescent="0.2">
      <c r="A38" s="7"/>
      <c r="B38" s="255"/>
      <c r="C38" s="252" t="s">
        <v>12</v>
      </c>
      <c r="D38" s="259">
        <v>1915870</v>
      </c>
      <c r="E38" s="249">
        <v>239848</v>
      </c>
      <c r="F38" s="249">
        <v>40745</v>
      </c>
      <c r="G38" s="249">
        <v>34095</v>
      </c>
      <c r="H38" s="249">
        <v>23783</v>
      </c>
      <c r="I38" s="249">
        <v>195886</v>
      </c>
      <c r="J38" s="249">
        <v>45317</v>
      </c>
      <c r="K38" s="249">
        <v>35355</v>
      </c>
      <c r="L38" s="249">
        <v>109612</v>
      </c>
      <c r="M38" s="249">
        <v>81647</v>
      </c>
      <c r="N38" s="249">
        <v>35225</v>
      </c>
      <c r="O38" s="249">
        <v>17225</v>
      </c>
      <c r="P38" s="249">
        <v>125437</v>
      </c>
      <c r="Q38" s="249">
        <v>56823</v>
      </c>
      <c r="R38" s="249">
        <v>36718</v>
      </c>
      <c r="S38" s="249">
        <v>39731</v>
      </c>
      <c r="T38" s="249">
        <v>54371</v>
      </c>
      <c r="U38" s="249">
        <v>42886</v>
      </c>
      <c r="V38" s="249">
        <v>76387</v>
      </c>
      <c r="W38" s="249">
        <v>14850</v>
      </c>
      <c r="X38" s="249">
        <v>42930</v>
      </c>
      <c r="Y38" s="249">
        <v>86306</v>
      </c>
      <c r="Z38" s="249">
        <v>23863</v>
      </c>
      <c r="AA38" s="249">
        <v>26074</v>
      </c>
      <c r="AB38" s="260">
        <f t="shared" si="2"/>
        <v>3400984</v>
      </c>
      <c r="AC38" s="57"/>
      <c r="XFC38" s="57"/>
    </row>
    <row r="39" spans="1:29 16383:16383" x14ac:dyDescent="0.2">
      <c r="A39" s="7"/>
      <c r="B39" s="255"/>
      <c r="C39" s="252" t="s">
        <v>9</v>
      </c>
      <c r="D39" s="259">
        <v>1914710</v>
      </c>
      <c r="E39" s="249">
        <v>239756</v>
      </c>
      <c r="F39" s="249">
        <v>40645</v>
      </c>
      <c r="G39" s="249">
        <v>33992</v>
      </c>
      <c r="H39" s="249">
        <v>23369</v>
      </c>
      <c r="I39" s="249">
        <v>195438</v>
      </c>
      <c r="J39" s="249">
        <v>45428</v>
      </c>
      <c r="K39" s="249">
        <v>35498</v>
      </c>
      <c r="L39" s="249">
        <v>109820</v>
      </c>
      <c r="M39" s="249">
        <v>81543</v>
      </c>
      <c r="N39" s="249">
        <v>35203</v>
      </c>
      <c r="O39" s="249">
        <v>17175</v>
      </c>
      <c r="P39" s="249">
        <v>125434</v>
      </c>
      <c r="Q39" s="249">
        <v>57131</v>
      </c>
      <c r="R39" s="249">
        <v>36677</v>
      </c>
      <c r="S39" s="249">
        <v>39633</v>
      </c>
      <c r="T39" s="249">
        <v>54433</v>
      </c>
      <c r="U39" s="249">
        <v>42869</v>
      </c>
      <c r="V39" s="249">
        <v>76285</v>
      </c>
      <c r="W39" s="249">
        <v>14505</v>
      </c>
      <c r="X39" s="249">
        <v>42757</v>
      </c>
      <c r="Y39" s="249">
        <v>85953</v>
      </c>
      <c r="Z39" s="249">
        <v>24049</v>
      </c>
      <c r="AA39" s="249">
        <v>25955</v>
      </c>
      <c r="AB39" s="260">
        <f t="shared" si="2"/>
        <v>3398258</v>
      </c>
      <c r="AC39" s="57"/>
      <c r="XFC39" s="57"/>
    </row>
    <row r="40" spans="1:29 16383:16383" x14ac:dyDescent="0.2">
      <c r="A40" s="7"/>
      <c r="B40" s="255"/>
      <c r="C40" s="252" t="s">
        <v>10</v>
      </c>
      <c r="D40" s="259">
        <v>1904438</v>
      </c>
      <c r="E40" s="249">
        <v>239020</v>
      </c>
      <c r="F40" s="249">
        <v>40442</v>
      </c>
      <c r="G40" s="249">
        <v>33823</v>
      </c>
      <c r="H40" s="249">
        <v>23120</v>
      </c>
      <c r="I40" s="249">
        <v>194682</v>
      </c>
      <c r="J40" s="249">
        <v>45328</v>
      </c>
      <c r="K40" s="249">
        <v>35382</v>
      </c>
      <c r="L40" s="249">
        <v>109285</v>
      </c>
      <c r="M40" s="249">
        <v>81175</v>
      </c>
      <c r="N40" s="249">
        <v>35110</v>
      </c>
      <c r="O40" s="249">
        <v>17189</v>
      </c>
      <c r="P40" s="249">
        <v>125189</v>
      </c>
      <c r="Q40" s="249">
        <v>57059</v>
      </c>
      <c r="R40" s="249">
        <v>36524</v>
      </c>
      <c r="S40" s="249">
        <v>39552</v>
      </c>
      <c r="T40" s="249">
        <v>53400</v>
      </c>
      <c r="U40" s="249">
        <v>42410</v>
      </c>
      <c r="V40" s="249">
        <v>75731</v>
      </c>
      <c r="W40" s="249">
        <v>14213</v>
      </c>
      <c r="X40" s="249">
        <v>42595</v>
      </c>
      <c r="Y40" s="249">
        <v>85597</v>
      </c>
      <c r="Z40" s="249">
        <v>23988</v>
      </c>
      <c r="AA40" s="249">
        <v>25828</v>
      </c>
      <c r="AB40" s="260">
        <f t="shared" si="2"/>
        <v>3381080</v>
      </c>
      <c r="AC40" s="57"/>
      <c r="XFC40" s="57"/>
    </row>
    <row r="41" spans="1:29 16383:16383" ht="13.5" thickBot="1" x14ac:dyDescent="0.25">
      <c r="A41" s="7"/>
      <c r="B41" s="256"/>
      <c r="C41" s="253" t="s">
        <v>11</v>
      </c>
      <c r="D41" s="261">
        <v>1897719</v>
      </c>
      <c r="E41" s="262">
        <v>238633</v>
      </c>
      <c r="F41" s="262">
        <v>40519</v>
      </c>
      <c r="G41" s="262">
        <v>33822</v>
      </c>
      <c r="H41" s="262">
        <v>22872</v>
      </c>
      <c r="I41" s="262">
        <v>194692</v>
      </c>
      <c r="J41" s="262">
        <v>45173</v>
      </c>
      <c r="K41" s="262">
        <v>35394</v>
      </c>
      <c r="L41" s="262">
        <v>108490</v>
      </c>
      <c r="M41" s="262">
        <v>80696</v>
      </c>
      <c r="N41" s="262">
        <v>35146</v>
      </c>
      <c r="O41" s="262">
        <v>17085</v>
      </c>
      <c r="P41" s="262">
        <v>125120</v>
      </c>
      <c r="Q41" s="262">
        <v>56814</v>
      </c>
      <c r="R41" s="262">
        <v>36425</v>
      </c>
      <c r="S41" s="262">
        <v>39349</v>
      </c>
      <c r="T41" s="262">
        <v>52890</v>
      </c>
      <c r="U41" s="262">
        <v>42088</v>
      </c>
      <c r="V41" s="262">
        <v>75226</v>
      </c>
      <c r="W41" s="262">
        <v>13870</v>
      </c>
      <c r="X41" s="262">
        <v>42685</v>
      </c>
      <c r="Y41" s="262">
        <v>85389</v>
      </c>
      <c r="Z41" s="262">
        <v>24096</v>
      </c>
      <c r="AA41" s="262">
        <v>25911</v>
      </c>
      <c r="AB41" s="263">
        <f t="shared" si="2"/>
        <v>3370104</v>
      </c>
      <c r="AC41" s="57"/>
      <c r="XFC41" s="57"/>
    </row>
    <row r="42" spans="1:29 16383:16383" x14ac:dyDescent="0.2">
      <c r="A42" s="7"/>
      <c r="B42" s="258">
        <v>2012</v>
      </c>
      <c r="C42" s="254" t="s">
        <v>2</v>
      </c>
      <c r="D42" s="264">
        <v>1887029</v>
      </c>
      <c r="E42" s="265">
        <v>238644</v>
      </c>
      <c r="F42" s="265">
        <v>40386</v>
      </c>
      <c r="G42" s="265">
        <v>33717</v>
      </c>
      <c r="H42" s="265">
        <v>22736</v>
      </c>
      <c r="I42" s="265">
        <v>193917</v>
      </c>
      <c r="J42" s="265">
        <v>45042</v>
      </c>
      <c r="K42" s="265">
        <v>35333</v>
      </c>
      <c r="L42" s="265">
        <v>107841</v>
      </c>
      <c r="M42" s="265">
        <v>80601</v>
      </c>
      <c r="N42" s="265">
        <v>34073</v>
      </c>
      <c r="O42" s="265">
        <v>16921</v>
      </c>
      <c r="P42" s="265">
        <v>124437</v>
      </c>
      <c r="Q42" s="265">
        <v>56194</v>
      </c>
      <c r="R42" s="265">
        <v>35963</v>
      </c>
      <c r="S42" s="265">
        <v>39029</v>
      </c>
      <c r="T42" s="265">
        <v>52416</v>
      </c>
      <c r="U42" s="265">
        <v>41904</v>
      </c>
      <c r="V42" s="265">
        <v>74766</v>
      </c>
      <c r="W42" s="265">
        <v>13780</v>
      </c>
      <c r="X42" s="265">
        <v>42421</v>
      </c>
      <c r="Y42" s="265">
        <v>84731</v>
      </c>
      <c r="Z42" s="265">
        <v>24010</v>
      </c>
      <c r="AA42" s="265">
        <v>25909</v>
      </c>
      <c r="AB42" s="266">
        <f t="shared" si="2"/>
        <v>3351800</v>
      </c>
      <c r="AC42" s="57"/>
      <c r="XFC42" s="57"/>
    </row>
    <row r="43" spans="1:29 16383:16383" x14ac:dyDescent="0.2">
      <c r="A43" s="7"/>
      <c r="B43" s="255"/>
      <c r="C43" s="252" t="s">
        <v>1</v>
      </c>
      <c r="D43" s="259">
        <v>1879024</v>
      </c>
      <c r="E43" s="249">
        <v>236482</v>
      </c>
      <c r="F43" s="249">
        <v>40493</v>
      </c>
      <c r="G43" s="249">
        <v>33674</v>
      </c>
      <c r="H43" s="249">
        <v>22634</v>
      </c>
      <c r="I43" s="249">
        <v>191865</v>
      </c>
      <c r="J43" s="249">
        <v>45208</v>
      </c>
      <c r="K43" s="249">
        <v>35648</v>
      </c>
      <c r="L43" s="249">
        <v>107162</v>
      </c>
      <c r="M43" s="249">
        <v>79007</v>
      </c>
      <c r="N43" s="249">
        <v>34460</v>
      </c>
      <c r="O43" s="249">
        <v>16878</v>
      </c>
      <c r="P43" s="249">
        <v>124354</v>
      </c>
      <c r="Q43" s="249">
        <v>56099</v>
      </c>
      <c r="R43" s="249">
        <v>36155</v>
      </c>
      <c r="S43" s="249">
        <v>38823</v>
      </c>
      <c r="T43" s="249">
        <v>52292</v>
      </c>
      <c r="U43" s="249">
        <v>42007</v>
      </c>
      <c r="V43" s="249">
        <v>74859</v>
      </c>
      <c r="W43" s="249">
        <v>13666</v>
      </c>
      <c r="X43" s="249">
        <v>42600</v>
      </c>
      <c r="Y43" s="249">
        <v>84605</v>
      </c>
      <c r="Z43" s="249">
        <v>24148</v>
      </c>
      <c r="AA43" s="249">
        <v>26018</v>
      </c>
      <c r="AB43" s="260">
        <f t="shared" si="2"/>
        <v>3338161</v>
      </c>
      <c r="AC43" s="57"/>
      <c r="XFC43" s="57"/>
    </row>
    <row r="44" spans="1:29 16383:16383" x14ac:dyDescent="0.2">
      <c r="A44" s="7"/>
      <c r="B44" s="255"/>
      <c r="C44" s="252" t="s">
        <v>3</v>
      </c>
      <c r="D44" s="259">
        <v>1882815</v>
      </c>
      <c r="E44" s="249">
        <v>235323</v>
      </c>
      <c r="F44" s="249">
        <v>40793</v>
      </c>
      <c r="G44" s="249">
        <v>33844</v>
      </c>
      <c r="H44" s="249">
        <v>22595</v>
      </c>
      <c r="I44" s="249">
        <v>191452</v>
      </c>
      <c r="J44" s="249">
        <v>44457</v>
      </c>
      <c r="K44" s="249">
        <v>35687</v>
      </c>
      <c r="L44" s="249">
        <v>106791</v>
      </c>
      <c r="M44" s="249">
        <v>79526</v>
      </c>
      <c r="N44" s="249">
        <v>33889</v>
      </c>
      <c r="O44" s="249">
        <v>16766</v>
      </c>
      <c r="P44" s="249">
        <v>124599</v>
      </c>
      <c r="Q44" s="249">
        <v>56046</v>
      </c>
      <c r="R44" s="249">
        <v>36000</v>
      </c>
      <c r="S44" s="249">
        <v>38898</v>
      </c>
      <c r="T44" s="249">
        <v>51908</v>
      </c>
      <c r="U44" s="249">
        <v>42095</v>
      </c>
      <c r="V44" s="249">
        <v>74813</v>
      </c>
      <c r="W44" s="249">
        <v>13677</v>
      </c>
      <c r="X44" s="249">
        <v>42973</v>
      </c>
      <c r="Y44" s="249">
        <v>84884</v>
      </c>
      <c r="Z44" s="249">
        <v>24223</v>
      </c>
      <c r="AA44" s="249">
        <v>25514</v>
      </c>
      <c r="AB44" s="260">
        <f t="shared" si="2"/>
        <v>3339568</v>
      </c>
      <c r="AC44" s="57"/>
      <c r="XFC44" s="57"/>
    </row>
    <row r="45" spans="1:29 16383:16383" x14ac:dyDescent="0.2">
      <c r="A45" s="7"/>
      <c r="B45" s="255"/>
      <c r="C45" s="252" t="s">
        <v>4</v>
      </c>
      <c r="D45" s="259">
        <v>1874540</v>
      </c>
      <c r="E45" s="249">
        <v>235924</v>
      </c>
      <c r="F45" s="249">
        <v>40805</v>
      </c>
      <c r="G45" s="249">
        <v>33669</v>
      </c>
      <c r="H45" s="249">
        <v>22423</v>
      </c>
      <c r="I45" s="249">
        <v>191577</v>
      </c>
      <c r="J45" s="249">
        <v>44981</v>
      </c>
      <c r="K45" s="249">
        <v>35701</v>
      </c>
      <c r="L45" s="249">
        <v>106277</v>
      </c>
      <c r="M45" s="249">
        <v>79334</v>
      </c>
      <c r="N45" s="249">
        <v>34749</v>
      </c>
      <c r="O45" s="249">
        <v>16689</v>
      </c>
      <c r="P45" s="249">
        <v>125299</v>
      </c>
      <c r="Q45" s="249">
        <v>56094</v>
      </c>
      <c r="R45" s="249">
        <v>35955</v>
      </c>
      <c r="S45" s="249">
        <v>38986</v>
      </c>
      <c r="T45" s="249">
        <v>51365</v>
      </c>
      <c r="U45" s="249">
        <v>41621</v>
      </c>
      <c r="V45" s="249">
        <v>74440</v>
      </c>
      <c r="W45" s="249">
        <v>13499</v>
      </c>
      <c r="X45" s="249">
        <v>42932</v>
      </c>
      <c r="Y45" s="249">
        <v>84874</v>
      </c>
      <c r="Z45" s="249">
        <v>24325</v>
      </c>
      <c r="AA45" s="249">
        <v>26332</v>
      </c>
      <c r="AB45" s="260">
        <f t="shared" si="2"/>
        <v>3332391</v>
      </c>
      <c r="AC45" s="57"/>
      <c r="XFC45" s="57"/>
    </row>
    <row r="46" spans="1:29 16383:16383" x14ac:dyDescent="0.2">
      <c r="A46" s="7"/>
      <c r="B46" s="255"/>
      <c r="C46" s="252" t="s">
        <v>5</v>
      </c>
      <c r="D46" s="259">
        <v>1872735</v>
      </c>
      <c r="E46" s="249">
        <v>234833</v>
      </c>
      <c r="F46" s="249">
        <v>40595</v>
      </c>
      <c r="G46" s="249">
        <v>33528</v>
      </c>
      <c r="H46" s="249">
        <v>22207</v>
      </c>
      <c r="I46" s="249">
        <v>190640</v>
      </c>
      <c r="J46" s="249">
        <v>44861</v>
      </c>
      <c r="K46" s="249">
        <v>35477</v>
      </c>
      <c r="L46" s="249">
        <v>105576</v>
      </c>
      <c r="M46" s="249">
        <v>79142</v>
      </c>
      <c r="N46" s="249">
        <v>34726</v>
      </c>
      <c r="O46" s="249">
        <v>16639</v>
      </c>
      <c r="P46" s="249">
        <v>125710</v>
      </c>
      <c r="Q46" s="249">
        <v>56138</v>
      </c>
      <c r="R46" s="249">
        <v>35791</v>
      </c>
      <c r="S46" s="249">
        <v>38965</v>
      </c>
      <c r="T46" s="249">
        <v>51045</v>
      </c>
      <c r="U46" s="249">
        <v>41261</v>
      </c>
      <c r="V46" s="249">
        <v>73958</v>
      </c>
      <c r="W46" s="249">
        <v>13440</v>
      </c>
      <c r="X46" s="249">
        <v>42633</v>
      </c>
      <c r="Y46" s="249">
        <v>84978</v>
      </c>
      <c r="Z46" s="249">
        <v>24113</v>
      </c>
      <c r="AA46" s="249">
        <v>26220</v>
      </c>
      <c r="AB46" s="260">
        <f t="shared" si="2"/>
        <v>3325211</v>
      </c>
      <c r="AC46" s="57"/>
      <c r="XFC46" s="57"/>
    </row>
    <row r="47" spans="1:29 16383:16383" x14ac:dyDescent="0.2">
      <c r="A47" s="7"/>
      <c r="B47" s="255"/>
      <c r="C47" s="252" t="s">
        <v>6</v>
      </c>
      <c r="D47" s="259">
        <v>1872436</v>
      </c>
      <c r="E47" s="249">
        <v>234358</v>
      </c>
      <c r="F47" s="249">
        <v>40827</v>
      </c>
      <c r="G47" s="249">
        <v>33615</v>
      </c>
      <c r="H47" s="249">
        <v>22147</v>
      </c>
      <c r="I47" s="249">
        <v>189735</v>
      </c>
      <c r="J47" s="249">
        <v>44949</v>
      </c>
      <c r="K47" s="249">
        <v>35524</v>
      </c>
      <c r="L47" s="249">
        <v>105498</v>
      </c>
      <c r="M47" s="249">
        <v>78776</v>
      </c>
      <c r="N47" s="249">
        <v>34773</v>
      </c>
      <c r="O47" s="249">
        <v>16605</v>
      </c>
      <c r="P47" s="249">
        <v>125588</v>
      </c>
      <c r="Q47" s="249">
        <v>56216</v>
      </c>
      <c r="R47" s="249">
        <v>35927</v>
      </c>
      <c r="S47" s="249">
        <v>38958</v>
      </c>
      <c r="T47" s="249">
        <v>50983</v>
      </c>
      <c r="U47" s="249">
        <v>41230</v>
      </c>
      <c r="V47" s="249">
        <v>73996</v>
      </c>
      <c r="W47" s="249">
        <v>13283</v>
      </c>
      <c r="X47" s="249">
        <v>43045</v>
      </c>
      <c r="Y47" s="249">
        <v>84853</v>
      </c>
      <c r="Z47" s="249">
        <v>24055</v>
      </c>
      <c r="AA47" s="249">
        <v>26342</v>
      </c>
      <c r="AB47" s="260">
        <f t="shared" si="2"/>
        <v>3323719</v>
      </c>
      <c r="AC47" s="57"/>
      <c r="XFC47" s="57"/>
    </row>
    <row r="48" spans="1:29 16383:16383" x14ac:dyDescent="0.2">
      <c r="A48" s="7"/>
      <c r="B48" s="255"/>
      <c r="C48" s="252" t="s">
        <v>7</v>
      </c>
      <c r="D48" s="259">
        <v>1871819</v>
      </c>
      <c r="E48" s="249">
        <v>234690</v>
      </c>
      <c r="F48" s="249">
        <v>40896</v>
      </c>
      <c r="G48" s="249">
        <v>33531</v>
      </c>
      <c r="H48" s="249">
        <v>21946</v>
      </c>
      <c r="I48" s="249">
        <v>189380</v>
      </c>
      <c r="J48" s="249">
        <v>44672</v>
      </c>
      <c r="K48" s="249">
        <v>35374</v>
      </c>
      <c r="L48" s="249">
        <v>105159</v>
      </c>
      <c r="M48" s="249">
        <v>78685</v>
      </c>
      <c r="N48" s="249">
        <v>34847</v>
      </c>
      <c r="O48" s="249">
        <v>16548</v>
      </c>
      <c r="P48" s="249">
        <v>125308</v>
      </c>
      <c r="Q48" s="249">
        <v>56191</v>
      </c>
      <c r="R48" s="249">
        <v>35692</v>
      </c>
      <c r="S48" s="249">
        <v>39169</v>
      </c>
      <c r="T48" s="249">
        <v>50923</v>
      </c>
      <c r="U48" s="249">
        <v>41089</v>
      </c>
      <c r="V48" s="249">
        <v>73818</v>
      </c>
      <c r="W48" s="249">
        <v>13189</v>
      </c>
      <c r="X48" s="249">
        <v>42929</v>
      </c>
      <c r="Y48" s="249">
        <v>84865</v>
      </c>
      <c r="Z48" s="249">
        <v>24000</v>
      </c>
      <c r="AA48" s="249">
        <v>26346</v>
      </c>
      <c r="AB48" s="260">
        <f t="shared" si="2"/>
        <v>3321066</v>
      </c>
      <c r="AC48" s="57"/>
      <c r="XFC48" s="57"/>
    </row>
    <row r="49" spans="1:29 16383:16383" x14ac:dyDescent="0.2">
      <c r="A49" s="7"/>
      <c r="B49" s="255"/>
      <c r="C49" s="252" t="s">
        <v>8</v>
      </c>
      <c r="D49" s="259">
        <v>1867848</v>
      </c>
      <c r="E49" s="249">
        <v>234929</v>
      </c>
      <c r="F49" s="249">
        <v>40737</v>
      </c>
      <c r="G49" s="249">
        <v>33495</v>
      </c>
      <c r="H49" s="249">
        <v>24705</v>
      </c>
      <c r="I49" s="249">
        <v>189170</v>
      </c>
      <c r="J49" s="249">
        <v>44267</v>
      </c>
      <c r="K49" s="249">
        <v>35100</v>
      </c>
      <c r="L49" s="249">
        <v>104378</v>
      </c>
      <c r="M49" s="249">
        <v>79038</v>
      </c>
      <c r="N49" s="249">
        <v>34556</v>
      </c>
      <c r="O49" s="249">
        <v>16444</v>
      </c>
      <c r="P49" s="249">
        <v>124957</v>
      </c>
      <c r="Q49" s="249">
        <v>55925</v>
      </c>
      <c r="R49" s="249">
        <v>35297</v>
      </c>
      <c r="S49" s="249">
        <v>39361</v>
      </c>
      <c r="T49" s="249">
        <v>50683</v>
      </c>
      <c r="U49" s="249">
        <v>40785</v>
      </c>
      <c r="V49" s="249">
        <v>73492</v>
      </c>
      <c r="W49" s="249">
        <v>13125</v>
      </c>
      <c r="X49" s="249">
        <v>42666</v>
      </c>
      <c r="Y49" s="249">
        <v>84722</v>
      </c>
      <c r="Z49" s="249">
        <v>23861</v>
      </c>
      <c r="AA49" s="249">
        <v>26071</v>
      </c>
      <c r="AB49" s="260">
        <f t="shared" si="2"/>
        <v>3315612</v>
      </c>
      <c r="AC49" s="57"/>
      <c r="XFC49" s="57"/>
    </row>
    <row r="50" spans="1:29 16383:16383" x14ac:dyDescent="0.2">
      <c r="A50" s="7"/>
      <c r="B50" s="255"/>
      <c r="C50" s="252" t="s">
        <v>12</v>
      </c>
      <c r="D50" s="259">
        <v>1861277</v>
      </c>
      <c r="E50" s="249">
        <v>234665</v>
      </c>
      <c r="F50" s="249">
        <v>40545</v>
      </c>
      <c r="G50" s="249">
        <v>33298</v>
      </c>
      <c r="H50" s="249">
        <v>24672</v>
      </c>
      <c r="I50" s="249">
        <v>188640</v>
      </c>
      <c r="J50" s="249">
        <v>44013</v>
      </c>
      <c r="K50" s="249">
        <v>35038</v>
      </c>
      <c r="L50" s="249">
        <v>104029</v>
      </c>
      <c r="M50" s="249">
        <v>78677</v>
      </c>
      <c r="N50" s="249">
        <v>34525</v>
      </c>
      <c r="O50" s="249">
        <v>16450</v>
      </c>
      <c r="P50" s="249">
        <v>124741</v>
      </c>
      <c r="Q50" s="249">
        <v>55864</v>
      </c>
      <c r="R50" s="249">
        <v>35053</v>
      </c>
      <c r="S50" s="249">
        <v>39006</v>
      </c>
      <c r="T50" s="249">
        <v>50798</v>
      </c>
      <c r="U50" s="249">
        <v>40682</v>
      </c>
      <c r="V50" s="249">
        <v>73519</v>
      </c>
      <c r="W50" s="249">
        <v>13131</v>
      </c>
      <c r="X50" s="249">
        <v>42603</v>
      </c>
      <c r="Y50" s="249">
        <v>84327</v>
      </c>
      <c r="Z50" s="249">
        <v>23754</v>
      </c>
      <c r="AA50" s="249">
        <v>26024</v>
      </c>
      <c r="AB50" s="260">
        <f t="shared" si="2"/>
        <v>3305331</v>
      </c>
      <c r="AC50" s="57"/>
      <c r="XFC50" s="57"/>
    </row>
    <row r="51" spans="1:29 16383:16383" x14ac:dyDescent="0.2">
      <c r="A51" s="7"/>
      <c r="B51" s="255"/>
      <c r="C51" s="252" t="s">
        <v>9</v>
      </c>
      <c r="D51" s="259">
        <v>1858196</v>
      </c>
      <c r="E51" s="249">
        <v>235377</v>
      </c>
      <c r="F51" s="249">
        <v>40510</v>
      </c>
      <c r="G51" s="249">
        <v>33358</v>
      </c>
      <c r="H51" s="249">
        <v>24608</v>
      </c>
      <c r="I51" s="249">
        <v>188657</v>
      </c>
      <c r="J51" s="249">
        <v>44063</v>
      </c>
      <c r="K51" s="249">
        <v>34869</v>
      </c>
      <c r="L51" s="249">
        <v>103820</v>
      </c>
      <c r="M51" s="249">
        <v>79559</v>
      </c>
      <c r="N51" s="249">
        <v>34646</v>
      </c>
      <c r="O51" s="249">
        <v>16391</v>
      </c>
      <c r="P51" s="249">
        <v>124958</v>
      </c>
      <c r="Q51" s="249">
        <v>55943</v>
      </c>
      <c r="R51" s="249">
        <v>34686</v>
      </c>
      <c r="S51" s="249">
        <v>39473</v>
      </c>
      <c r="T51" s="249">
        <v>50575</v>
      </c>
      <c r="U51" s="249">
        <v>40394</v>
      </c>
      <c r="V51" s="249">
        <v>73365</v>
      </c>
      <c r="W51" s="249">
        <v>13048</v>
      </c>
      <c r="X51" s="249">
        <v>42904</v>
      </c>
      <c r="Y51" s="249">
        <v>84407</v>
      </c>
      <c r="Z51" s="249">
        <v>23769</v>
      </c>
      <c r="AA51" s="249">
        <v>26011</v>
      </c>
      <c r="AB51" s="260">
        <f t="shared" si="2"/>
        <v>3303587</v>
      </c>
      <c r="AC51" s="57"/>
      <c r="XFC51" s="57"/>
    </row>
    <row r="52" spans="1:29 16383:16383" x14ac:dyDescent="0.2">
      <c r="A52" s="7"/>
      <c r="B52" s="255"/>
      <c r="C52" s="252" t="s">
        <v>10</v>
      </c>
      <c r="D52" s="259">
        <v>1862010</v>
      </c>
      <c r="E52" s="249">
        <v>234971</v>
      </c>
      <c r="F52" s="249">
        <v>40562</v>
      </c>
      <c r="G52" s="249">
        <v>33871</v>
      </c>
      <c r="H52" s="249">
        <v>24521</v>
      </c>
      <c r="I52" s="249">
        <v>188365</v>
      </c>
      <c r="J52" s="249">
        <v>43998</v>
      </c>
      <c r="K52" s="249">
        <v>34808</v>
      </c>
      <c r="L52" s="249">
        <v>103738</v>
      </c>
      <c r="M52" s="249">
        <v>79310</v>
      </c>
      <c r="N52" s="249">
        <v>34638</v>
      </c>
      <c r="O52" s="249">
        <v>16362</v>
      </c>
      <c r="P52" s="249">
        <v>124609</v>
      </c>
      <c r="Q52" s="249">
        <v>55655</v>
      </c>
      <c r="R52" s="249">
        <v>34766</v>
      </c>
      <c r="S52" s="249">
        <v>39026</v>
      </c>
      <c r="T52" s="249">
        <v>50330</v>
      </c>
      <c r="U52" s="249">
        <v>40271</v>
      </c>
      <c r="V52" s="249">
        <v>73234</v>
      </c>
      <c r="W52" s="249">
        <v>12992</v>
      </c>
      <c r="X52" s="249">
        <v>42797</v>
      </c>
      <c r="Y52" s="249">
        <v>84819</v>
      </c>
      <c r="Z52" s="249">
        <v>23701</v>
      </c>
      <c r="AA52" s="249">
        <v>25932</v>
      </c>
      <c r="AB52" s="260">
        <f t="shared" si="2"/>
        <v>3305286</v>
      </c>
      <c r="AC52" s="57"/>
      <c r="XFC52" s="57"/>
    </row>
    <row r="53" spans="1:29 16383:16383" ht="13.5" thickBot="1" x14ac:dyDescent="0.25">
      <c r="A53" s="7"/>
      <c r="B53" s="256"/>
      <c r="C53" s="253" t="s">
        <v>11</v>
      </c>
      <c r="D53" s="261">
        <v>1857307</v>
      </c>
      <c r="E53" s="262">
        <v>233352</v>
      </c>
      <c r="F53" s="262">
        <v>40486</v>
      </c>
      <c r="G53" s="262">
        <v>33083</v>
      </c>
      <c r="H53" s="262">
        <v>24406</v>
      </c>
      <c r="I53" s="262">
        <v>187195</v>
      </c>
      <c r="J53" s="262">
        <v>43902</v>
      </c>
      <c r="K53" s="262">
        <v>34738</v>
      </c>
      <c r="L53" s="262">
        <v>103039</v>
      </c>
      <c r="M53" s="262">
        <v>78456</v>
      </c>
      <c r="N53" s="262">
        <v>34641</v>
      </c>
      <c r="O53" s="262">
        <v>16341</v>
      </c>
      <c r="P53" s="262">
        <v>124193</v>
      </c>
      <c r="Q53" s="262">
        <v>55440</v>
      </c>
      <c r="R53" s="262">
        <v>34650</v>
      </c>
      <c r="S53" s="262">
        <v>39074</v>
      </c>
      <c r="T53" s="262">
        <v>50083</v>
      </c>
      <c r="U53" s="262">
        <v>40092</v>
      </c>
      <c r="V53" s="262">
        <v>73051</v>
      </c>
      <c r="W53" s="262">
        <v>12918</v>
      </c>
      <c r="X53" s="262">
        <v>42573</v>
      </c>
      <c r="Y53" s="262">
        <v>83967</v>
      </c>
      <c r="Z53" s="262">
        <v>23683</v>
      </c>
      <c r="AA53" s="262">
        <v>25832</v>
      </c>
      <c r="AB53" s="263">
        <f t="shared" si="2"/>
        <v>3292502</v>
      </c>
      <c r="AC53" s="57"/>
      <c r="XFC53" s="57"/>
    </row>
    <row r="54" spans="1:29 16383:16383" x14ac:dyDescent="0.2">
      <c r="A54" s="7"/>
      <c r="B54" s="258">
        <v>2013</v>
      </c>
      <c r="C54" s="254" t="s">
        <v>2</v>
      </c>
      <c r="D54" s="264">
        <v>1850421</v>
      </c>
      <c r="E54" s="265">
        <v>232661</v>
      </c>
      <c r="F54" s="265">
        <v>40450</v>
      </c>
      <c r="G54" s="265">
        <v>32927</v>
      </c>
      <c r="H54" s="265">
        <v>24231</v>
      </c>
      <c r="I54" s="265">
        <v>186223</v>
      </c>
      <c r="J54" s="265">
        <v>42900</v>
      </c>
      <c r="K54" s="265">
        <v>34167</v>
      </c>
      <c r="L54" s="265">
        <v>102007</v>
      </c>
      <c r="M54" s="265">
        <v>78624</v>
      </c>
      <c r="N54" s="265">
        <v>34440</v>
      </c>
      <c r="O54" s="265">
        <v>16249</v>
      </c>
      <c r="P54" s="265">
        <v>123944</v>
      </c>
      <c r="Q54" s="265">
        <v>55357</v>
      </c>
      <c r="R54" s="265">
        <v>34436</v>
      </c>
      <c r="S54" s="265">
        <v>39290</v>
      </c>
      <c r="T54" s="265">
        <v>49571</v>
      </c>
      <c r="U54" s="265">
        <v>39843</v>
      </c>
      <c r="V54" s="265">
        <v>72513</v>
      </c>
      <c r="W54" s="265">
        <v>12835</v>
      </c>
      <c r="X54" s="265">
        <v>41801</v>
      </c>
      <c r="Y54" s="265">
        <v>84393</v>
      </c>
      <c r="Z54" s="265">
        <v>23275</v>
      </c>
      <c r="AA54" s="265">
        <v>25688</v>
      </c>
      <c r="AB54" s="266">
        <f t="shared" si="2"/>
        <v>3278246</v>
      </c>
      <c r="AC54" s="57"/>
      <c r="XFC54" s="57"/>
    </row>
    <row r="55" spans="1:29 16383:16383" x14ac:dyDescent="0.2">
      <c r="A55" s="7"/>
      <c r="B55" s="255"/>
      <c r="C55" s="252" t="s">
        <v>1</v>
      </c>
      <c r="D55" s="259">
        <v>1846561</v>
      </c>
      <c r="E55" s="249">
        <v>232132</v>
      </c>
      <c r="F55" s="249">
        <v>40281</v>
      </c>
      <c r="G55" s="249">
        <v>32754</v>
      </c>
      <c r="H55" s="249">
        <v>24037</v>
      </c>
      <c r="I55" s="249">
        <v>185707</v>
      </c>
      <c r="J55" s="249">
        <v>42797</v>
      </c>
      <c r="K55" s="249">
        <v>34081</v>
      </c>
      <c r="L55" s="249">
        <v>100885</v>
      </c>
      <c r="M55" s="249">
        <v>78532</v>
      </c>
      <c r="N55" s="249">
        <v>34302</v>
      </c>
      <c r="O55" s="249">
        <v>16173</v>
      </c>
      <c r="P55" s="249">
        <v>123618</v>
      </c>
      <c r="Q55" s="249">
        <v>55170</v>
      </c>
      <c r="R55" s="249">
        <v>34260</v>
      </c>
      <c r="S55" s="249">
        <v>39213</v>
      </c>
      <c r="T55" s="249">
        <v>49418</v>
      </c>
      <c r="U55" s="249">
        <v>39773</v>
      </c>
      <c r="V55" s="249">
        <v>72452</v>
      </c>
      <c r="W55" s="249">
        <v>12793</v>
      </c>
      <c r="X55" s="249">
        <v>41594</v>
      </c>
      <c r="Y55" s="249">
        <v>84167</v>
      </c>
      <c r="Z55" s="249">
        <v>23191</v>
      </c>
      <c r="AA55" s="249">
        <v>25585</v>
      </c>
      <c r="AB55" s="260">
        <f t="shared" si="2"/>
        <v>3269476</v>
      </c>
      <c r="AC55" s="57"/>
      <c r="XFC55" s="57"/>
    </row>
    <row r="56" spans="1:29 16383:16383" x14ac:dyDescent="0.2">
      <c r="A56" s="7"/>
      <c r="B56" s="255"/>
      <c r="C56" s="252" t="s">
        <v>3</v>
      </c>
      <c r="D56" s="259">
        <v>1848984</v>
      </c>
      <c r="E56" s="249">
        <v>232987</v>
      </c>
      <c r="F56" s="249">
        <v>40382</v>
      </c>
      <c r="G56" s="249">
        <v>32722</v>
      </c>
      <c r="H56" s="249">
        <v>24019</v>
      </c>
      <c r="I56" s="249">
        <v>186198</v>
      </c>
      <c r="J56" s="249">
        <v>42877</v>
      </c>
      <c r="K56" s="249">
        <v>34120</v>
      </c>
      <c r="L56" s="249">
        <v>100889</v>
      </c>
      <c r="M56" s="249">
        <v>76894</v>
      </c>
      <c r="N56" s="249">
        <v>34494</v>
      </c>
      <c r="O56" s="249">
        <v>16158</v>
      </c>
      <c r="P56" s="249">
        <v>123864</v>
      </c>
      <c r="Q56" s="249">
        <v>55322</v>
      </c>
      <c r="R56" s="249">
        <v>34400</v>
      </c>
      <c r="S56" s="249">
        <v>39196</v>
      </c>
      <c r="T56" s="249">
        <v>49146</v>
      </c>
      <c r="U56" s="249">
        <v>39340</v>
      </c>
      <c r="V56" s="249">
        <v>71242</v>
      </c>
      <c r="W56" s="249">
        <v>12708</v>
      </c>
      <c r="X56" s="249">
        <v>41625</v>
      </c>
      <c r="Y56" s="249">
        <v>84471</v>
      </c>
      <c r="Z56" s="249">
        <v>23180</v>
      </c>
      <c r="AA56" s="249">
        <v>25636</v>
      </c>
      <c r="AB56" s="260">
        <f t="shared" si="2"/>
        <v>3270854</v>
      </c>
      <c r="AC56" s="57"/>
      <c r="XFC56" s="57"/>
    </row>
    <row r="57" spans="1:29 16383:16383" x14ac:dyDescent="0.2">
      <c r="A57" s="247"/>
      <c r="B57" s="255"/>
      <c r="C57" s="252" t="s">
        <v>4</v>
      </c>
      <c r="D57" s="259">
        <v>1850154</v>
      </c>
      <c r="E57" s="249">
        <v>233833</v>
      </c>
      <c r="F57" s="249">
        <v>40725</v>
      </c>
      <c r="G57" s="249">
        <v>33063</v>
      </c>
      <c r="H57" s="249">
        <v>24126</v>
      </c>
      <c r="I57" s="249">
        <v>185442</v>
      </c>
      <c r="J57" s="249">
        <v>43310</v>
      </c>
      <c r="K57" s="249">
        <v>34214</v>
      </c>
      <c r="L57" s="249">
        <v>101240</v>
      </c>
      <c r="M57" s="249">
        <v>78463</v>
      </c>
      <c r="N57" s="249">
        <v>34938</v>
      </c>
      <c r="O57" s="249">
        <v>16146</v>
      </c>
      <c r="P57" s="249">
        <v>124430</v>
      </c>
      <c r="Q57" s="249">
        <v>55851</v>
      </c>
      <c r="R57" s="249">
        <v>34902</v>
      </c>
      <c r="S57" s="249">
        <v>41172</v>
      </c>
      <c r="T57" s="249">
        <v>49170</v>
      </c>
      <c r="U57" s="249">
        <v>39590</v>
      </c>
      <c r="V57" s="249">
        <v>72087</v>
      </c>
      <c r="W57" s="249">
        <v>12639</v>
      </c>
      <c r="X57" s="249">
        <v>40276</v>
      </c>
      <c r="Y57" s="249">
        <v>84880</v>
      </c>
      <c r="Z57" s="249">
        <v>23058</v>
      </c>
      <c r="AA57" s="249">
        <v>24718</v>
      </c>
      <c r="AB57" s="260">
        <f t="shared" ref="AB57:AB68" si="3">SUM(D57:AA57)</f>
        <v>3278427</v>
      </c>
      <c r="AC57" s="57"/>
      <c r="XFC57" s="57"/>
    </row>
    <row r="58" spans="1:29 16383:16383" x14ac:dyDescent="0.2">
      <c r="A58" s="247"/>
      <c r="B58" s="255"/>
      <c r="C58" s="252" t="s">
        <v>5</v>
      </c>
      <c r="D58" s="259">
        <v>1847203</v>
      </c>
      <c r="E58" s="249">
        <v>232777</v>
      </c>
      <c r="F58" s="249">
        <v>40339</v>
      </c>
      <c r="G58" s="249">
        <v>32805</v>
      </c>
      <c r="H58" s="249">
        <v>24141</v>
      </c>
      <c r="I58" s="249">
        <v>186249</v>
      </c>
      <c r="J58" s="249">
        <v>43173</v>
      </c>
      <c r="K58" s="249">
        <v>33946</v>
      </c>
      <c r="L58" s="249">
        <v>102236</v>
      </c>
      <c r="M58" s="249">
        <v>78945</v>
      </c>
      <c r="N58" s="249">
        <v>34984</v>
      </c>
      <c r="O58" s="249">
        <v>16159</v>
      </c>
      <c r="P58" s="249">
        <v>123512</v>
      </c>
      <c r="Q58" s="249">
        <v>55455</v>
      </c>
      <c r="R58" s="249">
        <v>34078</v>
      </c>
      <c r="S58" s="249">
        <v>37910</v>
      </c>
      <c r="T58" s="249">
        <v>49057</v>
      </c>
      <c r="U58" s="249">
        <v>39429</v>
      </c>
      <c r="V58" s="249">
        <v>70853</v>
      </c>
      <c r="W58" s="249">
        <v>12555</v>
      </c>
      <c r="X58" s="249">
        <v>41801</v>
      </c>
      <c r="Y58" s="249">
        <v>83451</v>
      </c>
      <c r="Z58" s="249">
        <v>23139</v>
      </c>
      <c r="AA58" s="249">
        <v>25578</v>
      </c>
      <c r="AB58" s="260">
        <f t="shared" si="3"/>
        <v>3269775</v>
      </c>
      <c r="AC58" s="57"/>
      <c r="XFC58" s="57"/>
    </row>
    <row r="59" spans="1:29 16383:16383" x14ac:dyDescent="0.2">
      <c r="A59" s="247"/>
      <c r="B59" s="255"/>
      <c r="C59" s="252" t="s">
        <v>6</v>
      </c>
      <c r="D59" s="259">
        <v>1844789</v>
      </c>
      <c r="E59" s="249">
        <v>231902</v>
      </c>
      <c r="F59" s="249">
        <v>40164</v>
      </c>
      <c r="G59" s="249">
        <v>32913</v>
      </c>
      <c r="H59" s="249">
        <v>24016</v>
      </c>
      <c r="I59" s="249">
        <v>186193</v>
      </c>
      <c r="J59" s="249">
        <v>42382</v>
      </c>
      <c r="K59" s="249">
        <v>33099</v>
      </c>
      <c r="L59" s="249">
        <v>100974</v>
      </c>
      <c r="M59" s="249">
        <v>78829</v>
      </c>
      <c r="N59" s="249">
        <v>34977</v>
      </c>
      <c r="O59" s="249">
        <v>16117</v>
      </c>
      <c r="P59" s="249">
        <v>123874</v>
      </c>
      <c r="Q59" s="249">
        <v>55423</v>
      </c>
      <c r="R59" s="249">
        <v>33873</v>
      </c>
      <c r="S59" s="249">
        <v>37737</v>
      </c>
      <c r="T59" s="249">
        <v>48593</v>
      </c>
      <c r="U59" s="249">
        <v>38969</v>
      </c>
      <c r="V59" s="249">
        <v>70544</v>
      </c>
      <c r="W59" s="249">
        <v>12512</v>
      </c>
      <c r="X59" s="249">
        <v>41111</v>
      </c>
      <c r="Y59" s="249">
        <v>83155</v>
      </c>
      <c r="Z59" s="249">
        <v>22253</v>
      </c>
      <c r="AA59" s="249">
        <v>25349</v>
      </c>
      <c r="AB59" s="260">
        <f t="shared" si="3"/>
        <v>3259748</v>
      </c>
      <c r="AC59" s="57"/>
      <c r="XFC59" s="57"/>
    </row>
    <row r="60" spans="1:29 16383:16383" x14ac:dyDescent="0.2">
      <c r="A60" s="247"/>
      <c r="B60" s="255"/>
      <c r="C60" s="252" t="s">
        <v>7</v>
      </c>
      <c r="D60" s="259">
        <v>1890737</v>
      </c>
      <c r="E60" s="249">
        <v>236671</v>
      </c>
      <c r="F60" s="249">
        <v>41027</v>
      </c>
      <c r="G60" s="249">
        <v>33855</v>
      </c>
      <c r="H60" s="249">
        <v>24929</v>
      </c>
      <c r="I60" s="249">
        <v>190160</v>
      </c>
      <c r="J60" s="249">
        <v>44099</v>
      </c>
      <c r="K60" s="249">
        <v>34533</v>
      </c>
      <c r="L60" s="249">
        <v>103843</v>
      </c>
      <c r="M60" s="249">
        <v>79751</v>
      </c>
      <c r="N60" s="249">
        <v>35955</v>
      </c>
      <c r="O60" s="249">
        <v>16568</v>
      </c>
      <c r="P60" s="249">
        <v>124696</v>
      </c>
      <c r="Q60" s="249">
        <v>56268</v>
      </c>
      <c r="R60" s="249">
        <v>34591</v>
      </c>
      <c r="S60" s="249">
        <v>39155</v>
      </c>
      <c r="T60" s="249">
        <v>49497</v>
      </c>
      <c r="U60" s="249">
        <v>39320</v>
      </c>
      <c r="V60" s="249">
        <v>71981</v>
      </c>
      <c r="W60" s="249">
        <v>12562</v>
      </c>
      <c r="X60" s="249">
        <v>42492</v>
      </c>
      <c r="Y60" s="249">
        <v>84664</v>
      </c>
      <c r="Z60" s="249">
        <v>23322</v>
      </c>
      <c r="AA60" s="249">
        <v>26481</v>
      </c>
      <c r="AB60" s="260">
        <f t="shared" si="3"/>
        <v>3337157</v>
      </c>
      <c r="AC60" s="57"/>
      <c r="XFC60" s="57"/>
    </row>
    <row r="61" spans="1:29 16383:16383" x14ac:dyDescent="0.2">
      <c r="A61" s="247"/>
      <c r="B61" s="255"/>
      <c r="C61" s="252" t="s">
        <v>8</v>
      </c>
      <c r="D61" s="259">
        <v>1893346</v>
      </c>
      <c r="E61" s="249">
        <v>236574</v>
      </c>
      <c r="F61" s="249">
        <v>41035</v>
      </c>
      <c r="G61" s="249">
        <v>33934</v>
      </c>
      <c r="H61" s="249">
        <v>24993</v>
      </c>
      <c r="I61" s="249">
        <v>190233</v>
      </c>
      <c r="J61" s="249">
        <v>44194</v>
      </c>
      <c r="K61" s="249">
        <v>34393</v>
      </c>
      <c r="L61" s="249">
        <v>104482</v>
      </c>
      <c r="M61" s="249">
        <v>79848</v>
      </c>
      <c r="N61" s="249">
        <v>35824</v>
      </c>
      <c r="O61" s="249">
        <v>16609</v>
      </c>
      <c r="P61" s="249">
        <v>124809</v>
      </c>
      <c r="Q61" s="249">
        <v>56280</v>
      </c>
      <c r="R61" s="249">
        <v>34482</v>
      </c>
      <c r="S61" s="249">
        <v>39003</v>
      </c>
      <c r="T61" s="249">
        <v>49600</v>
      </c>
      <c r="U61" s="249">
        <v>39373</v>
      </c>
      <c r="V61" s="249">
        <v>72148</v>
      </c>
      <c r="W61" s="249">
        <v>12492</v>
      </c>
      <c r="X61" s="249">
        <v>42499</v>
      </c>
      <c r="Y61" s="249">
        <v>84682</v>
      </c>
      <c r="Z61" s="249">
        <v>23386</v>
      </c>
      <c r="AA61" s="249">
        <v>26509</v>
      </c>
      <c r="AB61" s="260">
        <f t="shared" si="3"/>
        <v>3340728</v>
      </c>
      <c r="AC61" s="57"/>
      <c r="XFC61" s="57"/>
    </row>
    <row r="62" spans="1:29 16383:16383" x14ac:dyDescent="0.2">
      <c r="A62" s="247"/>
      <c r="B62" s="255"/>
      <c r="C62" s="252" t="s">
        <v>12</v>
      </c>
      <c r="D62" s="259">
        <v>1891740</v>
      </c>
      <c r="E62" s="249">
        <v>236273</v>
      </c>
      <c r="F62" s="249">
        <v>41006</v>
      </c>
      <c r="G62" s="249">
        <v>33866</v>
      </c>
      <c r="H62" s="249">
        <v>24944</v>
      </c>
      <c r="I62" s="249">
        <v>189141</v>
      </c>
      <c r="J62" s="249">
        <v>44211</v>
      </c>
      <c r="K62" s="249">
        <v>34267</v>
      </c>
      <c r="L62" s="249">
        <v>104452</v>
      </c>
      <c r="M62" s="249">
        <v>80032</v>
      </c>
      <c r="N62" s="249">
        <v>35889</v>
      </c>
      <c r="O62" s="249">
        <v>16614</v>
      </c>
      <c r="P62" s="249">
        <v>124953</v>
      </c>
      <c r="Q62" s="249">
        <v>56401</v>
      </c>
      <c r="R62" s="249">
        <v>34503</v>
      </c>
      <c r="S62" s="249">
        <v>39047</v>
      </c>
      <c r="T62" s="249">
        <v>49568</v>
      </c>
      <c r="U62" s="249">
        <v>39446</v>
      </c>
      <c r="V62" s="249">
        <v>72151</v>
      </c>
      <c r="W62" s="249">
        <v>12480</v>
      </c>
      <c r="X62" s="249">
        <v>42428</v>
      </c>
      <c r="Y62" s="249">
        <v>84747</v>
      </c>
      <c r="Z62" s="249">
        <v>23372</v>
      </c>
      <c r="AA62" s="249">
        <v>26516</v>
      </c>
      <c r="AB62" s="260">
        <f t="shared" si="3"/>
        <v>3338047</v>
      </c>
      <c r="AC62" s="57"/>
      <c r="XFC62" s="57"/>
    </row>
    <row r="63" spans="1:29 16383:16383" x14ac:dyDescent="0.2">
      <c r="A63" s="247"/>
      <c r="B63" s="255"/>
      <c r="C63" s="252" t="s">
        <v>9</v>
      </c>
      <c r="D63" s="259">
        <v>1898184</v>
      </c>
      <c r="E63" s="249">
        <v>236670</v>
      </c>
      <c r="F63" s="249">
        <v>41130</v>
      </c>
      <c r="G63" s="249">
        <v>34226</v>
      </c>
      <c r="H63" s="249">
        <v>24969</v>
      </c>
      <c r="I63" s="249">
        <v>189257</v>
      </c>
      <c r="J63" s="249">
        <v>44255</v>
      </c>
      <c r="K63" s="249">
        <v>34296</v>
      </c>
      <c r="L63" s="249">
        <v>104949</v>
      </c>
      <c r="M63" s="249">
        <v>80297</v>
      </c>
      <c r="N63" s="249">
        <v>36056</v>
      </c>
      <c r="O63" s="249">
        <v>16610</v>
      </c>
      <c r="P63" s="249">
        <v>124913</v>
      </c>
      <c r="Q63" s="249">
        <v>56633</v>
      </c>
      <c r="R63" s="249">
        <v>34491</v>
      </c>
      <c r="S63" s="249">
        <v>39096</v>
      </c>
      <c r="T63" s="249">
        <v>49589</v>
      </c>
      <c r="U63" s="249">
        <v>39529</v>
      </c>
      <c r="V63" s="249">
        <v>72130</v>
      </c>
      <c r="W63" s="249">
        <v>12458</v>
      </c>
      <c r="X63" s="249">
        <v>42673</v>
      </c>
      <c r="Y63" s="249">
        <v>85117</v>
      </c>
      <c r="Z63" s="249">
        <v>23397</v>
      </c>
      <c r="AA63" s="249">
        <v>26668</v>
      </c>
      <c r="AB63" s="260">
        <f t="shared" si="3"/>
        <v>3347593</v>
      </c>
      <c r="AC63" s="57"/>
      <c r="XFC63" s="57"/>
    </row>
    <row r="64" spans="1:29 16383:16383" x14ac:dyDescent="0.2">
      <c r="A64" s="247"/>
      <c r="B64" s="255"/>
      <c r="C64" s="252" t="s">
        <v>10</v>
      </c>
      <c r="D64" s="259">
        <v>1902344</v>
      </c>
      <c r="E64" s="249">
        <v>237056</v>
      </c>
      <c r="F64" s="249">
        <v>41215</v>
      </c>
      <c r="G64" s="249">
        <v>34310</v>
      </c>
      <c r="H64" s="249">
        <v>24857</v>
      </c>
      <c r="I64" s="249">
        <v>189488</v>
      </c>
      <c r="J64" s="249">
        <v>44254</v>
      </c>
      <c r="K64" s="249">
        <v>34401</v>
      </c>
      <c r="L64" s="249">
        <v>105048</v>
      </c>
      <c r="M64" s="249">
        <v>80573</v>
      </c>
      <c r="N64" s="249">
        <v>36170</v>
      </c>
      <c r="O64" s="249">
        <v>16589</v>
      </c>
      <c r="P64" s="249">
        <v>126195</v>
      </c>
      <c r="Q64" s="249">
        <v>56597</v>
      </c>
      <c r="R64" s="249">
        <v>34559</v>
      </c>
      <c r="S64" s="249">
        <v>39032</v>
      </c>
      <c r="T64" s="249">
        <v>49476</v>
      </c>
      <c r="U64" s="249">
        <v>39594</v>
      </c>
      <c r="V64" s="249">
        <v>72406</v>
      </c>
      <c r="W64" s="249">
        <v>12459</v>
      </c>
      <c r="X64" s="249">
        <v>42770</v>
      </c>
      <c r="Y64" s="249">
        <v>85666</v>
      </c>
      <c r="Z64" s="249">
        <v>23252</v>
      </c>
      <c r="AA64" s="249">
        <v>26671</v>
      </c>
      <c r="AB64" s="260">
        <f t="shared" si="3"/>
        <v>3354982</v>
      </c>
      <c r="AC64" s="57"/>
      <c r="XFC64" s="57"/>
    </row>
    <row r="65" spans="1:29 16383:16383" ht="13.5" thickBot="1" x14ac:dyDescent="0.25">
      <c r="A65" s="247"/>
      <c r="B65" s="256"/>
      <c r="C65" s="253" t="s">
        <v>11</v>
      </c>
      <c r="D65" s="261">
        <v>1898410</v>
      </c>
      <c r="E65" s="262">
        <v>236641</v>
      </c>
      <c r="F65" s="262">
        <v>41170</v>
      </c>
      <c r="G65" s="262">
        <v>34185</v>
      </c>
      <c r="H65" s="262">
        <v>24902</v>
      </c>
      <c r="I65" s="262">
        <v>188931</v>
      </c>
      <c r="J65" s="262">
        <v>44179</v>
      </c>
      <c r="K65" s="262">
        <v>34346</v>
      </c>
      <c r="L65" s="262">
        <v>104635</v>
      </c>
      <c r="M65" s="262">
        <v>80354</v>
      </c>
      <c r="N65" s="262">
        <v>36038</v>
      </c>
      <c r="O65" s="262">
        <v>16452</v>
      </c>
      <c r="P65" s="262">
        <v>125853</v>
      </c>
      <c r="Q65" s="262">
        <v>56443</v>
      </c>
      <c r="R65" s="262">
        <v>34485</v>
      </c>
      <c r="S65" s="262">
        <v>38885</v>
      </c>
      <c r="T65" s="262">
        <v>49267</v>
      </c>
      <c r="U65" s="262">
        <v>39365</v>
      </c>
      <c r="V65" s="262">
        <v>72180</v>
      </c>
      <c r="W65" s="262">
        <v>12355</v>
      </c>
      <c r="X65" s="262">
        <v>42644</v>
      </c>
      <c r="Y65" s="262">
        <v>85804</v>
      </c>
      <c r="Z65" s="262">
        <v>23114</v>
      </c>
      <c r="AA65" s="262">
        <v>26593</v>
      </c>
      <c r="AB65" s="263">
        <f t="shared" si="3"/>
        <v>3347231</v>
      </c>
      <c r="AC65" s="57"/>
      <c r="XFC65" s="57"/>
    </row>
    <row r="66" spans="1:29 16383:16383" x14ac:dyDescent="0.2">
      <c r="A66" s="247"/>
      <c r="B66" s="258">
        <v>2014</v>
      </c>
      <c r="C66" s="254" t="s">
        <v>2</v>
      </c>
      <c r="D66" s="264">
        <v>1898524</v>
      </c>
      <c r="E66" s="265">
        <v>236363</v>
      </c>
      <c r="F66" s="265">
        <v>41227</v>
      </c>
      <c r="G66" s="265">
        <v>34092</v>
      </c>
      <c r="H66" s="265">
        <v>25210</v>
      </c>
      <c r="I66" s="265">
        <v>191476</v>
      </c>
      <c r="J66" s="265">
        <v>43934</v>
      </c>
      <c r="K66" s="265">
        <v>34321</v>
      </c>
      <c r="L66" s="265">
        <v>108116</v>
      </c>
      <c r="M66" s="265">
        <v>80111</v>
      </c>
      <c r="N66" s="265">
        <v>35924</v>
      </c>
      <c r="O66" s="265">
        <v>16318</v>
      </c>
      <c r="P66" s="265">
        <v>125685</v>
      </c>
      <c r="Q66" s="265">
        <v>56436</v>
      </c>
      <c r="R66" s="265">
        <v>34518</v>
      </c>
      <c r="S66" s="265">
        <v>38729</v>
      </c>
      <c r="T66" s="265">
        <v>52291</v>
      </c>
      <c r="U66" s="265">
        <v>41639</v>
      </c>
      <c r="V66" s="265">
        <v>75573</v>
      </c>
      <c r="W66" s="265">
        <v>13355</v>
      </c>
      <c r="X66" s="265">
        <v>42420</v>
      </c>
      <c r="Y66" s="265">
        <v>85764</v>
      </c>
      <c r="Z66" s="265">
        <v>22917</v>
      </c>
      <c r="AA66" s="265">
        <v>26373</v>
      </c>
      <c r="AB66" s="266">
        <f t="shared" si="3"/>
        <v>3361316</v>
      </c>
      <c r="AC66" s="57"/>
      <c r="XFC66" s="57"/>
    </row>
    <row r="67" spans="1:29 16383:16383" x14ac:dyDescent="0.2">
      <c r="A67" s="247"/>
      <c r="B67" s="255"/>
      <c r="C67" s="252" t="s">
        <v>1</v>
      </c>
      <c r="D67" s="259">
        <v>1900191</v>
      </c>
      <c r="E67" s="249">
        <v>236752</v>
      </c>
      <c r="F67" s="249">
        <v>41261</v>
      </c>
      <c r="G67" s="249">
        <v>34008</v>
      </c>
      <c r="H67" s="249">
        <v>25304</v>
      </c>
      <c r="I67" s="249">
        <v>191572</v>
      </c>
      <c r="J67" s="249">
        <v>43986</v>
      </c>
      <c r="K67" s="249">
        <v>34386</v>
      </c>
      <c r="L67" s="249">
        <v>108346</v>
      </c>
      <c r="M67" s="249">
        <v>80322</v>
      </c>
      <c r="N67" s="249">
        <v>35993</v>
      </c>
      <c r="O67" s="249">
        <v>16323</v>
      </c>
      <c r="P67" s="249">
        <v>125845</v>
      </c>
      <c r="Q67" s="249">
        <v>56783</v>
      </c>
      <c r="R67" s="249">
        <v>34532</v>
      </c>
      <c r="S67" s="249">
        <v>38701</v>
      </c>
      <c r="T67" s="249">
        <v>52240</v>
      </c>
      <c r="U67" s="249">
        <v>41591</v>
      </c>
      <c r="V67" s="249">
        <v>75638</v>
      </c>
      <c r="W67" s="249">
        <v>13379</v>
      </c>
      <c r="X67" s="249">
        <v>42346</v>
      </c>
      <c r="Y67" s="249">
        <v>86114</v>
      </c>
      <c r="Z67" s="249">
        <v>22809</v>
      </c>
      <c r="AA67" s="249">
        <v>26295</v>
      </c>
      <c r="AB67" s="260">
        <f t="shared" si="3"/>
        <v>3364717</v>
      </c>
      <c r="AC67" s="57"/>
      <c r="XFC67" s="57"/>
    </row>
    <row r="68" spans="1:29 16383:16383" x14ac:dyDescent="0.2">
      <c r="A68" s="247"/>
      <c r="B68" s="255"/>
      <c r="C68" s="252" t="s">
        <v>3</v>
      </c>
      <c r="D68" s="259">
        <v>1909237</v>
      </c>
      <c r="E68" s="249">
        <v>238710</v>
      </c>
      <c r="F68" s="249">
        <v>41385</v>
      </c>
      <c r="G68" s="249">
        <v>34230</v>
      </c>
      <c r="H68" s="249">
        <v>25362</v>
      </c>
      <c r="I68" s="249">
        <v>192378</v>
      </c>
      <c r="J68" s="249">
        <v>44072</v>
      </c>
      <c r="K68" s="249">
        <v>34531</v>
      </c>
      <c r="L68" s="249">
        <v>108708</v>
      </c>
      <c r="M68" s="249">
        <v>80801</v>
      </c>
      <c r="N68" s="249">
        <v>36191</v>
      </c>
      <c r="O68" s="249">
        <v>16266</v>
      </c>
      <c r="P68" s="249">
        <v>126360</v>
      </c>
      <c r="Q68" s="249">
        <v>57105</v>
      </c>
      <c r="R68" s="249">
        <v>34847</v>
      </c>
      <c r="S68" s="249">
        <v>38773</v>
      </c>
      <c r="T68" s="249">
        <v>52273</v>
      </c>
      <c r="U68" s="249">
        <v>41598</v>
      </c>
      <c r="V68" s="249">
        <v>75898</v>
      </c>
      <c r="W68" s="249">
        <v>13294</v>
      </c>
      <c r="X68" s="249">
        <v>42599</v>
      </c>
      <c r="Y68" s="249">
        <v>86965</v>
      </c>
      <c r="Z68" s="249">
        <v>22826</v>
      </c>
      <c r="AA68" s="249">
        <v>26356</v>
      </c>
      <c r="AB68" s="260">
        <f t="shared" si="3"/>
        <v>3380765</v>
      </c>
      <c r="AC68" s="57"/>
      <c r="XFC68" s="57"/>
    </row>
    <row r="69" spans="1:29 16383:16383" x14ac:dyDescent="0.2">
      <c r="A69" s="247"/>
      <c r="B69" s="255"/>
      <c r="C69" s="252" t="s">
        <v>4</v>
      </c>
      <c r="D69" s="259">
        <v>1933777</v>
      </c>
      <c r="E69" s="249">
        <v>240997</v>
      </c>
      <c r="F69" s="249">
        <v>41612</v>
      </c>
      <c r="G69" s="249">
        <v>34491</v>
      </c>
      <c r="H69" s="249">
        <v>25457</v>
      </c>
      <c r="I69" s="249">
        <v>194153</v>
      </c>
      <c r="J69" s="249">
        <v>44647</v>
      </c>
      <c r="K69" s="249">
        <v>34727</v>
      </c>
      <c r="L69" s="249">
        <v>109357</v>
      </c>
      <c r="M69" s="249">
        <v>81567</v>
      </c>
      <c r="N69" s="249">
        <v>36423</v>
      </c>
      <c r="O69" s="249">
        <v>16305</v>
      </c>
      <c r="P69" s="249">
        <v>127095</v>
      </c>
      <c r="Q69" s="249">
        <v>57439</v>
      </c>
      <c r="R69" s="249">
        <v>35118</v>
      </c>
      <c r="S69" s="249">
        <v>39152</v>
      </c>
      <c r="T69" s="249">
        <v>52299</v>
      </c>
      <c r="U69" s="249">
        <v>41838</v>
      </c>
      <c r="V69" s="249">
        <v>76195</v>
      </c>
      <c r="W69" s="249">
        <v>13248</v>
      </c>
      <c r="X69" s="249">
        <v>42898</v>
      </c>
      <c r="Y69" s="249">
        <v>87515</v>
      </c>
      <c r="Z69" s="249">
        <v>22852</v>
      </c>
      <c r="AA69" s="249">
        <v>26549</v>
      </c>
      <c r="AB69" s="260">
        <f t="shared" ref="AB69:AB80" si="4">SUM(D69:AA69)</f>
        <v>3415711</v>
      </c>
      <c r="AC69" s="57"/>
      <c r="XFC69" s="57"/>
    </row>
    <row r="70" spans="1:29 16383:16383" x14ac:dyDescent="0.2">
      <c r="A70" s="247"/>
      <c r="B70" s="255"/>
      <c r="C70" s="252" t="s">
        <v>5</v>
      </c>
      <c r="D70" s="259">
        <v>1936012</v>
      </c>
      <c r="E70" s="249">
        <v>241716</v>
      </c>
      <c r="F70" s="249">
        <v>41529</v>
      </c>
      <c r="G70" s="249">
        <v>34655</v>
      </c>
      <c r="H70" s="249">
        <v>25410</v>
      </c>
      <c r="I70" s="249">
        <v>194568</v>
      </c>
      <c r="J70" s="249">
        <v>44492</v>
      </c>
      <c r="K70" s="249">
        <v>34833</v>
      </c>
      <c r="L70" s="249">
        <v>109305</v>
      </c>
      <c r="M70" s="249">
        <v>81969</v>
      </c>
      <c r="N70" s="249">
        <v>36458</v>
      </c>
      <c r="O70" s="249">
        <v>16371</v>
      </c>
      <c r="P70" s="249">
        <v>126959</v>
      </c>
      <c r="Q70" s="249">
        <v>57772</v>
      </c>
      <c r="R70" s="249">
        <v>35348</v>
      </c>
      <c r="S70" s="249">
        <v>39316</v>
      </c>
      <c r="T70" s="249">
        <v>52242</v>
      </c>
      <c r="U70" s="249">
        <v>41774</v>
      </c>
      <c r="V70" s="249">
        <v>76484</v>
      </c>
      <c r="W70" s="249">
        <v>13232</v>
      </c>
      <c r="X70" s="249">
        <v>43121</v>
      </c>
      <c r="Y70" s="249">
        <v>87981</v>
      </c>
      <c r="Z70" s="249">
        <v>22861</v>
      </c>
      <c r="AA70" s="249">
        <v>26585</v>
      </c>
      <c r="AB70" s="260">
        <f t="shared" si="4"/>
        <v>3420993</v>
      </c>
      <c r="AC70" s="57"/>
      <c r="XFC70" s="57"/>
    </row>
    <row r="71" spans="1:29 16383:16383" x14ac:dyDescent="0.2">
      <c r="A71" s="247"/>
      <c r="B71" s="255"/>
      <c r="C71" s="252" t="s">
        <v>6</v>
      </c>
      <c r="D71" s="259">
        <v>1925847</v>
      </c>
      <c r="E71" s="249">
        <v>240538</v>
      </c>
      <c r="F71" s="249">
        <v>41255</v>
      </c>
      <c r="G71" s="249">
        <v>34495</v>
      </c>
      <c r="H71" s="249">
        <v>25206</v>
      </c>
      <c r="I71" s="249">
        <v>194715</v>
      </c>
      <c r="J71" s="249">
        <v>44332</v>
      </c>
      <c r="K71" s="249">
        <v>34791</v>
      </c>
      <c r="L71" s="249">
        <v>108371</v>
      </c>
      <c r="M71" s="249">
        <v>81575</v>
      </c>
      <c r="N71" s="249">
        <v>36381</v>
      </c>
      <c r="O71" s="249">
        <v>16246</v>
      </c>
      <c r="P71" s="249">
        <v>127140</v>
      </c>
      <c r="Q71" s="249">
        <v>57687</v>
      </c>
      <c r="R71" s="249">
        <v>35316</v>
      </c>
      <c r="S71" s="249">
        <v>39097</v>
      </c>
      <c r="T71" s="249">
        <v>52075</v>
      </c>
      <c r="U71" s="249">
        <v>41568</v>
      </c>
      <c r="V71" s="249">
        <v>76243</v>
      </c>
      <c r="W71" s="249">
        <v>13106</v>
      </c>
      <c r="X71" s="249">
        <v>43008</v>
      </c>
      <c r="Y71" s="249">
        <v>87261</v>
      </c>
      <c r="Z71" s="249">
        <v>22622</v>
      </c>
      <c r="AA71" s="249">
        <v>26374</v>
      </c>
      <c r="AB71" s="260">
        <f t="shared" si="4"/>
        <v>3405249</v>
      </c>
      <c r="AC71" s="57"/>
      <c r="XFC71" s="57"/>
    </row>
    <row r="72" spans="1:29 16383:16383" x14ac:dyDescent="0.2">
      <c r="A72" s="247"/>
      <c r="B72" s="255"/>
      <c r="C72" s="252" t="s">
        <v>7</v>
      </c>
      <c r="D72" s="259">
        <v>1929438</v>
      </c>
      <c r="E72" s="249">
        <v>241041</v>
      </c>
      <c r="F72" s="249">
        <v>41106</v>
      </c>
      <c r="G72" s="249">
        <v>34526</v>
      </c>
      <c r="H72" s="249">
        <v>25177</v>
      </c>
      <c r="I72" s="249">
        <v>194644</v>
      </c>
      <c r="J72" s="249">
        <v>44399</v>
      </c>
      <c r="K72" s="249">
        <v>34976</v>
      </c>
      <c r="L72" s="249">
        <v>108468</v>
      </c>
      <c r="M72" s="249">
        <v>81357</v>
      </c>
      <c r="N72" s="249">
        <v>36430</v>
      </c>
      <c r="O72" s="249">
        <v>16347</v>
      </c>
      <c r="P72" s="249">
        <v>127222</v>
      </c>
      <c r="Q72" s="249">
        <v>57827</v>
      </c>
      <c r="R72" s="249">
        <v>35494</v>
      </c>
      <c r="S72" s="249">
        <v>39237</v>
      </c>
      <c r="T72" s="249">
        <v>52013</v>
      </c>
      <c r="U72" s="249">
        <v>41607</v>
      </c>
      <c r="V72" s="249">
        <v>76791</v>
      </c>
      <c r="W72" s="249">
        <v>13066</v>
      </c>
      <c r="X72" s="249">
        <v>43094</v>
      </c>
      <c r="Y72" s="249">
        <v>87422</v>
      </c>
      <c r="Z72" s="249">
        <v>22783</v>
      </c>
      <c r="AA72" s="249">
        <v>26375</v>
      </c>
      <c r="AB72" s="260">
        <f t="shared" si="4"/>
        <v>3410840</v>
      </c>
      <c r="AC72" s="57"/>
      <c r="XFC72" s="57"/>
    </row>
    <row r="73" spans="1:29 16383:16383" x14ac:dyDescent="0.2">
      <c r="A73" s="247"/>
      <c r="B73" s="255"/>
      <c r="C73" s="252" t="s">
        <v>8</v>
      </c>
      <c r="D73" s="259">
        <v>1927058</v>
      </c>
      <c r="E73" s="249">
        <v>242428</v>
      </c>
      <c r="F73" s="249">
        <v>41613</v>
      </c>
      <c r="G73" s="249">
        <v>34836</v>
      </c>
      <c r="H73" s="249">
        <v>25345</v>
      </c>
      <c r="I73" s="249">
        <v>195606</v>
      </c>
      <c r="J73" s="249">
        <v>44757</v>
      </c>
      <c r="K73" s="249">
        <v>35165</v>
      </c>
      <c r="L73" s="249">
        <v>107994</v>
      </c>
      <c r="M73" s="249">
        <v>82133</v>
      </c>
      <c r="N73" s="249">
        <v>36567</v>
      </c>
      <c r="O73" s="249">
        <v>16452</v>
      </c>
      <c r="P73" s="249">
        <v>127539</v>
      </c>
      <c r="Q73" s="249">
        <v>58226</v>
      </c>
      <c r="R73" s="249">
        <v>35795</v>
      </c>
      <c r="S73" s="249">
        <v>39275</v>
      </c>
      <c r="T73" s="249">
        <v>52153</v>
      </c>
      <c r="U73" s="249">
        <v>41825</v>
      </c>
      <c r="V73" s="249">
        <v>77279</v>
      </c>
      <c r="W73" s="249">
        <v>13036</v>
      </c>
      <c r="X73" s="249">
        <v>43314</v>
      </c>
      <c r="Y73" s="249">
        <v>88503</v>
      </c>
      <c r="Z73" s="249">
        <v>22923</v>
      </c>
      <c r="AA73" s="249">
        <v>26482</v>
      </c>
      <c r="AB73" s="260">
        <f t="shared" si="4"/>
        <v>3416304</v>
      </c>
      <c r="AC73" s="57"/>
      <c r="XFC73" s="57"/>
    </row>
    <row r="74" spans="1:29 16383:16383" x14ac:dyDescent="0.2">
      <c r="A74" s="247"/>
      <c r="B74" s="255"/>
      <c r="C74" s="252" t="s">
        <v>12</v>
      </c>
      <c r="D74" s="259">
        <v>1912478</v>
      </c>
      <c r="E74" s="249">
        <v>241205</v>
      </c>
      <c r="F74" s="249">
        <v>41116</v>
      </c>
      <c r="G74" s="249">
        <v>34636</v>
      </c>
      <c r="H74" s="249">
        <v>25045</v>
      </c>
      <c r="I74" s="249">
        <v>195180</v>
      </c>
      <c r="J74" s="249">
        <v>44317</v>
      </c>
      <c r="K74" s="249">
        <v>35003</v>
      </c>
      <c r="L74" s="249">
        <v>106974</v>
      </c>
      <c r="M74" s="249">
        <v>81950</v>
      </c>
      <c r="N74" s="249">
        <v>36323</v>
      </c>
      <c r="O74" s="249">
        <v>16346</v>
      </c>
      <c r="P74" s="249">
        <v>127164</v>
      </c>
      <c r="Q74" s="249">
        <v>58014</v>
      </c>
      <c r="R74" s="249">
        <v>35655</v>
      </c>
      <c r="S74" s="249">
        <v>39174</v>
      </c>
      <c r="T74" s="249">
        <v>51805</v>
      </c>
      <c r="U74" s="249">
        <v>41576</v>
      </c>
      <c r="V74" s="249">
        <v>76592</v>
      </c>
      <c r="W74" s="249">
        <v>12952</v>
      </c>
      <c r="X74" s="249">
        <v>43009</v>
      </c>
      <c r="Y74" s="249">
        <v>87502</v>
      </c>
      <c r="Z74" s="249">
        <v>22837</v>
      </c>
      <c r="AA74" s="249">
        <v>26407</v>
      </c>
      <c r="AB74" s="260">
        <f t="shared" si="4"/>
        <v>3393260</v>
      </c>
      <c r="AC74" s="57"/>
      <c r="XFC74" s="57"/>
    </row>
    <row r="75" spans="1:29 16383:16383" x14ac:dyDescent="0.2">
      <c r="A75" s="247"/>
      <c r="B75" s="255"/>
      <c r="C75" s="252" t="s">
        <v>9</v>
      </c>
      <c r="D75" s="259">
        <v>1916907</v>
      </c>
      <c r="E75" s="249">
        <v>242245</v>
      </c>
      <c r="F75" s="249">
        <v>41515</v>
      </c>
      <c r="G75" s="249">
        <v>34964</v>
      </c>
      <c r="H75" s="249">
        <v>25487</v>
      </c>
      <c r="I75" s="249">
        <v>197025</v>
      </c>
      <c r="J75" s="249">
        <v>45097</v>
      </c>
      <c r="K75" s="249">
        <v>35250</v>
      </c>
      <c r="L75" s="249">
        <v>108031</v>
      </c>
      <c r="M75" s="249">
        <v>82815</v>
      </c>
      <c r="N75" s="249">
        <v>36706</v>
      </c>
      <c r="O75" s="249">
        <v>16574</v>
      </c>
      <c r="P75" s="249">
        <v>127777</v>
      </c>
      <c r="Q75" s="249">
        <v>58898</v>
      </c>
      <c r="R75" s="249">
        <v>36037</v>
      </c>
      <c r="S75" s="249">
        <v>39305</v>
      </c>
      <c r="T75" s="249">
        <v>52464</v>
      </c>
      <c r="U75" s="249">
        <v>41958</v>
      </c>
      <c r="V75" s="249">
        <v>77731</v>
      </c>
      <c r="W75" s="249">
        <v>13075</v>
      </c>
      <c r="X75" s="249">
        <v>43572</v>
      </c>
      <c r="Y75" s="249">
        <v>88515</v>
      </c>
      <c r="Z75" s="249">
        <v>23288</v>
      </c>
      <c r="AA75" s="249">
        <v>26603</v>
      </c>
      <c r="AB75" s="260">
        <f t="shared" si="4"/>
        <v>3411839</v>
      </c>
      <c r="AC75" s="57"/>
      <c r="XFC75" s="57"/>
    </row>
    <row r="76" spans="1:29 16383:16383" x14ac:dyDescent="0.2">
      <c r="A76" s="247"/>
      <c r="B76" s="255"/>
      <c r="C76" s="252" t="s">
        <v>10</v>
      </c>
      <c r="D76" s="259">
        <v>1918394</v>
      </c>
      <c r="E76" s="249">
        <v>242394</v>
      </c>
      <c r="F76" s="249">
        <v>41663</v>
      </c>
      <c r="G76" s="249">
        <v>35139</v>
      </c>
      <c r="H76" s="249">
        <v>25576</v>
      </c>
      <c r="I76" s="249">
        <v>197683</v>
      </c>
      <c r="J76" s="249">
        <v>45327</v>
      </c>
      <c r="K76" s="249">
        <v>35628</v>
      </c>
      <c r="L76" s="249">
        <v>108373</v>
      </c>
      <c r="M76" s="249">
        <v>83314</v>
      </c>
      <c r="N76" s="249">
        <v>36973</v>
      </c>
      <c r="O76" s="249">
        <v>16859</v>
      </c>
      <c r="P76" s="249">
        <v>128285</v>
      </c>
      <c r="Q76" s="249">
        <v>59297</v>
      </c>
      <c r="R76" s="249">
        <v>36027</v>
      </c>
      <c r="S76" s="249">
        <v>39327</v>
      </c>
      <c r="T76" s="249">
        <v>52721</v>
      </c>
      <c r="U76" s="249">
        <v>42117</v>
      </c>
      <c r="V76" s="249">
        <v>78190</v>
      </c>
      <c r="W76" s="249">
        <v>12999</v>
      </c>
      <c r="X76" s="249">
        <v>43731</v>
      </c>
      <c r="Y76" s="249">
        <v>89005</v>
      </c>
      <c r="Z76" s="249">
        <v>23510</v>
      </c>
      <c r="AA76" s="249">
        <v>26775</v>
      </c>
      <c r="AB76" s="260">
        <f t="shared" si="4"/>
        <v>3419307</v>
      </c>
      <c r="AC76" s="57"/>
      <c r="XFC76" s="57"/>
    </row>
    <row r="77" spans="1:29 16383:16383" ht="13.5" thickBot="1" x14ac:dyDescent="0.25">
      <c r="A77" s="247"/>
      <c r="B77" s="256"/>
      <c r="C77" s="253" t="s">
        <v>11</v>
      </c>
      <c r="D77" s="261">
        <v>1919494</v>
      </c>
      <c r="E77" s="262">
        <v>242434</v>
      </c>
      <c r="F77" s="262">
        <v>41646</v>
      </c>
      <c r="G77" s="262">
        <v>35161</v>
      </c>
      <c r="H77" s="262">
        <v>25633</v>
      </c>
      <c r="I77" s="262">
        <v>198106</v>
      </c>
      <c r="J77" s="262">
        <v>45809</v>
      </c>
      <c r="K77" s="262">
        <v>35786</v>
      </c>
      <c r="L77" s="262">
        <v>109014</v>
      </c>
      <c r="M77" s="262">
        <v>84370</v>
      </c>
      <c r="N77" s="262">
        <v>37181</v>
      </c>
      <c r="O77" s="262">
        <v>17371</v>
      </c>
      <c r="P77" s="262">
        <v>128530</v>
      </c>
      <c r="Q77" s="262">
        <v>59558</v>
      </c>
      <c r="R77" s="262">
        <v>36169</v>
      </c>
      <c r="S77" s="262">
        <v>39362</v>
      </c>
      <c r="T77" s="262">
        <v>53162</v>
      </c>
      <c r="U77" s="262">
        <v>42253</v>
      </c>
      <c r="V77" s="262">
        <v>78625</v>
      </c>
      <c r="W77" s="262">
        <v>13061</v>
      </c>
      <c r="X77" s="262">
        <v>43946</v>
      </c>
      <c r="Y77" s="262">
        <v>89575</v>
      </c>
      <c r="Z77" s="262">
        <v>23929</v>
      </c>
      <c r="AA77" s="262">
        <v>27574</v>
      </c>
      <c r="AB77" s="263">
        <f t="shared" si="4"/>
        <v>3427749</v>
      </c>
      <c r="AC77" s="57"/>
      <c r="XFC77" s="57"/>
    </row>
    <row r="78" spans="1:29 16383:16383" x14ac:dyDescent="0.2">
      <c r="A78" s="247"/>
      <c r="B78" s="258">
        <v>2015</v>
      </c>
      <c r="C78" s="254" t="s">
        <v>2</v>
      </c>
      <c r="D78" s="264">
        <v>1920458</v>
      </c>
      <c r="E78" s="265">
        <v>242694</v>
      </c>
      <c r="F78" s="265">
        <v>41740</v>
      </c>
      <c r="G78" s="265">
        <v>35271</v>
      </c>
      <c r="H78" s="265">
        <v>25900</v>
      </c>
      <c r="I78" s="265">
        <v>198426</v>
      </c>
      <c r="J78" s="265">
        <v>46088</v>
      </c>
      <c r="K78" s="265">
        <v>35865</v>
      </c>
      <c r="L78" s="265">
        <v>109180</v>
      </c>
      <c r="M78" s="265">
        <v>84700</v>
      </c>
      <c r="N78" s="265">
        <v>37253</v>
      </c>
      <c r="O78" s="265">
        <v>17665</v>
      </c>
      <c r="P78" s="265">
        <v>128548</v>
      </c>
      <c r="Q78" s="265">
        <v>59687</v>
      </c>
      <c r="R78" s="265">
        <v>36290</v>
      </c>
      <c r="S78" s="265">
        <v>39219</v>
      </c>
      <c r="T78" s="265">
        <v>53248</v>
      </c>
      <c r="U78" s="265">
        <v>42280</v>
      </c>
      <c r="V78" s="265">
        <v>78852</v>
      </c>
      <c r="W78" s="265">
        <v>13067</v>
      </c>
      <c r="X78" s="265">
        <v>44054</v>
      </c>
      <c r="Y78" s="265">
        <v>90083</v>
      </c>
      <c r="Z78" s="265">
        <v>24233</v>
      </c>
      <c r="AA78" s="265">
        <v>27817</v>
      </c>
      <c r="AB78" s="266">
        <f t="shared" si="4"/>
        <v>3432618</v>
      </c>
      <c r="AC78" s="57"/>
      <c r="XFC78" s="57"/>
    </row>
    <row r="79" spans="1:29 16383:16383" x14ac:dyDescent="0.2">
      <c r="A79" s="247"/>
      <c r="B79" s="255"/>
      <c r="C79" s="252" t="s">
        <v>1</v>
      </c>
      <c r="D79" s="259">
        <v>1915136</v>
      </c>
      <c r="E79" s="249">
        <v>241965</v>
      </c>
      <c r="F79" s="249">
        <v>41684</v>
      </c>
      <c r="G79" s="249">
        <v>35063</v>
      </c>
      <c r="H79" s="249">
        <v>25888</v>
      </c>
      <c r="I79" s="249">
        <v>198391</v>
      </c>
      <c r="J79" s="249">
        <v>46224</v>
      </c>
      <c r="K79" s="249">
        <v>36026</v>
      </c>
      <c r="L79" s="249">
        <v>109279</v>
      </c>
      <c r="M79" s="249">
        <v>84754</v>
      </c>
      <c r="N79" s="249">
        <v>36664</v>
      </c>
      <c r="O79" s="249">
        <v>17771</v>
      </c>
      <c r="P79" s="249">
        <v>128667</v>
      </c>
      <c r="Q79" s="249">
        <v>59856</v>
      </c>
      <c r="R79" s="249">
        <v>36303</v>
      </c>
      <c r="S79" s="249">
        <v>39010</v>
      </c>
      <c r="T79" s="249">
        <v>53414</v>
      </c>
      <c r="U79" s="249">
        <v>42249</v>
      </c>
      <c r="V79" s="249">
        <v>78821</v>
      </c>
      <c r="W79" s="249">
        <v>13070</v>
      </c>
      <c r="X79" s="249">
        <v>43991</v>
      </c>
      <c r="Y79" s="249">
        <v>89799</v>
      </c>
      <c r="Z79" s="249">
        <v>24235</v>
      </c>
      <c r="AA79" s="249">
        <v>27771</v>
      </c>
      <c r="AB79" s="260">
        <f t="shared" si="4"/>
        <v>3426031</v>
      </c>
      <c r="AC79" s="57"/>
      <c r="XFC79" s="57"/>
    </row>
    <row r="80" spans="1:29 16383:16383" x14ac:dyDescent="0.2">
      <c r="A80" s="247"/>
      <c r="B80" s="255"/>
      <c r="C80" s="252" t="s">
        <v>3</v>
      </c>
      <c r="D80" s="259">
        <v>1921232</v>
      </c>
      <c r="E80" s="249">
        <v>243135</v>
      </c>
      <c r="F80" s="249">
        <v>42125</v>
      </c>
      <c r="G80" s="249">
        <v>35544</v>
      </c>
      <c r="H80" s="249">
        <v>26119</v>
      </c>
      <c r="I80" s="249">
        <v>199948</v>
      </c>
      <c r="J80" s="249">
        <v>46930</v>
      </c>
      <c r="K80" s="249">
        <v>36498</v>
      </c>
      <c r="L80" s="249">
        <v>110639</v>
      </c>
      <c r="M80" s="249">
        <v>85332</v>
      </c>
      <c r="N80" s="249">
        <v>37273</v>
      </c>
      <c r="O80" s="249">
        <v>18154</v>
      </c>
      <c r="P80" s="249">
        <v>129242</v>
      </c>
      <c r="Q80" s="249">
        <v>60461</v>
      </c>
      <c r="R80" s="249">
        <v>36727</v>
      </c>
      <c r="S80" s="249">
        <v>39363</v>
      </c>
      <c r="T80" s="249">
        <v>53751</v>
      </c>
      <c r="U80" s="249">
        <v>42569</v>
      </c>
      <c r="V80" s="249">
        <v>79330</v>
      </c>
      <c r="W80" s="249">
        <v>13049</v>
      </c>
      <c r="X80" s="249">
        <v>44552</v>
      </c>
      <c r="Y80" s="249">
        <v>90978</v>
      </c>
      <c r="Z80" s="249">
        <v>24655</v>
      </c>
      <c r="AA80" s="249">
        <v>28221</v>
      </c>
      <c r="AB80" s="260">
        <f t="shared" si="4"/>
        <v>3445827</v>
      </c>
      <c r="AC80" s="57"/>
      <c r="XFC80" s="57"/>
    </row>
    <row r="81" spans="1:16383" x14ac:dyDescent="0.2">
      <c r="A81" s="247"/>
      <c r="B81" s="255"/>
      <c r="C81" s="252" t="s">
        <v>4</v>
      </c>
      <c r="D81" s="259">
        <v>1919538</v>
      </c>
      <c r="E81" s="249">
        <v>243274</v>
      </c>
      <c r="F81" s="249">
        <v>42375</v>
      </c>
      <c r="G81" s="249">
        <v>35482</v>
      </c>
      <c r="H81" s="249">
        <v>26043</v>
      </c>
      <c r="I81" s="249">
        <v>200285</v>
      </c>
      <c r="J81" s="249">
        <v>47107</v>
      </c>
      <c r="K81" s="249">
        <v>36862</v>
      </c>
      <c r="L81" s="249">
        <v>110912</v>
      </c>
      <c r="M81" s="249">
        <v>85417</v>
      </c>
      <c r="N81" s="249">
        <v>37092</v>
      </c>
      <c r="O81" s="249">
        <v>18532</v>
      </c>
      <c r="P81" s="249">
        <v>128366</v>
      </c>
      <c r="Q81" s="249">
        <v>60561</v>
      </c>
      <c r="R81" s="249">
        <v>37166</v>
      </c>
      <c r="S81" s="249">
        <v>39636</v>
      </c>
      <c r="T81" s="249">
        <v>53558</v>
      </c>
      <c r="U81" s="249">
        <v>42465</v>
      </c>
      <c r="V81" s="249">
        <v>79121</v>
      </c>
      <c r="W81" s="249">
        <v>13232</v>
      </c>
      <c r="X81" s="249">
        <v>45091</v>
      </c>
      <c r="Y81" s="249">
        <v>90868</v>
      </c>
      <c r="Z81" s="249">
        <v>24776</v>
      </c>
      <c r="AA81" s="249">
        <v>27913</v>
      </c>
      <c r="AB81" s="260">
        <f t="shared" ref="AB81:AB89" si="5">SUM(D81:AA81)</f>
        <v>3445672</v>
      </c>
      <c r="AC81" s="57"/>
      <c r="XFC81" s="57"/>
    </row>
    <row r="82" spans="1:16383" x14ac:dyDescent="0.2">
      <c r="A82" s="247"/>
      <c r="B82" s="255"/>
      <c r="C82" s="252" t="s">
        <v>5</v>
      </c>
      <c r="D82" s="259">
        <v>1917203</v>
      </c>
      <c r="E82" s="249">
        <v>243041</v>
      </c>
      <c r="F82" s="249">
        <v>42582</v>
      </c>
      <c r="G82" s="249">
        <v>35619</v>
      </c>
      <c r="H82" s="249">
        <v>26123</v>
      </c>
      <c r="I82" s="249">
        <v>200675</v>
      </c>
      <c r="J82" s="249">
        <v>47575</v>
      </c>
      <c r="K82" s="249">
        <v>37340</v>
      </c>
      <c r="L82" s="249">
        <v>111518</v>
      </c>
      <c r="M82" s="249">
        <v>86043</v>
      </c>
      <c r="N82" s="249">
        <v>37186</v>
      </c>
      <c r="O82" s="249">
        <v>18864</v>
      </c>
      <c r="P82" s="249">
        <v>129866</v>
      </c>
      <c r="Q82" s="249">
        <v>61258</v>
      </c>
      <c r="R82" s="249">
        <v>37124</v>
      </c>
      <c r="S82" s="249">
        <v>39511</v>
      </c>
      <c r="T82" s="249">
        <v>53757</v>
      </c>
      <c r="U82" s="249">
        <v>42658</v>
      </c>
      <c r="V82" s="249">
        <v>79392</v>
      </c>
      <c r="W82" s="249">
        <v>12964</v>
      </c>
      <c r="X82" s="249">
        <v>44934</v>
      </c>
      <c r="Y82" s="249">
        <v>91692</v>
      </c>
      <c r="Z82" s="249">
        <v>24998</v>
      </c>
      <c r="AA82" s="249">
        <v>27805</v>
      </c>
      <c r="AB82" s="260">
        <f t="shared" si="5"/>
        <v>3449728</v>
      </c>
      <c r="AC82" s="57"/>
      <c r="XFC82" s="57"/>
    </row>
    <row r="83" spans="1:16383" x14ac:dyDescent="0.2">
      <c r="A83" s="247"/>
      <c r="B83" s="255"/>
      <c r="C83" s="252" t="s">
        <v>6</v>
      </c>
      <c r="D83" s="259">
        <v>1915218</v>
      </c>
      <c r="E83" s="249">
        <v>243278</v>
      </c>
      <c r="F83" s="249">
        <v>42543</v>
      </c>
      <c r="G83" s="249">
        <v>35624</v>
      </c>
      <c r="H83" s="249">
        <v>25888</v>
      </c>
      <c r="I83" s="249">
        <v>200370</v>
      </c>
      <c r="J83" s="249">
        <v>47918</v>
      </c>
      <c r="K83" s="249">
        <v>37506</v>
      </c>
      <c r="L83" s="249">
        <v>111465</v>
      </c>
      <c r="M83" s="249">
        <v>86276</v>
      </c>
      <c r="N83" s="249">
        <v>37112</v>
      </c>
      <c r="O83" s="249">
        <v>19055</v>
      </c>
      <c r="P83" s="249">
        <v>129825</v>
      </c>
      <c r="Q83" s="249">
        <v>61504</v>
      </c>
      <c r="R83" s="249">
        <v>37372</v>
      </c>
      <c r="S83" s="249">
        <v>39427</v>
      </c>
      <c r="T83" s="249">
        <v>53633</v>
      </c>
      <c r="U83" s="249">
        <v>42694</v>
      </c>
      <c r="V83" s="249">
        <v>79403</v>
      </c>
      <c r="W83" s="249">
        <v>12963</v>
      </c>
      <c r="X83" s="249">
        <v>45098</v>
      </c>
      <c r="Y83" s="249">
        <v>91611</v>
      </c>
      <c r="Z83" s="249">
        <v>25099</v>
      </c>
      <c r="AA83" s="249">
        <v>27812</v>
      </c>
      <c r="AB83" s="260">
        <f t="shared" si="5"/>
        <v>3448694</v>
      </c>
      <c r="AC83" s="57"/>
      <c r="XFC83" s="57"/>
    </row>
    <row r="84" spans="1:16383" x14ac:dyDescent="0.2">
      <c r="A84" s="247"/>
      <c r="B84" s="255"/>
      <c r="C84" s="252" t="s">
        <v>7</v>
      </c>
      <c r="D84" s="259">
        <v>1911134</v>
      </c>
      <c r="E84" s="249">
        <v>243643</v>
      </c>
      <c r="F84" s="249">
        <v>42744</v>
      </c>
      <c r="G84" s="249">
        <v>35717</v>
      </c>
      <c r="H84" s="249">
        <v>25937</v>
      </c>
      <c r="I84" s="249">
        <v>200398</v>
      </c>
      <c r="J84" s="249">
        <v>48282</v>
      </c>
      <c r="K84" s="249">
        <v>37832</v>
      </c>
      <c r="L84" s="249">
        <v>111949</v>
      </c>
      <c r="M84" s="249">
        <v>86982</v>
      </c>
      <c r="N84" s="249">
        <v>36680</v>
      </c>
      <c r="O84" s="249">
        <v>19226</v>
      </c>
      <c r="P84" s="249">
        <v>129768</v>
      </c>
      <c r="Q84" s="249">
        <v>61439</v>
      </c>
      <c r="R84" s="249">
        <v>37497</v>
      </c>
      <c r="S84" s="249">
        <v>39466</v>
      </c>
      <c r="T84" s="249">
        <v>53723</v>
      </c>
      <c r="U84" s="249">
        <v>42901</v>
      </c>
      <c r="V84" s="249">
        <v>79382</v>
      </c>
      <c r="W84" s="249">
        <v>12941</v>
      </c>
      <c r="X84" s="249">
        <v>45420</v>
      </c>
      <c r="Y84" s="249">
        <v>92018</v>
      </c>
      <c r="Z84" s="249">
        <v>25363</v>
      </c>
      <c r="AA84" s="249">
        <v>27945</v>
      </c>
      <c r="AB84" s="260">
        <f t="shared" si="5"/>
        <v>3448387</v>
      </c>
      <c r="AC84" s="57"/>
      <c r="XFC84" s="57"/>
    </row>
    <row r="85" spans="1:16383" x14ac:dyDescent="0.2">
      <c r="A85" s="247"/>
      <c r="B85" s="255"/>
      <c r="C85" s="252" t="s">
        <v>8</v>
      </c>
      <c r="D85" s="259">
        <v>1905701</v>
      </c>
      <c r="E85" s="249">
        <v>242713</v>
      </c>
      <c r="F85" s="249">
        <v>42712</v>
      </c>
      <c r="G85" s="249">
        <v>35562</v>
      </c>
      <c r="H85" s="249">
        <v>25675</v>
      </c>
      <c r="I85" s="249">
        <v>200323</v>
      </c>
      <c r="J85" s="249">
        <v>48362</v>
      </c>
      <c r="K85" s="249">
        <v>37846</v>
      </c>
      <c r="L85" s="249">
        <v>111982</v>
      </c>
      <c r="M85" s="249">
        <v>87378</v>
      </c>
      <c r="N85" s="249">
        <v>36471</v>
      </c>
      <c r="O85" s="249">
        <v>19475</v>
      </c>
      <c r="P85" s="249">
        <v>129635</v>
      </c>
      <c r="Q85" s="249">
        <v>61444</v>
      </c>
      <c r="R85" s="249">
        <v>37490</v>
      </c>
      <c r="S85" s="249">
        <v>39458</v>
      </c>
      <c r="T85" s="249">
        <v>53679</v>
      </c>
      <c r="U85" s="249">
        <v>42853</v>
      </c>
      <c r="V85" s="249">
        <v>79314</v>
      </c>
      <c r="W85" s="249">
        <v>12955</v>
      </c>
      <c r="X85" s="249">
        <v>45596</v>
      </c>
      <c r="Y85" s="249">
        <v>92340</v>
      </c>
      <c r="Z85" s="249">
        <v>25436</v>
      </c>
      <c r="AA85" s="249">
        <v>28185</v>
      </c>
      <c r="AB85" s="260">
        <f t="shared" si="5"/>
        <v>3442585</v>
      </c>
      <c r="AC85" s="57"/>
      <c r="XFC85" s="57"/>
    </row>
    <row r="86" spans="1:16383" x14ac:dyDescent="0.2">
      <c r="A86" s="247"/>
      <c r="B86" s="255"/>
      <c r="C86" s="252" t="s">
        <v>12</v>
      </c>
      <c r="D86" s="259">
        <v>1905388</v>
      </c>
      <c r="E86" s="249">
        <v>242545</v>
      </c>
      <c r="F86" s="249">
        <v>42813</v>
      </c>
      <c r="G86" s="249">
        <v>35677</v>
      </c>
      <c r="H86" s="249">
        <v>25693</v>
      </c>
      <c r="I86" s="249">
        <v>200492</v>
      </c>
      <c r="J86" s="249">
        <v>48637</v>
      </c>
      <c r="K86" s="249">
        <v>38174</v>
      </c>
      <c r="L86" s="249">
        <v>112264</v>
      </c>
      <c r="M86" s="249">
        <v>87671</v>
      </c>
      <c r="N86" s="249">
        <v>36440</v>
      </c>
      <c r="O86" s="249">
        <v>19770</v>
      </c>
      <c r="P86" s="249">
        <v>129622</v>
      </c>
      <c r="Q86" s="249">
        <v>61552</v>
      </c>
      <c r="R86" s="249">
        <v>37600</v>
      </c>
      <c r="S86" s="249">
        <v>39506</v>
      </c>
      <c r="T86" s="249">
        <v>53707</v>
      </c>
      <c r="U86" s="249">
        <v>42906</v>
      </c>
      <c r="V86" s="249">
        <v>79427</v>
      </c>
      <c r="W86" s="249">
        <v>12924</v>
      </c>
      <c r="X86" s="249">
        <v>45784</v>
      </c>
      <c r="Y86" s="249">
        <v>92921</v>
      </c>
      <c r="Z86" s="249">
        <v>25722</v>
      </c>
      <c r="AA86" s="249">
        <v>28465</v>
      </c>
      <c r="AB86" s="260">
        <f t="shared" si="5"/>
        <v>3445700</v>
      </c>
      <c r="AC86" s="57"/>
      <c r="XFC86" s="57"/>
    </row>
    <row r="87" spans="1:16383" x14ac:dyDescent="0.2">
      <c r="A87" s="247"/>
      <c r="B87" s="255"/>
      <c r="C87" s="252" t="s">
        <v>9</v>
      </c>
      <c r="D87" s="259">
        <v>1904927</v>
      </c>
      <c r="E87" s="249">
        <v>242739</v>
      </c>
      <c r="F87" s="249">
        <v>42792</v>
      </c>
      <c r="G87" s="249">
        <v>35755</v>
      </c>
      <c r="H87" s="249">
        <v>25717</v>
      </c>
      <c r="I87" s="249">
        <v>200503</v>
      </c>
      <c r="J87" s="249">
        <v>48953</v>
      </c>
      <c r="K87" s="249">
        <v>38348</v>
      </c>
      <c r="L87" s="249">
        <v>112504</v>
      </c>
      <c r="M87" s="249">
        <v>88064</v>
      </c>
      <c r="N87" s="249">
        <v>36908</v>
      </c>
      <c r="O87" s="249">
        <v>19976</v>
      </c>
      <c r="P87" s="249">
        <v>129427</v>
      </c>
      <c r="Q87" s="249">
        <v>61651</v>
      </c>
      <c r="R87" s="249">
        <v>37797</v>
      </c>
      <c r="S87" s="249">
        <v>39479</v>
      </c>
      <c r="T87" s="249">
        <v>53788</v>
      </c>
      <c r="U87" s="249">
        <v>42943</v>
      </c>
      <c r="V87" s="249">
        <v>79426</v>
      </c>
      <c r="W87" s="249">
        <v>12906</v>
      </c>
      <c r="X87" s="249">
        <v>46042</v>
      </c>
      <c r="Y87" s="249">
        <v>93116</v>
      </c>
      <c r="Z87" s="249">
        <v>25828</v>
      </c>
      <c r="AA87" s="249">
        <v>28644</v>
      </c>
      <c r="AB87" s="260">
        <f t="shared" si="5"/>
        <v>3448233</v>
      </c>
      <c r="AC87" s="57"/>
      <c r="XFC87" s="57"/>
    </row>
    <row r="88" spans="1:16383" x14ac:dyDescent="0.2">
      <c r="A88" s="247"/>
      <c r="B88" s="255"/>
      <c r="C88" s="252" t="s">
        <v>10</v>
      </c>
      <c r="D88" s="259">
        <v>1904095</v>
      </c>
      <c r="E88" s="249">
        <v>242573</v>
      </c>
      <c r="F88" s="249">
        <v>42953</v>
      </c>
      <c r="G88" s="249">
        <v>35884</v>
      </c>
      <c r="H88" s="249">
        <v>25737</v>
      </c>
      <c r="I88" s="249">
        <v>200472</v>
      </c>
      <c r="J88" s="249">
        <v>49107</v>
      </c>
      <c r="K88" s="249">
        <v>38704</v>
      </c>
      <c r="L88" s="249">
        <v>112844</v>
      </c>
      <c r="M88" s="249">
        <v>87995</v>
      </c>
      <c r="N88" s="249">
        <v>36920</v>
      </c>
      <c r="O88" s="249">
        <v>20039</v>
      </c>
      <c r="P88" s="249">
        <v>128898</v>
      </c>
      <c r="Q88" s="249">
        <v>61561</v>
      </c>
      <c r="R88" s="249">
        <v>37835</v>
      </c>
      <c r="S88" s="249">
        <v>39499</v>
      </c>
      <c r="T88" s="249">
        <v>53850</v>
      </c>
      <c r="U88" s="249">
        <v>43079</v>
      </c>
      <c r="V88" s="249">
        <v>79570</v>
      </c>
      <c r="W88" s="249">
        <v>12951</v>
      </c>
      <c r="X88" s="249">
        <v>46251</v>
      </c>
      <c r="Y88" s="249">
        <v>93566</v>
      </c>
      <c r="Z88" s="249">
        <v>26226</v>
      </c>
      <c r="AA88" s="249">
        <v>28879</v>
      </c>
      <c r="AB88" s="260">
        <f t="shared" si="5"/>
        <v>3449488</v>
      </c>
      <c r="AC88" s="57"/>
      <c r="XFC88" s="57"/>
    </row>
    <row r="89" spans="1:16383" ht="13.5" thickBot="1" x14ac:dyDescent="0.25">
      <c r="A89" s="247"/>
      <c r="B89" s="256"/>
      <c r="C89" s="253" t="s">
        <v>11</v>
      </c>
      <c r="D89" s="261">
        <v>1899318</v>
      </c>
      <c r="E89" s="262">
        <v>241852</v>
      </c>
      <c r="F89" s="262">
        <v>42967</v>
      </c>
      <c r="G89" s="262">
        <v>35895</v>
      </c>
      <c r="H89" s="262">
        <v>25773</v>
      </c>
      <c r="I89" s="262">
        <v>200191</v>
      </c>
      <c r="J89" s="262">
        <v>49529</v>
      </c>
      <c r="K89" s="262">
        <v>38891</v>
      </c>
      <c r="L89" s="262">
        <v>113121</v>
      </c>
      <c r="M89" s="262">
        <v>88161</v>
      </c>
      <c r="N89" s="262">
        <v>36859</v>
      </c>
      <c r="O89" s="262">
        <v>20445</v>
      </c>
      <c r="P89" s="262">
        <v>128157</v>
      </c>
      <c r="Q89" s="262">
        <v>61459</v>
      </c>
      <c r="R89" s="262">
        <v>37838</v>
      </c>
      <c r="S89" s="262">
        <v>39419</v>
      </c>
      <c r="T89" s="262">
        <v>53855</v>
      </c>
      <c r="U89" s="262">
        <v>43313</v>
      </c>
      <c r="V89" s="262">
        <v>79750</v>
      </c>
      <c r="W89" s="262">
        <v>12987</v>
      </c>
      <c r="X89" s="262">
        <v>46528</v>
      </c>
      <c r="Y89" s="262">
        <v>93808</v>
      </c>
      <c r="Z89" s="262">
        <v>26796</v>
      </c>
      <c r="AA89" s="262">
        <v>28968</v>
      </c>
      <c r="AB89" s="263">
        <f t="shared" si="5"/>
        <v>3445880</v>
      </c>
      <c r="AC89" s="57"/>
      <c r="XFC89" s="57"/>
    </row>
    <row r="90" spans="1:16383" ht="13.5" thickBot="1" x14ac:dyDescent="0.25">
      <c r="A90" s="7"/>
      <c r="B90" s="270"/>
      <c r="C90" s="267"/>
      <c r="D90" s="249"/>
      <c r="E90" s="249"/>
      <c r="F90" s="249"/>
      <c r="G90" s="249"/>
      <c r="H90" s="249"/>
      <c r="I90" s="249"/>
      <c r="J90" s="249"/>
      <c r="K90" s="249"/>
      <c r="L90" s="249"/>
      <c r="M90" s="249"/>
      <c r="N90" s="249"/>
      <c r="O90" s="249"/>
      <c r="P90" s="249"/>
      <c r="Q90" s="249"/>
      <c r="R90" s="249"/>
      <c r="S90" s="249"/>
      <c r="T90" s="249"/>
      <c r="U90" s="249"/>
      <c r="V90" s="249"/>
      <c r="W90" s="249"/>
      <c r="X90" s="249"/>
      <c r="Y90" s="249"/>
      <c r="Z90" s="249"/>
      <c r="AA90" s="249"/>
      <c r="AB90" s="271"/>
    </row>
    <row r="91" spans="1:16383" ht="13.5" thickBot="1" x14ac:dyDescent="0.25">
      <c r="A91" s="7"/>
      <c r="B91" s="193" t="s">
        <v>501</v>
      </c>
      <c r="C91" s="194"/>
      <c r="D91" s="268">
        <f t="shared" ref="D91:AB91" si="6">+D89/D86-1</f>
        <v>-3.1857028594700632E-3</v>
      </c>
      <c r="E91" s="268">
        <f t="shared" si="6"/>
        <v>-2.8572017563751606E-3</v>
      </c>
      <c r="F91" s="268">
        <f t="shared" si="6"/>
        <v>3.5970382827645864E-3</v>
      </c>
      <c r="G91" s="268">
        <f t="shared" si="6"/>
        <v>6.1103792359222808E-3</v>
      </c>
      <c r="H91" s="268">
        <f t="shared" si="6"/>
        <v>3.1136885533025183E-3</v>
      </c>
      <c r="I91" s="268">
        <f t="shared" si="6"/>
        <v>-1.5013067853081319E-3</v>
      </c>
      <c r="J91" s="268">
        <f t="shared" si="6"/>
        <v>1.8339946953965125E-2</v>
      </c>
      <c r="K91" s="268">
        <f t="shared" si="6"/>
        <v>1.8782417352124492E-2</v>
      </c>
      <c r="L91" s="268">
        <f t="shared" si="6"/>
        <v>7.6337917765267882E-3</v>
      </c>
      <c r="M91" s="268">
        <f t="shared" si="6"/>
        <v>5.5890773459867926E-3</v>
      </c>
      <c r="N91" s="268">
        <f t="shared" si="6"/>
        <v>1.1498353457738641E-2</v>
      </c>
      <c r="O91" s="268">
        <f t="shared" si="6"/>
        <v>3.4142640364188237E-2</v>
      </c>
      <c r="P91" s="268">
        <f t="shared" si="6"/>
        <v>-1.1302093780376832E-2</v>
      </c>
      <c r="Q91" s="268">
        <f t="shared" si="6"/>
        <v>-1.5109175981283807E-3</v>
      </c>
      <c r="R91" s="268">
        <f t="shared" si="6"/>
        <v>6.3297872340426498E-3</v>
      </c>
      <c r="S91" s="268">
        <f t="shared" si="6"/>
        <v>-2.2021971346124491E-3</v>
      </c>
      <c r="T91" s="268">
        <f t="shared" si="6"/>
        <v>2.7556929264340724E-3</v>
      </c>
      <c r="U91" s="268">
        <f t="shared" si="6"/>
        <v>9.4858527944809978E-3</v>
      </c>
      <c r="V91" s="268">
        <f t="shared" si="6"/>
        <v>4.0666272174449958E-3</v>
      </c>
      <c r="W91" s="268">
        <f t="shared" si="6"/>
        <v>4.8746518105848846E-3</v>
      </c>
      <c r="X91" s="268">
        <f t="shared" si="6"/>
        <v>1.6250218416914208E-2</v>
      </c>
      <c r="Y91" s="268">
        <f t="shared" si="6"/>
        <v>9.5457431581666974E-3</v>
      </c>
      <c r="Z91" s="268">
        <f t="shared" si="6"/>
        <v>4.1754140424539399E-2</v>
      </c>
      <c r="AA91" s="268">
        <f t="shared" si="6"/>
        <v>1.7670823818724646E-2</v>
      </c>
      <c r="AB91" s="269">
        <f t="shared" si="6"/>
        <v>5.2239022549915859E-5</v>
      </c>
    </row>
    <row r="92" spans="1:16383" ht="13.5" thickBot="1" x14ac:dyDescent="0.25">
      <c r="A92" s="7"/>
      <c r="B92" s="193" t="s">
        <v>502</v>
      </c>
      <c r="C92" s="194"/>
      <c r="D92" s="268">
        <f t="shared" ref="D92:AB92" si="7">+D89/D77-1</f>
        <v>-1.0511103447054304E-2</v>
      </c>
      <c r="E92" s="268">
        <f t="shared" si="7"/>
        <v>-2.4006533737016555E-3</v>
      </c>
      <c r="F92" s="268">
        <f t="shared" si="7"/>
        <v>3.1719732987561811E-2</v>
      </c>
      <c r="G92" s="268">
        <f t="shared" si="7"/>
        <v>2.0875401723500442E-2</v>
      </c>
      <c r="H92" s="268">
        <f t="shared" si="7"/>
        <v>5.4617095150781836E-3</v>
      </c>
      <c r="I92" s="268">
        <f t="shared" si="7"/>
        <v>1.0524668611753274E-2</v>
      </c>
      <c r="J92" s="268">
        <f t="shared" si="7"/>
        <v>8.1206749765329933E-2</v>
      </c>
      <c r="K92" s="268">
        <f t="shared" si="7"/>
        <v>8.6765774325155087E-2</v>
      </c>
      <c r="L92" s="268">
        <f t="shared" si="7"/>
        <v>3.7674060212449678E-2</v>
      </c>
      <c r="M92" s="268">
        <f t="shared" si="7"/>
        <v>4.4933033068626393E-2</v>
      </c>
      <c r="N92" s="268">
        <f t="shared" si="7"/>
        <v>-8.6603372690352565E-3</v>
      </c>
      <c r="O92" s="268">
        <f t="shared" si="7"/>
        <v>0.17696160267111849</v>
      </c>
      <c r="P92" s="268">
        <f t="shared" si="7"/>
        <v>-2.9020462148914294E-3</v>
      </c>
      <c r="Q92" s="268">
        <f t="shared" si="7"/>
        <v>3.191846603311066E-2</v>
      </c>
      <c r="R92" s="268">
        <f t="shared" si="7"/>
        <v>4.6144488374021853E-2</v>
      </c>
      <c r="S92" s="268">
        <f t="shared" si="7"/>
        <v>1.448097149534977E-3</v>
      </c>
      <c r="T92" s="268">
        <f t="shared" si="7"/>
        <v>1.3035626951581891E-2</v>
      </c>
      <c r="U92" s="268">
        <f t="shared" si="7"/>
        <v>2.5086976072704825E-2</v>
      </c>
      <c r="V92" s="268">
        <f t="shared" si="7"/>
        <v>1.4308426073131875E-2</v>
      </c>
      <c r="W92" s="268">
        <f t="shared" si="7"/>
        <v>-5.6657223796033884E-3</v>
      </c>
      <c r="X92" s="268">
        <f t="shared" si="7"/>
        <v>5.875392527192469E-2</v>
      </c>
      <c r="Y92" s="268">
        <f t="shared" si="7"/>
        <v>4.7256488975718769E-2</v>
      </c>
      <c r="Z92" s="268">
        <f t="shared" si="7"/>
        <v>0.11981277947260649</v>
      </c>
      <c r="AA92" s="268">
        <f t="shared" si="7"/>
        <v>5.0554870530209683E-2</v>
      </c>
      <c r="AB92" s="269">
        <f t="shared" si="7"/>
        <v>5.2894771466638346E-3</v>
      </c>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7"/>
      <c r="BX92" s="247"/>
      <c r="BY92" s="247"/>
      <c r="BZ92" s="247"/>
      <c r="CA92" s="247"/>
      <c r="CB92" s="247"/>
      <c r="CC92" s="247"/>
      <c r="CD92" s="247"/>
      <c r="CE92" s="247"/>
      <c r="CF92" s="247"/>
      <c r="CG92" s="247"/>
      <c r="CH92" s="247"/>
      <c r="CI92" s="247"/>
      <c r="CJ92" s="247"/>
      <c r="CK92" s="247"/>
      <c r="CL92" s="247"/>
      <c r="CM92" s="247"/>
      <c r="CN92" s="247"/>
      <c r="CO92" s="247"/>
      <c r="CP92" s="247"/>
      <c r="CQ92" s="247"/>
      <c r="CR92" s="247"/>
      <c r="CS92" s="247"/>
      <c r="CT92" s="247"/>
      <c r="CU92" s="247"/>
      <c r="CV92" s="247"/>
      <c r="CW92" s="247"/>
      <c r="CX92" s="247"/>
      <c r="CY92" s="247"/>
      <c r="CZ92" s="247"/>
      <c r="DA92" s="247"/>
      <c r="DB92" s="247"/>
      <c r="DC92" s="247"/>
      <c r="DD92" s="247"/>
      <c r="DE92" s="247"/>
      <c r="DF92" s="247"/>
      <c r="DG92" s="247"/>
      <c r="DH92" s="247"/>
      <c r="DI92" s="247"/>
      <c r="DJ92" s="247"/>
      <c r="DK92" s="247"/>
      <c r="DL92" s="247"/>
      <c r="DM92" s="247"/>
      <c r="DN92" s="247"/>
      <c r="DO92" s="247"/>
      <c r="DP92" s="247"/>
      <c r="DQ92" s="247"/>
      <c r="DR92" s="247"/>
      <c r="DS92" s="247"/>
      <c r="DT92" s="247"/>
      <c r="DU92" s="247"/>
      <c r="DV92" s="247"/>
      <c r="DW92" s="247"/>
      <c r="DX92" s="247"/>
      <c r="DY92" s="247"/>
      <c r="DZ92" s="247"/>
      <c r="EA92" s="247"/>
      <c r="EB92" s="247"/>
      <c r="EC92" s="247"/>
      <c r="ED92" s="247"/>
      <c r="EE92" s="247"/>
      <c r="EF92" s="247"/>
      <c r="EG92" s="247"/>
      <c r="EH92" s="247"/>
      <c r="EI92" s="247"/>
      <c r="EJ92" s="247"/>
      <c r="EK92" s="247"/>
      <c r="EL92" s="247"/>
      <c r="EM92" s="247"/>
      <c r="EN92" s="247"/>
      <c r="EO92" s="247"/>
      <c r="EP92" s="247"/>
      <c r="EQ92" s="247"/>
      <c r="ER92" s="247"/>
      <c r="ES92" s="247"/>
      <c r="ET92" s="247"/>
      <c r="EU92" s="247"/>
      <c r="EV92" s="247"/>
      <c r="EW92" s="247"/>
      <c r="EX92" s="247"/>
      <c r="EY92" s="247"/>
      <c r="EZ92" s="247"/>
      <c r="FA92" s="247"/>
      <c r="FB92" s="247"/>
      <c r="FC92" s="247"/>
      <c r="FD92" s="247"/>
      <c r="FE92" s="247"/>
      <c r="FF92" s="247"/>
      <c r="FG92" s="247"/>
      <c r="FH92" s="247"/>
      <c r="FI92" s="247"/>
      <c r="FJ92" s="247"/>
      <c r="FK92" s="247"/>
      <c r="FL92" s="247"/>
      <c r="FM92" s="247"/>
      <c r="FN92" s="247"/>
      <c r="FO92" s="247"/>
      <c r="FP92" s="247"/>
      <c r="FQ92" s="247"/>
      <c r="FR92" s="247"/>
      <c r="FS92" s="247"/>
      <c r="FT92" s="247"/>
      <c r="FU92" s="247"/>
      <c r="FV92" s="247"/>
      <c r="FW92" s="247"/>
      <c r="FX92" s="247"/>
      <c r="FY92" s="247"/>
      <c r="FZ92" s="247"/>
      <c r="GA92" s="247"/>
      <c r="GB92" s="247"/>
      <c r="GC92" s="247"/>
      <c r="GD92" s="247"/>
      <c r="GE92" s="247"/>
      <c r="GF92" s="247"/>
      <c r="GG92" s="247"/>
      <c r="GH92" s="247"/>
      <c r="GI92" s="247"/>
      <c r="GJ92" s="247"/>
      <c r="GK92" s="247"/>
      <c r="GL92" s="247"/>
      <c r="GM92" s="247"/>
      <c r="GN92" s="247"/>
      <c r="GO92" s="247"/>
      <c r="GP92" s="247"/>
      <c r="GQ92" s="247"/>
      <c r="GR92" s="247"/>
      <c r="GS92" s="247"/>
      <c r="GT92" s="247"/>
      <c r="GU92" s="247"/>
      <c r="GV92" s="247"/>
      <c r="GW92" s="247"/>
      <c r="GX92" s="247"/>
      <c r="GY92" s="247"/>
      <c r="GZ92" s="247"/>
      <c r="HA92" s="247"/>
      <c r="HB92" s="247"/>
      <c r="HC92" s="247"/>
      <c r="HD92" s="247"/>
      <c r="HE92" s="247"/>
      <c r="HF92" s="247"/>
      <c r="HG92" s="247"/>
      <c r="HH92" s="247"/>
      <c r="HI92" s="247"/>
      <c r="HJ92" s="247"/>
      <c r="HK92" s="247"/>
      <c r="HL92" s="247"/>
      <c r="HM92" s="247"/>
      <c r="HN92" s="247"/>
      <c r="HO92" s="247"/>
      <c r="HP92" s="247"/>
      <c r="HQ92" s="247"/>
      <c r="HR92" s="247"/>
      <c r="HS92" s="247"/>
      <c r="HT92" s="247"/>
      <c r="HU92" s="247"/>
      <c r="HV92" s="247"/>
      <c r="HW92" s="247"/>
      <c r="HX92" s="247"/>
      <c r="HY92" s="247"/>
      <c r="HZ92" s="247"/>
      <c r="IA92" s="247"/>
      <c r="IB92" s="247"/>
      <c r="IC92" s="247"/>
      <c r="ID92" s="247"/>
      <c r="IE92" s="247"/>
      <c r="IF92" s="247"/>
      <c r="IG92" s="247"/>
      <c r="IH92" s="247"/>
      <c r="II92" s="247"/>
      <c r="IJ92" s="247"/>
      <c r="IK92" s="247"/>
      <c r="IL92" s="247"/>
      <c r="IM92" s="247"/>
      <c r="IN92" s="247"/>
      <c r="IO92" s="247"/>
      <c r="IP92" s="247"/>
      <c r="IQ92" s="247"/>
      <c r="IR92" s="247"/>
      <c r="IS92" s="247"/>
      <c r="IT92" s="247"/>
      <c r="IU92" s="247"/>
      <c r="IV92" s="247"/>
      <c r="IW92" s="247"/>
      <c r="IX92" s="247"/>
      <c r="IY92" s="247"/>
      <c r="IZ92" s="247"/>
      <c r="JA92" s="247"/>
      <c r="JB92" s="247"/>
      <c r="JC92" s="247"/>
      <c r="JD92" s="247"/>
      <c r="JE92" s="247"/>
      <c r="JF92" s="247"/>
      <c r="JG92" s="247"/>
      <c r="JH92" s="247"/>
      <c r="JI92" s="247"/>
      <c r="JJ92" s="247"/>
      <c r="JK92" s="247"/>
      <c r="JL92" s="247"/>
      <c r="JM92" s="247"/>
      <c r="JN92" s="247"/>
      <c r="JO92" s="247"/>
      <c r="JP92" s="247"/>
      <c r="JQ92" s="247"/>
      <c r="JR92" s="247"/>
      <c r="JS92" s="247"/>
      <c r="JT92" s="247"/>
      <c r="JU92" s="247"/>
      <c r="JV92" s="247"/>
      <c r="JW92" s="247"/>
      <c r="JX92" s="247"/>
      <c r="JY92" s="247"/>
      <c r="JZ92" s="247"/>
      <c r="KA92" s="247"/>
      <c r="KB92" s="247"/>
      <c r="KC92" s="247"/>
      <c r="KD92" s="247"/>
      <c r="KE92" s="247"/>
      <c r="KF92" s="247"/>
      <c r="KG92" s="247"/>
      <c r="KH92" s="247"/>
      <c r="KI92" s="247"/>
      <c r="KJ92" s="247"/>
      <c r="KK92" s="247"/>
      <c r="KL92" s="247"/>
      <c r="KM92" s="247"/>
      <c r="KN92" s="247"/>
      <c r="KO92" s="247"/>
      <c r="KP92" s="247"/>
      <c r="KQ92" s="247"/>
      <c r="KR92" s="247"/>
      <c r="KS92" s="247"/>
      <c r="KT92" s="247"/>
      <c r="KU92" s="247"/>
      <c r="KV92" s="247"/>
      <c r="KW92" s="247"/>
      <c r="KX92" s="247"/>
      <c r="KY92" s="247"/>
      <c r="KZ92" s="247"/>
      <c r="LA92" s="247"/>
      <c r="LB92" s="247"/>
      <c r="LC92" s="247"/>
      <c r="LD92" s="247"/>
      <c r="LE92" s="247"/>
      <c r="LF92" s="247"/>
      <c r="LG92" s="247"/>
      <c r="LH92" s="247"/>
      <c r="LI92" s="247"/>
      <c r="LJ92" s="247"/>
      <c r="LK92" s="247"/>
      <c r="LL92" s="247"/>
      <c r="LM92" s="247"/>
      <c r="LN92" s="247"/>
      <c r="LO92" s="247"/>
      <c r="LP92" s="247"/>
      <c r="LQ92" s="247"/>
      <c r="LR92" s="247"/>
      <c r="LS92" s="247"/>
      <c r="LT92" s="247"/>
      <c r="LU92" s="247"/>
      <c r="LV92" s="247"/>
      <c r="LW92" s="247"/>
      <c r="LX92" s="247"/>
      <c r="LY92" s="247"/>
      <c r="LZ92" s="247"/>
      <c r="MA92" s="247"/>
      <c r="MB92" s="247"/>
      <c r="MC92" s="247"/>
      <c r="MD92" s="247"/>
      <c r="ME92" s="247"/>
      <c r="MF92" s="247"/>
      <c r="MG92" s="247"/>
      <c r="MH92" s="247"/>
      <c r="MI92" s="247"/>
      <c r="MJ92" s="247"/>
      <c r="MK92" s="247"/>
      <c r="ML92" s="247"/>
      <c r="MM92" s="247"/>
      <c r="MN92" s="247"/>
      <c r="MO92" s="247"/>
      <c r="MP92" s="247"/>
      <c r="MQ92" s="247"/>
      <c r="MR92" s="247"/>
      <c r="MS92" s="247"/>
      <c r="MT92" s="247"/>
      <c r="MU92" s="247"/>
      <c r="MV92" s="247"/>
      <c r="MW92" s="247"/>
      <c r="MX92" s="247"/>
      <c r="MY92" s="247"/>
      <c r="MZ92" s="247"/>
      <c r="NA92" s="247"/>
      <c r="NB92" s="247"/>
      <c r="NC92" s="247"/>
      <c r="ND92" s="247"/>
      <c r="NE92" s="247"/>
      <c r="NF92" s="247"/>
      <c r="NG92" s="247"/>
      <c r="NH92" s="247"/>
      <c r="NI92" s="247"/>
      <c r="NJ92" s="247"/>
      <c r="NK92" s="247"/>
      <c r="NL92" s="247"/>
      <c r="NM92" s="247"/>
      <c r="NN92" s="247"/>
      <c r="NO92" s="247"/>
      <c r="NP92" s="247"/>
      <c r="NQ92" s="247"/>
      <c r="NR92" s="247"/>
      <c r="NS92" s="247"/>
      <c r="NT92" s="247"/>
      <c r="NU92" s="247"/>
      <c r="NV92" s="247"/>
      <c r="NW92" s="247"/>
      <c r="NX92" s="247"/>
      <c r="NY92" s="247"/>
      <c r="NZ92" s="247"/>
      <c r="OA92" s="247"/>
      <c r="OB92" s="247"/>
      <c r="OC92" s="247"/>
      <c r="OD92" s="247"/>
      <c r="OE92" s="247"/>
      <c r="OF92" s="247"/>
      <c r="OG92" s="247"/>
      <c r="OH92" s="247"/>
      <c r="OI92" s="247"/>
      <c r="OJ92" s="247"/>
      <c r="OK92" s="247"/>
      <c r="OL92" s="247"/>
      <c r="OM92" s="247"/>
      <c r="ON92" s="247"/>
      <c r="OO92" s="247"/>
      <c r="OP92" s="247"/>
      <c r="OQ92" s="247"/>
      <c r="OR92" s="247"/>
      <c r="OS92" s="247"/>
      <c r="OT92" s="247"/>
      <c r="OU92" s="247"/>
      <c r="OV92" s="247"/>
      <c r="OW92" s="247"/>
      <c r="OX92" s="247"/>
      <c r="OY92" s="247"/>
      <c r="OZ92" s="247"/>
      <c r="PA92" s="247"/>
      <c r="PB92" s="247"/>
      <c r="PC92" s="247"/>
      <c r="PD92" s="247"/>
      <c r="PE92" s="247"/>
      <c r="PF92" s="247"/>
      <c r="PG92" s="247"/>
      <c r="PH92" s="247"/>
      <c r="PI92" s="247"/>
      <c r="PJ92" s="247"/>
      <c r="PK92" s="247"/>
      <c r="PL92" s="247"/>
      <c r="PM92" s="247"/>
      <c r="PN92" s="247"/>
      <c r="PO92" s="247"/>
      <c r="PP92" s="247"/>
      <c r="PQ92" s="247"/>
      <c r="PR92" s="247"/>
      <c r="PS92" s="247"/>
      <c r="PT92" s="247"/>
      <c r="PU92" s="247"/>
      <c r="PV92" s="247"/>
      <c r="PW92" s="247"/>
      <c r="PX92" s="247"/>
      <c r="PY92" s="247"/>
      <c r="PZ92" s="247"/>
      <c r="QA92" s="247"/>
      <c r="QB92" s="247"/>
      <c r="QC92" s="247"/>
      <c r="QD92" s="247"/>
      <c r="QE92" s="247"/>
      <c r="QF92" s="247"/>
      <c r="QG92" s="247"/>
      <c r="QH92" s="247"/>
      <c r="QI92" s="247"/>
      <c r="QJ92" s="247"/>
      <c r="QK92" s="247"/>
      <c r="QL92" s="247"/>
      <c r="QM92" s="247"/>
      <c r="QN92" s="247"/>
      <c r="QO92" s="247"/>
      <c r="QP92" s="247"/>
      <c r="QQ92" s="247"/>
      <c r="QR92" s="247"/>
      <c r="QS92" s="247"/>
      <c r="QT92" s="247"/>
      <c r="QU92" s="247"/>
      <c r="QV92" s="247"/>
      <c r="QW92" s="247"/>
      <c r="QX92" s="247"/>
      <c r="QY92" s="247"/>
      <c r="QZ92" s="247"/>
      <c r="RA92" s="247"/>
      <c r="RB92" s="247"/>
      <c r="RC92" s="247"/>
      <c r="RD92" s="247"/>
      <c r="RE92" s="247"/>
      <c r="RF92" s="247"/>
      <c r="RG92" s="247"/>
      <c r="RH92" s="247"/>
      <c r="RI92" s="247"/>
      <c r="RJ92" s="247"/>
      <c r="RK92" s="247"/>
      <c r="RL92" s="247"/>
      <c r="RM92" s="247"/>
      <c r="RN92" s="247"/>
      <c r="RO92" s="247"/>
      <c r="RP92" s="247"/>
      <c r="RQ92" s="247"/>
      <c r="RR92" s="247"/>
      <c r="RS92" s="247"/>
      <c r="RT92" s="247"/>
      <c r="RU92" s="247"/>
      <c r="RV92" s="247"/>
      <c r="RW92" s="247"/>
      <c r="RX92" s="247"/>
      <c r="RY92" s="247"/>
      <c r="RZ92" s="247"/>
      <c r="SA92" s="247"/>
      <c r="SB92" s="247"/>
      <c r="SC92" s="247"/>
      <c r="SD92" s="247"/>
      <c r="SE92" s="247"/>
      <c r="SF92" s="247"/>
      <c r="SG92" s="247"/>
      <c r="SH92" s="247"/>
      <c r="SI92" s="247"/>
      <c r="SJ92" s="247"/>
      <c r="SK92" s="247"/>
      <c r="SL92" s="247"/>
      <c r="SM92" s="247"/>
      <c r="SN92" s="247"/>
      <c r="SO92" s="247"/>
      <c r="SP92" s="247"/>
      <c r="SQ92" s="247"/>
      <c r="SR92" s="247"/>
      <c r="SS92" s="247"/>
      <c r="ST92" s="247"/>
      <c r="SU92" s="247"/>
      <c r="SV92" s="247"/>
      <c r="SW92" s="247"/>
      <c r="SX92" s="247"/>
      <c r="SY92" s="247"/>
      <c r="SZ92" s="247"/>
      <c r="TA92" s="247"/>
      <c r="TB92" s="247"/>
      <c r="TC92" s="247"/>
      <c r="TD92" s="247"/>
      <c r="TE92" s="247"/>
      <c r="TF92" s="247"/>
      <c r="TG92" s="247"/>
      <c r="TH92" s="247"/>
      <c r="TI92" s="247"/>
      <c r="TJ92" s="247"/>
      <c r="TK92" s="247"/>
      <c r="TL92" s="247"/>
      <c r="TM92" s="247"/>
      <c r="TN92" s="247"/>
      <c r="TO92" s="247"/>
      <c r="TP92" s="247"/>
      <c r="TQ92" s="247"/>
      <c r="TR92" s="247"/>
      <c r="TS92" s="247"/>
      <c r="TT92" s="247"/>
      <c r="TU92" s="247"/>
      <c r="TV92" s="247"/>
      <c r="TW92" s="247"/>
      <c r="TX92" s="247"/>
      <c r="TY92" s="247"/>
      <c r="TZ92" s="247"/>
      <c r="UA92" s="247"/>
      <c r="UB92" s="247"/>
      <c r="UC92" s="247"/>
      <c r="UD92" s="247"/>
      <c r="UE92" s="247"/>
      <c r="UF92" s="247"/>
      <c r="UG92" s="247"/>
      <c r="UH92" s="247"/>
      <c r="UI92" s="247"/>
      <c r="UJ92" s="247"/>
      <c r="UK92" s="247"/>
      <c r="UL92" s="247"/>
      <c r="UM92" s="247"/>
      <c r="UN92" s="247"/>
      <c r="UO92" s="247"/>
      <c r="UP92" s="247"/>
      <c r="UQ92" s="247"/>
      <c r="UR92" s="247"/>
      <c r="US92" s="247"/>
      <c r="UT92" s="247"/>
      <c r="UU92" s="247"/>
      <c r="UV92" s="247"/>
      <c r="UW92" s="247"/>
      <c r="UX92" s="247"/>
      <c r="UY92" s="247"/>
      <c r="UZ92" s="247"/>
      <c r="VA92" s="247"/>
      <c r="VB92" s="247"/>
      <c r="VC92" s="247"/>
      <c r="VD92" s="247"/>
      <c r="VE92" s="247"/>
      <c r="VF92" s="247"/>
      <c r="VG92" s="247"/>
      <c r="VH92" s="247"/>
      <c r="VI92" s="247"/>
      <c r="VJ92" s="247"/>
      <c r="VK92" s="247"/>
      <c r="VL92" s="247"/>
      <c r="VM92" s="247"/>
      <c r="VN92" s="247"/>
      <c r="VO92" s="247"/>
      <c r="VP92" s="247"/>
      <c r="VQ92" s="247"/>
      <c r="VR92" s="247"/>
      <c r="VS92" s="247"/>
      <c r="VT92" s="247"/>
      <c r="VU92" s="247"/>
      <c r="VV92" s="247"/>
      <c r="VW92" s="247"/>
      <c r="VX92" s="247"/>
      <c r="VY92" s="247"/>
      <c r="VZ92" s="247"/>
      <c r="WA92" s="247"/>
      <c r="WB92" s="247"/>
      <c r="WC92" s="247"/>
      <c r="WD92" s="247"/>
      <c r="WE92" s="247"/>
      <c r="WF92" s="247"/>
      <c r="WG92" s="247"/>
      <c r="WH92" s="247"/>
      <c r="WI92" s="247"/>
      <c r="WJ92" s="247"/>
      <c r="WK92" s="247"/>
      <c r="WL92" s="247"/>
      <c r="WM92" s="247"/>
      <c r="WN92" s="247"/>
      <c r="WO92" s="247"/>
      <c r="WP92" s="247"/>
      <c r="WQ92" s="247"/>
      <c r="WR92" s="247"/>
      <c r="WS92" s="247"/>
      <c r="WT92" s="247"/>
      <c r="WU92" s="247"/>
      <c r="WV92" s="247"/>
      <c r="WW92" s="247"/>
      <c r="WX92" s="247"/>
      <c r="WY92" s="247"/>
      <c r="WZ92" s="247"/>
      <c r="XA92" s="247"/>
      <c r="XB92" s="247"/>
      <c r="XC92" s="247"/>
      <c r="XD92" s="247"/>
      <c r="XE92" s="247"/>
      <c r="XF92" s="247"/>
      <c r="XG92" s="247"/>
      <c r="XH92" s="247"/>
      <c r="XI92" s="247"/>
      <c r="XJ92" s="247"/>
      <c r="XK92" s="247"/>
      <c r="XL92" s="247"/>
      <c r="XM92" s="247"/>
      <c r="XN92" s="247"/>
      <c r="XO92" s="247"/>
      <c r="XP92" s="247"/>
      <c r="XQ92" s="247"/>
      <c r="XR92" s="247"/>
      <c r="XS92" s="247"/>
      <c r="XT92" s="247"/>
      <c r="XU92" s="247"/>
      <c r="XV92" s="247"/>
      <c r="XW92" s="247"/>
      <c r="XX92" s="247"/>
      <c r="XY92" s="247"/>
      <c r="XZ92" s="247"/>
      <c r="YA92" s="247"/>
      <c r="YB92" s="247"/>
      <c r="YC92" s="247"/>
      <c r="YD92" s="247"/>
      <c r="YE92" s="247"/>
      <c r="YF92" s="247"/>
      <c r="YG92" s="247"/>
      <c r="YH92" s="247"/>
      <c r="YI92" s="247"/>
      <c r="YJ92" s="247"/>
      <c r="YK92" s="247"/>
      <c r="YL92" s="247"/>
      <c r="YM92" s="247"/>
      <c r="YN92" s="247"/>
      <c r="YO92" s="247"/>
      <c r="YP92" s="247"/>
      <c r="YQ92" s="247"/>
      <c r="YR92" s="247"/>
      <c r="YS92" s="247"/>
      <c r="YT92" s="247"/>
      <c r="YU92" s="247"/>
      <c r="YV92" s="247"/>
      <c r="YW92" s="247"/>
      <c r="YX92" s="247"/>
      <c r="YY92" s="247"/>
      <c r="YZ92" s="247"/>
      <c r="ZA92" s="247"/>
      <c r="ZB92" s="247"/>
      <c r="ZC92" s="247"/>
      <c r="ZD92" s="247"/>
      <c r="ZE92" s="247"/>
      <c r="ZF92" s="247"/>
      <c r="ZG92" s="247"/>
      <c r="ZH92" s="247"/>
      <c r="ZI92" s="247"/>
      <c r="ZJ92" s="247"/>
      <c r="ZK92" s="247"/>
      <c r="ZL92" s="247"/>
      <c r="ZM92" s="247"/>
      <c r="ZN92" s="247"/>
      <c r="ZO92" s="247"/>
      <c r="ZP92" s="247"/>
      <c r="ZQ92" s="247"/>
      <c r="ZR92" s="247"/>
      <c r="ZS92" s="247"/>
      <c r="ZT92" s="247"/>
      <c r="ZU92" s="247"/>
      <c r="ZV92" s="247"/>
      <c r="ZW92" s="247"/>
      <c r="ZX92" s="247"/>
      <c r="ZY92" s="247"/>
      <c r="ZZ92" s="247"/>
      <c r="AAA92" s="247"/>
      <c r="AAB92" s="247"/>
      <c r="AAC92" s="247"/>
      <c r="AAD92" s="247"/>
      <c r="AAE92" s="247"/>
      <c r="AAF92" s="247"/>
      <c r="AAG92" s="247"/>
      <c r="AAH92" s="247"/>
      <c r="AAI92" s="247"/>
      <c r="AAJ92" s="247"/>
      <c r="AAK92" s="247"/>
      <c r="AAL92" s="247"/>
      <c r="AAM92" s="247"/>
      <c r="AAN92" s="247"/>
      <c r="AAO92" s="247"/>
      <c r="AAP92" s="247"/>
      <c r="AAQ92" s="247"/>
      <c r="AAR92" s="247"/>
      <c r="AAS92" s="247"/>
      <c r="AAT92" s="247"/>
      <c r="AAU92" s="247"/>
      <c r="AAV92" s="247"/>
      <c r="AAW92" s="247"/>
      <c r="AAX92" s="247"/>
      <c r="AAY92" s="247"/>
      <c r="AAZ92" s="247"/>
      <c r="ABA92" s="247"/>
      <c r="ABB92" s="247"/>
      <c r="ABC92" s="247"/>
      <c r="ABD92" s="247"/>
      <c r="ABE92" s="247"/>
      <c r="ABF92" s="247"/>
      <c r="ABG92" s="247"/>
      <c r="ABH92" s="247"/>
      <c r="ABI92" s="247"/>
      <c r="ABJ92" s="247"/>
      <c r="ABK92" s="247"/>
      <c r="ABL92" s="247"/>
      <c r="ABM92" s="247"/>
      <c r="ABN92" s="247"/>
      <c r="ABO92" s="247"/>
      <c r="ABP92" s="247"/>
      <c r="ABQ92" s="247"/>
      <c r="ABR92" s="247"/>
      <c r="ABS92" s="247"/>
      <c r="ABT92" s="247"/>
      <c r="ABU92" s="247"/>
      <c r="ABV92" s="247"/>
      <c r="ABW92" s="247"/>
      <c r="ABX92" s="247"/>
      <c r="ABY92" s="247"/>
      <c r="ABZ92" s="247"/>
      <c r="ACA92" s="247"/>
      <c r="ACB92" s="247"/>
      <c r="ACC92" s="247"/>
      <c r="ACD92" s="247"/>
      <c r="ACE92" s="247"/>
      <c r="ACF92" s="247"/>
      <c r="ACG92" s="247"/>
      <c r="ACH92" s="247"/>
      <c r="ACI92" s="247"/>
      <c r="ACJ92" s="247"/>
      <c r="ACK92" s="247"/>
      <c r="ACL92" s="247"/>
      <c r="ACM92" s="247"/>
      <c r="ACN92" s="247"/>
      <c r="ACO92" s="247"/>
      <c r="ACP92" s="247"/>
      <c r="ACQ92" s="247"/>
      <c r="ACR92" s="247"/>
      <c r="ACS92" s="247"/>
      <c r="ACT92" s="247"/>
      <c r="ACU92" s="247"/>
      <c r="ACV92" s="247"/>
      <c r="ACW92" s="247"/>
      <c r="ACX92" s="247"/>
      <c r="ACY92" s="247"/>
      <c r="ACZ92" s="247"/>
      <c r="ADA92" s="247"/>
      <c r="ADB92" s="247"/>
      <c r="ADC92" s="247"/>
      <c r="ADD92" s="247"/>
      <c r="ADE92" s="247"/>
      <c r="ADF92" s="247"/>
      <c r="ADG92" s="247"/>
      <c r="ADH92" s="247"/>
      <c r="ADI92" s="247"/>
      <c r="ADJ92" s="247"/>
      <c r="ADK92" s="247"/>
      <c r="ADL92" s="247"/>
      <c r="ADM92" s="247"/>
      <c r="ADN92" s="247"/>
      <c r="ADO92" s="247"/>
      <c r="ADP92" s="247"/>
      <c r="ADQ92" s="247"/>
      <c r="ADR92" s="247"/>
      <c r="ADS92" s="247"/>
      <c r="ADT92" s="247"/>
      <c r="ADU92" s="247"/>
      <c r="ADV92" s="247"/>
      <c r="ADW92" s="247"/>
      <c r="ADX92" s="247"/>
      <c r="ADY92" s="247"/>
      <c r="ADZ92" s="247"/>
      <c r="AEA92" s="247"/>
      <c r="AEB92" s="247"/>
      <c r="AEC92" s="247"/>
      <c r="AED92" s="247"/>
      <c r="AEE92" s="247"/>
      <c r="AEF92" s="247"/>
      <c r="AEG92" s="247"/>
      <c r="AEH92" s="247"/>
      <c r="AEI92" s="247"/>
      <c r="AEJ92" s="247"/>
      <c r="AEK92" s="247"/>
      <c r="AEL92" s="247"/>
      <c r="AEM92" s="247"/>
      <c r="AEN92" s="247"/>
      <c r="AEO92" s="247"/>
      <c r="AEP92" s="247"/>
      <c r="AEQ92" s="247"/>
      <c r="AER92" s="247"/>
      <c r="AES92" s="247"/>
      <c r="AET92" s="247"/>
      <c r="AEU92" s="247"/>
      <c r="AEV92" s="247"/>
      <c r="AEW92" s="247"/>
      <c r="AEX92" s="247"/>
      <c r="AEY92" s="247"/>
      <c r="AEZ92" s="247"/>
      <c r="AFA92" s="247"/>
      <c r="AFB92" s="247"/>
      <c r="AFC92" s="247"/>
      <c r="AFD92" s="247"/>
      <c r="AFE92" s="247"/>
      <c r="AFF92" s="247"/>
      <c r="AFG92" s="247"/>
      <c r="AFH92" s="247"/>
      <c r="AFI92" s="247"/>
      <c r="AFJ92" s="247"/>
      <c r="AFK92" s="247"/>
      <c r="AFL92" s="247"/>
      <c r="AFM92" s="247"/>
      <c r="AFN92" s="247"/>
      <c r="AFO92" s="247"/>
      <c r="AFP92" s="247"/>
      <c r="AFQ92" s="247"/>
      <c r="AFR92" s="247"/>
      <c r="AFS92" s="247"/>
      <c r="AFT92" s="247"/>
      <c r="AFU92" s="247"/>
      <c r="AFV92" s="247"/>
      <c r="AFW92" s="247"/>
      <c r="AFX92" s="247"/>
      <c r="AFY92" s="247"/>
      <c r="AFZ92" s="247"/>
      <c r="AGA92" s="247"/>
      <c r="AGB92" s="247"/>
      <c r="AGC92" s="247"/>
      <c r="AGD92" s="247"/>
      <c r="AGE92" s="247"/>
      <c r="AGF92" s="247"/>
      <c r="AGG92" s="247"/>
      <c r="AGH92" s="247"/>
      <c r="AGI92" s="247"/>
      <c r="AGJ92" s="247"/>
      <c r="AGK92" s="247"/>
      <c r="AGL92" s="247"/>
      <c r="AGM92" s="247"/>
      <c r="AGN92" s="247"/>
      <c r="AGO92" s="247"/>
      <c r="AGP92" s="247"/>
      <c r="AGQ92" s="247"/>
      <c r="AGR92" s="247"/>
      <c r="AGS92" s="247"/>
      <c r="AGT92" s="247"/>
      <c r="AGU92" s="247"/>
      <c r="AGV92" s="247"/>
      <c r="AGW92" s="247"/>
      <c r="AGX92" s="247"/>
      <c r="AGY92" s="247"/>
      <c r="AGZ92" s="247"/>
      <c r="AHA92" s="247"/>
      <c r="AHB92" s="247"/>
      <c r="AHC92" s="247"/>
      <c r="AHD92" s="247"/>
      <c r="AHE92" s="247"/>
      <c r="AHF92" s="247"/>
      <c r="AHG92" s="247"/>
      <c r="AHH92" s="247"/>
      <c r="AHI92" s="247"/>
      <c r="AHJ92" s="247"/>
      <c r="AHK92" s="247"/>
      <c r="AHL92" s="247"/>
      <c r="AHM92" s="247"/>
      <c r="AHN92" s="247"/>
      <c r="AHO92" s="247"/>
      <c r="AHP92" s="247"/>
      <c r="AHQ92" s="247"/>
      <c r="AHR92" s="247"/>
      <c r="AHS92" s="247"/>
      <c r="AHT92" s="247"/>
      <c r="AHU92" s="247"/>
      <c r="AHV92" s="247"/>
      <c r="AHW92" s="247"/>
      <c r="AHX92" s="247"/>
      <c r="AHY92" s="247"/>
      <c r="AHZ92" s="247"/>
      <c r="AIA92" s="247"/>
      <c r="AIB92" s="247"/>
      <c r="AIC92" s="247"/>
      <c r="AID92" s="247"/>
      <c r="AIE92" s="247"/>
      <c r="AIF92" s="247"/>
      <c r="AIG92" s="247"/>
      <c r="AIH92" s="247"/>
      <c r="AII92" s="247"/>
      <c r="AIJ92" s="247"/>
      <c r="AIK92" s="247"/>
      <c r="AIL92" s="247"/>
      <c r="AIM92" s="247"/>
      <c r="AIN92" s="247"/>
      <c r="AIO92" s="247"/>
      <c r="AIP92" s="247"/>
      <c r="AIQ92" s="247"/>
      <c r="AIR92" s="247"/>
      <c r="AIS92" s="247"/>
      <c r="AIT92" s="247"/>
      <c r="AIU92" s="247"/>
      <c r="AIV92" s="247"/>
      <c r="AIW92" s="247"/>
      <c r="AIX92" s="247"/>
      <c r="AIY92" s="247"/>
      <c r="AIZ92" s="247"/>
      <c r="AJA92" s="247"/>
      <c r="AJB92" s="247"/>
      <c r="AJC92" s="247"/>
      <c r="AJD92" s="247"/>
      <c r="AJE92" s="247"/>
      <c r="AJF92" s="247"/>
      <c r="AJG92" s="247"/>
      <c r="AJH92" s="247"/>
      <c r="AJI92" s="247"/>
      <c r="AJJ92" s="247"/>
      <c r="AJK92" s="247"/>
      <c r="AJL92" s="247"/>
      <c r="AJM92" s="247"/>
      <c r="AJN92" s="247"/>
      <c r="AJO92" s="247"/>
      <c r="AJP92" s="247"/>
      <c r="AJQ92" s="247"/>
      <c r="AJR92" s="247"/>
      <c r="AJS92" s="247"/>
      <c r="AJT92" s="247"/>
      <c r="AJU92" s="247"/>
      <c r="AJV92" s="247"/>
      <c r="AJW92" s="247"/>
      <c r="AJX92" s="247"/>
      <c r="AJY92" s="247"/>
      <c r="AJZ92" s="247"/>
      <c r="AKA92" s="247"/>
      <c r="AKB92" s="247"/>
      <c r="AKC92" s="247"/>
      <c r="AKD92" s="247"/>
      <c r="AKE92" s="247"/>
      <c r="AKF92" s="247"/>
      <c r="AKG92" s="247"/>
      <c r="AKH92" s="247"/>
      <c r="AKI92" s="247"/>
      <c r="AKJ92" s="247"/>
      <c r="AKK92" s="247"/>
      <c r="AKL92" s="247"/>
      <c r="AKM92" s="247"/>
      <c r="AKN92" s="247"/>
      <c r="AKO92" s="247"/>
      <c r="AKP92" s="247"/>
      <c r="AKQ92" s="247"/>
      <c r="AKR92" s="247"/>
      <c r="AKS92" s="247"/>
      <c r="AKT92" s="247"/>
      <c r="AKU92" s="247"/>
      <c r="AKV92" s="247"/>
      <c r="AKW92" s="247"/>
      <c r="AKX92" s="247"/>
      <c r="AKY92" s="247"/>
      <c r="AKZ92" s="247"/>
      <c r="ALA92" s="247"/>
      <c r="ALB92" s="247"/>
      <c r="ALC92" s="247"/>
      <c r="ALD92" s="247"/>
      <c r="ALE92" s="247"/>
      <c r="ALF92" s="247"/>
      <c r="ALG92" s="247"/>
      <c r="ALH92" s="247"/>
      <c r="ALI92" s="247"/>
      <c r="ALJ92" s="247"/>
      <c r="ALK92" s="247"/>
      <c r="ALL92" s="247"/>
      <c r="ALM92" s="247"/>
      <c r="ALN92" s="247"/>
      <c r="ALO92" s="247"/>
      <c r="ALP92" s="247"/>
      <c r="ALQ92" s="247"/>
      <c r="ALR92" s="247"/>
      <c r="ALS92" s="247"/>
      <c r="ALT92" s="247"/>
      <c r="ALU92" s="247"/>
      <c r="ALV92" s="247"/>
      <c r="ALW92" s="247"/>
      <c r="ALX92" s="247"/>
      <c r="ALY92" s="247"/>
      <c r="ALZ92" s="247"/>
      <c r="AMA92" s="247"/>
      <c r="AMB92" s="247"/>
      <c r="AMC92" s="247"/>
      <c r="AMD92" s="247"/>
      <c r="AME92" s="247"/>
      <c r="AMF92" s="247"/>
      <c r="AMG92" s="247"/>
      <c r="AMH92" s="247"/>
      <c r="AMI92" s="247"/>
      <c r="AMJ92" s="247"/>
      <c r="AMK92" s="247"/>
      <c r="AML92" s="247"/>
      <c r="AMM92" s="247"/>
      <c r="AMN92" s="247"/>
      <c r="AMO92" s="247"/>
      <c r="AMP92" s="247"/>
      <c r="AMQ92" s="247"/>
      <c r="AMR92" s="247"/>
      <c r="AMS92" s="247"/>
      <c r="AMT92" s="247"/>
      <c r="AMU92" s="247"/>
      <c r="AMV92" s="247"/>
      <c r="AMW92" s="247"/>
      <c r="AMX92" s="247"/>
      <c r="AMY92" s="247"/>
      <c r="AMZ92" s="247"/>
      <c r="ANA92" s="247"/>
      <c r="ANB92" s="247"/>
      <c r="ANC92" s="247"/>
      <c r="AND92" s="247"/>
      <c r="ANE92" s="247"/>
      <c r="ANF92" s="247"/>
      <c r="ANG92" s="247"/>
      <c r="ANH92" s="247"/>
      <c r="ANI92" s="247"/>
      <c r="ANJ92" s="247"/>
      <c r="ANK92" s="247"/>
      <c r="ANL92" s="247"/>
      <c r="ANM92" s="247"/>
      <c r="ANN92" s="247"/>
      <c r="ANO92" s="247"/>
      <c r="ANP92" s="247"/>
      <c r="ANQ92" s="247"/>
      <c r="ANR92" s="247"/>
      <c r="ANS92" s="247"/>
      <c r="ANT92" s="247"/>
      <c r="ANU92" s="247"/>
      <c r="ANV92" s="247"/>
      <c r="ANW92" s="247"/>
      <c r="ANX92" s="247"/>
      <c r="ANY92" s="247"/>
      <c r="ANZ92" s="247"/>
      <c r="AOA92" s="247"/>
      <c r="AOB92" s="247"/>
      <c r="AOC92" s="247"/>
      <c r="AOD92" s="247"/>
      <c r="AOE92" s="247"/>
      <c r="AOF92" s="247"/>
      <c r="AOG92" s="247"/>
      <c r="AOH92" s="247"/>
      <c r="AOI92" s="247"/>
      <c r="AOJ92" s="247"/>
      <c r="AOK92" s="247"/>
      <c r="AOL92" s="247"/>
      <c r="AOM92" s="247"/>
      <c r="AON92" s="247"/>
      <c r="AOO92" s="247"/>
      <c r="AOP92" s="247"/>
      <c r="AOQ92" s="247"/>
      <c r="AOR92" s="247"/>
      <c r="AOS92" s="247"/>
      <c r="AOT92" s="247"/>
      <c r="AOU92" s="247"/>
      <c r="AOV92" s="247"/>
      <c r="AOW92" s="247"/>
      <c r="AOX92" s="247"/>
      <c r="AOY92" s="247"/>
      <c r="AOZ92" s="247"/>
      <c r="APA92" s="247"/>
      <c r="APB92" s="247"/>
      <c r="APC92" s="247"/>
      <c r="APD92" s="247"/>
      <c r="APE92" s="247"/>
      <c r="APF92" s="247"/>
      <c r="APG92" s="247"/>
      <c r="APH92" s="247"/>
      <c r="API92" s="247"/>
      <c r="APJ92" s="247"/>
      <c r="APK92" s="247"/>
      <c r="APL92" s="247"/>
      <c r="APM92" s="247"/>
      <c r="APN92" s="247"/>
      <c r="APO92" s="247"/>
      <c r="APP92" s="247"/>
      <c r="APQ92" s="247"/>
      <c r="APR92" s="247"/>
      <c r="APS92" s="247"/>
      <c r="APT92" s="247"/>
      <c r="APU92" s="247"/>
      <c r="APV92" s="247"/>
      <c r="APW92" s="247"/>
      <c r="APX92" s="247"/>
      <c r="APY92" s="247"/>
      <c r="APZ92" s="247"/>
      <c r="AQA92" s="247"/>
      <c r="AQB92" s="247"/>
      <c r="AQC92" s="247"/>
      <c r="AQD92" s="247"/>
      <c r="AQE92" s="247"/>
      <c r="AQF92" s="247"/>
      <c r="AQG92" s="247"/>
      <c r="AQH92" s="247"/>
      <c r="AQI92" s="247"/>
      <c r="AQJ92" s="247"/>
      <c r="AQK92" s="247"/>
      <c r="AQL92" s="247"/>
      <c r="AQM92" s="247"/>
      <c r="AQN92" s="247"/>
      <c r="AQO92" s="247"/>
      <c r="AQP92" s="247"/>
      <c r="AQQ92" s="247"/>
      <c r="AQR92" s="247"/>
      <c r="AQS92" s="247"/>
      <c r="AQT92" s="247"/>
      <c r="AQU92" s="247"/>
      <c r="AQV92" s="247"/>
      <c r="AQW92" s="247"/>
      <c r="AQX92" s="247"/>
      <c r="AQY92" s="247"/>
      <c r="AQZ92" s="247"/>
      <c r="ARA92" s="247"/>
      <c r="ARB92" s="247"/>
      <c r="ARC92" s="247"/>
      <c r="ARD92" s="247"/>
      <c r="ARE92" s="247"/>
      <c r="ARF92" s="247"/>
      <c r="ARG92" s="247"/>
      <c r="ARH92" s="247"/>
      <c r="ARI92" s="247"/>
      <c r="ARJ92" s="247"/>
      <c r="ARK92" s="247"/>
      <c r="ARL92" s="247"/>
      <c r="ARM92" s="247"/>
      <c r="ARN92" s="247"/>
      <c r="ARO92" s="247"/>
      <c r="ARP92" s="247"/>
      <c r="ARQ92" s="247"/>
      <c r="ARR92" s="247"/>
      <c r="ARS92" s="247"/>
      <c r="ART92" s="247"/>
      <c r="ARU92" s="247"/>
      <c r="ARV92" s="247"/>
      <c r="ARW92" s="247"/>
      <c r="ARX92" s="247"/>
      <c r="ARY92" s="247"/>
      <c r="ARZ92" s="247"/>
      <c r="ASA92" s="247"/>
      <c r="ASB92" s="247"/>
      <c r="ASC92" s="247"/>
      <c r="ASD92" s="247"/>
      <c r="ASE92" s="247"/>
      <c r="ASF92" s="247"/>
      <c r="ASG92" s="247"/>
      <c r="ASH92" s="247"/>
      <c r="ASI92" s="247"/>
      <c r="ASJ92" s="247"/>
      <c r="ASK92" s="247"/>
      <c r="ASL92" s="247"/>
      <c r="ASM92" s="247"/>
      <c r="ASN92" s="247"/>
      <c r="ASO92" s="247"/>
      <c r="ASP92" s="247"/>
      <c r="ASQ92" s="247"/>
      <c r="ASR92" s="247"/>
      <c r="ASS92" s="247"/>
      <c r="AST92" s="247"/>
      <c r="ASU92" s="247"/>
      <c r="ASV92" s="247"/>
      <c r="ASW92" s="247"/>
      <c r="ASX92" s="247"/>
      <c r="ASY92" s="247"/>
      <c r="ASZ92" s="247"/>
      <c r="ATA92" s="247"/>
      <c r="ATB92" s="247"/>
      <c r="ATC92" s="247"/>
      <c r="ATD92" s="247"/>
      <c r="ATE92" s="247"/>
      <c r="ATF92" s="247"/>
      <c r="ATG92" s="247"/>
      <c r="ATH92" s="247"/>
      <c r="ATI92" s="247"/>
      <c r="ATJ92" s="247"/>
      <c r="ATK92" s="247"/>
      <c r="ATL92" s="247"/>
      <c r="ATM92" s="247"/>
      <c r="ATN92" s="247"/>
      <c r="ATO92" s="247"/>
      <c r="ATP92" s="247"/>
      <c r="ATQ92" s="247"/>
      <c r="ATR92" s="247"/>
      <c r="ATS92" s="247"/>
      <c r="ATT92" s="247"/>
      <c r="ATU92" s="247"/>
      <c r="ATV92" s="247"/>
      <c r="ATW92" s="247"/>
      <c r="ATX92" s="247"/>
      <c r="ATY92" s="247"/>
      <c r="ATZ92" s="247"/>
      <c r="AUA92" s="247"/>
      <c r="AUB92" s="247"/>
      <c r="AUC92" s="247"/>
      <c r="AUD92" s="247"/>
      <c r="AUE92" s="247"/>
      <c r="AUF92" s="247"/>
      <c r="AUG92" s="247"/>
      <c r="AUH92" s="247"/>
      <c r="AUI92" s="247"/>
      <c r="AUJ92" s="247"/>
      <c r="AUK92" s="247"/>
      <c r="AUL92" s="247"/>
      <c r="AUM92" s="247"/>
      <c r="AUN92" s="247"/>
      <c r="AUO92" s="247"/>
      <c r="AUP92" s="247"/>
      <c r="AUQ92" s="247"/>
      <c r="AUR92" s="247"/>
      <c r="AUS92" s="247"/>
      <c r="AUT92" s="247"/>
      <c r="AUU92" s="247"/>
      <c r="AUV92" s="247"/>
      <c r="AUW92" s="247"/>
      <c r="AUX92" s="247"/>
      <c r="AUY92" s="247"/>
      <c r="AUZ92" s="247"/>
      <c r="AVA92" s="247"/>
      <c r="AVB92" s="247"/>
      <c r="AVC92" s="247"/>
      <c r="AVD92" s="247"/>
      <c r="AVE92" s="247"/>
      <c r="AVF92" s="247"/>
      <c r="AVG92" s="247"/>
      <c r="AVH92" s="247"/>
      <c r="AVI92" s="247"/>
      <c r="AVJ92" s="247"/>
      <c r="AVK92" s="247"/>
      <c r="AVL92" s="247"/>
      <c r="AVM92" s="247"/>
      <c r="AVN92" s="247"/>
      <c r="AVO92" s="247"/>
      <c r="AVP92" s="247"/>
      <c r="AVQ92" s="247"/>
      <c r="AVR92" s="247"/>
      <c r="AVS92" s="247"/>
      <c r="AVT92" s="247"/>
      <c r="AVU92" s="247"/>
      <c r="AVV92" s="247"/>
      <c r="AVW92" s="247"/>
      <c r="AVX92" s="247"/>
      <c r="AVY92" s="247"/>
      <c r="AVZ92" s="247"/>
      <c r="AWA92" s="247"/>
      <c r="AWB92" s="247"/>
      <c r="AWC92" s="247"/>
      <c r="AWD92" s="247"/>
      <c r="AWE92" s="247"/>
      <c r="AWF92" s="247"/>
      <c r="AWG92" s="247"/>
      <c r="AWH92" s="247"/>
      <c r="AWI92" s="247"/>
      <c r="AWJ92" s="247"/>
      <c r="AWK92" s="247"/>
      <c r="AWL92" s="247"/>
      <c r="AWM92" s="247"/>
      <c r="AWN92" s="247"/>
      <c r="AWO92" s="247"/>
      <c r="AWP92" s="247"/>
      <c r="AWQ92" s="247"/>
      <c r="AWR92" s="247"/>
      <c r="AWS92" s="247"/>
      <c r="AWT92" s="247"/>
      <c r="AWU92" s="247"/>
      <c r="AWV92" s="247"/>
      <c r="AWW92" s="247"/>
      <c r="AWX92" s="247"/>
      <c r="AWY92" s="247"/>
      <c r="AWZ92" s="247"/>
      <c r="AXA92" s="247"/>
      <c r="AXB92" s="247"/>
      <c r="AXC92" s="247"/>
      <c r="AXD92" s="247"/>
      <c r="AXE92" s="247"/>
      <c r="AXF92" s="247"/>
      <c r="AXG92" s="247"/>
      <c r="AXH92" s="247"/>
      <c r="AXI92" s="247"/>
      <c r="AXJ92" s="247"/>
      <c r="AXK92" s="247"/>
      <c r="AXL92" s="247"/>
      <c r="AXM92" s="247"/>
      <c r="AXN92" s="247"/>
      <c r="AXO92" s="247"/>
      <c r="AXP92" s="247"/>
      <c r="AXQ92" s="247"/>
      <c r="AXR92" s="247"/>
      <c r="AXS92" s="247"/>
      <c r="AXT92" s="247"/>
      <c r="AXU92" s="247"/>
      <c r="AXV92" s="247"/>
      <c r="AXW92" s="247"/>
      <c r="AXX92" s="247"/>
      <c r="AXY92" s="247"/>
      <c r="AXZ92" s="247"/>
      <c r="AYA92" s="247"/>
      <c r="AYB92" s="247"/>
      <c r="AYC92" s="247"/>
      <c r="AYD92" s="247"/>
      <c r="AYE92" s="247"/>
      <c r="AYF92" s="247"/>
      <c r="AYG92" s="247"/>
      <c r="AYH92" s="247"/>
      <c r="AYI92" s="247"/>
      <c r="AYJ92" s="247"/>
      <c r="AYK92" s="247"/>
      <c r="AYL92" s="247"/>
      <c r="AYM92" s="247"/>
      <c r="AYN92" s="247"/>
      <c r="AYO92" s="247"/>
      <c r="AYP92" s="247"/>
      <c r="AYQ92" s="247"/>
      <c r="AYR92" s="247"/>
      <c r="AYS92" s="247"/>
      <c r="AYT92" s="247"/>
      <c r="AYU92" s="247"/>
      <c r="AYV92" s="247"/>
      <c r="AYW92" s="247"/>
      <c r="AYX92" s="247"/>
      <c r="AYY92" s="247"/>
      <c r="AYZ92" s="247"/>
      <c r="AZA92" s="247"/>
      <c r="AZB92" s="247"/>
      <c r="AZC92" s="247"/>
      <c r="AZD92" s="247"/>
      <c r="AZE92" s="247"/>
      <c r="AZF92" s="247"/>
      <c r="AZG92" s="247"/>
      <c r="AZH92" s="247"/>
      <c r="AZI92" s="247"/>
      <c r="AZJ92" s="247"/>
      <c r="AZK92" s="247"/>
      <c r="AZL92" s="247"/>
      <c r="AZM92" s="247"/>
      <c r="AZN92" s="247"/>
      <c r="AZO92" s="247"/>
      <c r="AZP92" s="247"/>
      <c r="AZQ92" s="247"/>
      <c r="AZR92" s="247"/>
      <c r="AZS92" s="247"/>
      <c r="AZT92" s="247"/>
      <c r="AZU92" s="247"/>
      <c r="AZV92" s="247"/>
      <c r="AZW92" s="247"/>
      <c r="AZX92" s="247"/>
      <c r="AZY92" s="247"/>
      <c r="AZZ92" s="247"/>
      <c r="BAA92" s="247"/>
      <c r="BAB92" s="247"/>
      <c r="BAC92" s="247"/>
      <c r="BAD92" s="247"/>
      <c r="BAE92" s="247"/>
      <c r="BAF92" s="247"/>
      <c r="BAG92" s="247"/>
      <c r="BAH92" s="247"/>
      <c r="BAI92" s="247"/>
      <c r="BAJ92" s="247"/>
      <c r="BAK92" s="247"/>
      <c r="BAL92" s="247"/>
      <c r="BAM92" s="247"/>
      <c r="BAN92" s="247"/>
      <c r="BAO92" s="247"/>
      <c r="BAP92" s="247"/>
      <c r="BAQ92" s="247"/>
      <c r="BAR92" s="247"/>
      <c r="BAS92" s="247"/>
      <c r="BAT92" s="247"/>
      <c r="BAU92" s="247"/>
      <c r="BAV92" s="247"/>
      <c r="BAW92" s="247"/>
      <c r="BAX92" s="247"/>
      <c r="BAY92" s="247"/>
      <c r="BAZ92" s="247"/>
      <c r="BBA92" s="247"/>
      <c r="BBB92" s="247"/>
      <c r="BBC92" s="247"/>
      <c r="BBD92" s="247"/>
      <c r="BBE92" s="247"/>
      <c r="BBF92" s="247"/>
      <c r="BBG92" s="247"/>
      <c r="BBH92" s="247"/>
      <c r="BBI92" s="247"/>
      <c r="BBJ92" s="247"/>
      <c r="BBK92" s="247"/>
      <c r="BBL92" s="247"/>
      <c r="BBM92" s="247"/>
      <c r="BBN92" s="247"/>
      <c r="BBO92" s="247"/>
      <c r="BBP92" s="247"/>
      <c r="BBQ92" s="247"/>
      <c r="BBR92" s="247"/>
      <c r="BBS92" s="247"/>
      <c r="BBT92" s="247"/>
      <c r="BBU92" s="247"/>
      <c r="BBV92" s="247"/>
      <c r="BBW92" s="247"/>
      <c r="BBX92" s="247"/>
      <c r="BBY92" s="247"/>
      <c r="BBZ92" s="247"/>
      <c r="BCA92" s="247"/>
      <c r="BCB92" s="247"/>
      <c r="BCC92" s="247"/>
      <c r="BCD92" s="247"/>
      <c r="BCE92" s="247"/>
      <c r="BCF92" s="247"/>
      <c r="BCG92" s="247"/>
      <c r="BCH92" s="247"/>
      <c r="BCI92" s="247"/>
      <c r="BCJ92" s="247"/>
      <c r="BCK92" s="247"/>
      <c r="BCL92" s="247"/>
      <c r="BCM92" s="247"/>
      <c r="BCN92" s="247"/>
      <c r="BCO92" s="247"/>
      <c r="BCP92" s="247"/>
      <c r="BCQ92" s="247"/>
      <c r="BCR92" s="247"/>
      <c r="BCS92" s="247"/>
      <c r="BCT92" s="247"/>
      <c r="BCU92" s="247"/>
      <c r="BCV92" s="247"/>
      <c r="BCW92" s="247"/>
      <c r="BCX92" s="247"/>
      <c r="BCY92" s="247"/>
      <c r="BCZ92" s="247"/>
      <c r="BDA92" s="247"/>
      <c r="BDB92" s="247"/>
      <c r="BDC92" s="247"/>
      <c r="BDD92" s="247"/>
      <c r="BDE92" s="247"/>
      <c r="BDF92" s="247"/>
      <c r="BDG92" s="247"/>
      <c r="BDH92" s="247"/>
      <c r="BDI92" s="247"/>
      <c r="BDJ92" s="247"/>
      <c r="BDK92" s="247"/>
      <c r="BDL92" s="247"/>
      <c r="BDM92" s="247"/>
      <c r="BDN92" s="247"/>
      <c r="BDO92" s="247"/>
      <c r="BDP92" s="247"/>
      <c r="BDQ92" s="247"/>
      <c r="BDR92" s="247"/>
      <c r="BDS92" s="247"/>
      <c r="BDT92" s="247"/>
      <c r="BDU92" s="247"/>
      <c r="BDV92" s="247"/>
      <c r="BDW92" s="247"/>
      <c r="BDX92" s="247"/>
      <c r="BDY92" s="247"/>
      <c r="BDZ92" s="247"/>
      <c r="BEA92" s="247"/>
      <c r="BEB92" s="247"/>
      <c r="BEC92" s="247"/>
      <c r="BED92" s="247"/>
      <c r="BEE92" s="247"/>
      <c r="BEF92" s="247"/>
      <c r="BEG92" s="247"/>
      <c r="BEH92" s="247"/>
      <c r="BEI92" s="247"/>
      <c r="BEJ92" s="247"/>
      <c r="BEK92" s="247"/>
      <c r="BEL92" s="247"/>
      <c r="BEM92" s="247"/>
      <c r="BEN92" s="247"/>
      <c r="BEO92" s="247"/>
      <c r="BEP92" s="247"/>
      <c r="BEQ92" s="247"/>
      <c r="BER92" s="247"/>
      <c r="BES92" s="247"/>
      <c r="BET92" s="247"/>
      <c r="BEU92" s="247"/>
      <c r="BEV92" s="247"/>
      <c r="BEW92" s="247"/>
      <c r="BEX92" s="247"/>
      <c r="BEY92" s="247"/>
      <c r="BEZ92" s="247"/>
      <c r="BFA92" s="247"/>
      <c r="BFB92" s="247"/>
      <c r="BFC92" s="247"/>
      <c r="BFD92" s="247"/>
      <c r="BFE92" s="247"/>
      <c r="BFF92" s="247"/>
      <c r="BFG92" s="247"/>
      <c r="BFH92" s="247"/>
      <c r="BFI92" s="247"/>
      <c r="BFJ92" s="247"/>
      <c r="BFK92" s="247"/>
      <c r="BFL92" s="247"/>
      <c r="BFM92" s="247"/>
      <c r="BFN92" s="247"/>
      <c r="BFO92" s="247"/>
      <c r="BFP92" s="247"/>
      <c r="BFQ92" s="247"/>
      <c r="BFR92" s="247"/>
      <c r="BFS92" s="247"/>
      <c r="BFT92" s="247"/>
      <c r="BFU92" s="247"/>
      <c r="BFV92" s="247"/>
      <c r="BFW92" s="247"/>
      <c r="BFX92" s="247"/>
      <c r="BFY92" s="247"/>
      <c r="BFZ92" s="247"/>
      <c r="BGA92" s="247"/>
      <c r="BGB92" s="247"/>
      <c r="BGC92" s="247"/>
      <c r="BGD92" s="247"/>
      <c r="BGE92" s="247"/>
      <c r="BGF92" s="247"/>
      <c r="BGG92" s="247"/>
      <c r="BGH92" s="247"/>
      <c r="BGI92" s="247"/>
      <c r="BGJ92" s="247"/>
      <c r="BGK92" s="247"/>
      <c r="BGL92" s="247"/>
      <c r="BGM92" s="247"/>
      <c r="BGN92" s="247"/>
      <c r="BGO92" s="247"/>
      <c r="BGP92" s="247"/>
      <c r="BGQ92" s="247"/>
      <c r="BGR92" s="247"/>
      <c r="BGS92" s="247"/>
      <c r="BGT92" s="247"/>
      <c r="BGU92" s="247"/>
      <c r="BGV92" s="247"/>
      <c r="BGW92" s="247"/>
      <c r="BGX92" s="247"/>
      <c r="BGY92" s="247"/>
      <c r="BGZ92" s="247"/>
      <c r="BHA92" s="247"/>
      <c r="BHB92" s="247"/>
      <c r="BHC92" s="247"/>
      <c r="BHD92" s="247"/>
      <c r="BHE92" s="247"/>
      <c r="BHF92" s="247"/>
      <c r="BHG92" s="247"/>
      <c r="BHH92" s="247"/>
      <c r="BHI92" s="247"/>
      <c r="BHJ92" s="247"/>
      <c r="BHK92" s="247"/>
      <c r="BHL92" s="247"/>
      <c r="BHM92" s="247"/>
      <c r="BHN92" s="247"/>
      <c r="BHO92" s="247"/>
      <c r="BHP92" s="247"/>
      <c r="BHQ92" s="247"/>
      <c r="BHR92" s="247"/>
      <c r="BHS92" s="247"/>
      <c r="BHT92" s="247"/>
      <c r="BHU92" s="247"/>
      <c r="BHV92" s="247"/>
      <c r="BHW92" s="247"/>
      <c r="BHX92" s="247"/>
      <c r="BHY92" s="247"/>
      <c r="BHZ92" s="247"/>
      <c r="BIA92" s="247"/>
      <c r="BIB92" s="247"/>
      <c r="BIC92" s="247"/>
      <c r="BID92" s="247"/>
      <c r="BIE92" s="247"/>
      <c r="BIF92" s="247"/>
      <c r="BIG92" s="247"/>
      <c r="BIH92" s="247"/>
      <c r="BII92" s="247"/>
      <c r="BIJ92" s="247"/>
      <c r="BIK92" s="247"/>
      <c r="BIL92" s="247"/>
      <c r="BIM92" s="247"/>
      <c r="BIN92" s="247"/>
      <c r="BIO92" s="247"/>
      <c r="BIP92" s="247"/>
      <c r="BIQ92" s="247"/>
      <c r="BIR92" s="247"/>
      <c r="BIS92" s="247"/>
      <c r="BIT92" s="247"/>
      <c r="BIU92" s="247"/>
      <c r="BIV92" s="247"/>
      <c r="BIW92" s="247"/>
      <c r="BIX92" s="247"/>
      <c r="BIY92" s="247"/>
      <c r="BIZ92" s="247"/>
      <c r="BJA92" s="247"/>
      <c r="BJB92" s="247"/>
      <c r="BJC92" s="247"/>
      <c r="BJD92" s="247"/>
      <c r="BJE92" s="247"/>
      <c r="BJF92" s="247"/>
      <c r="BJG92" s="247"/>
      <c r="BJH92" s="247"/>
      <c r="BJI92" s="247"/>
      <c r="BJJ92" s="247"/>
      <c r="BJK92" s="247"/>
      <c r="BJL92" s="247"/>
      <c r="BJM92" s="247"/>
      <c r="BJN92" s="247"/>
      <c r="BJO92" s="247"/>
      <c r="BJP92" s="247"/>
      <c r="BJQ92" s="247"/>
      <c r="BJR92" s="247"/>
      <c r="BJS92" s="247"/>
      <c r="BJT92" s="247"/>
      <c r="BJU92" s="247"/>
      <c r="BJV92" s="247"/>
      <c r="BJW92" s="247"/>
      <c r="BJX92" s="247"/>
      <c r="BJY92" s="247"/>
      <c r="BJZ92" s="247"/>
      <c r="BKA92" s="247"/>
      <c r="BKB92" s="247"/>
      <c r="BKC92" s="247"/>
      <c r="BKD92" s="247"/>
      <c r="BKE92" s="247"/>
      <c r="BKF92" s="247"/>
      <c r="BKG92" s="247"/>
      <c r="BKH92" s="247"/>
      <c r="BKI92" s="247"/>
      <c r="BKJ92" s="247"/>
      <c r="BKK92" s="247"/>
      <c r="BKL92" s="247"/>
      <c r="BKM92" s="247"/>
      <c r="BKN92" s="247"/>
      <c r="BKO92" s="247"/>
      <c r="BKP92" s="247"/>
      <c r="BKQ92" s="247"/>
      <c r="BKR92" s="247"/>
      <c r="BKS92" s="247"/>
      <c r="BKT92" s="247"/>
      <c r="BKU92" s="247"/>
      <c r="BKV92" s="247"/>
      <c r="BKW92" s="247"/>
      <c r="BKX92" s="247"/>
      <c r="BKY92" s="247"/>
      <c r="BKZ92" s="247"/>
      <c r="BLA92" s="247"/>
      <c r="BLB92" s="247"/>
      <c r="BLC92" s="247"/>
      <c r="BLD92" s="247"/>
      <c r="BLE92" s="247"/>
      <c r="BLF92" s="247"/>
      <c r="BLG92" s="247"/>
      <c r="BLH92" s="247"/>
      <c r="BLI92" s="247"/>
      <c r="BLJ92" s="247"/>
      <c r="BLK92" s="247"/>
      <c r="BLL92" s="247"/>
      <c r="BLM92" s="247"/>
      <c r="BLN92" s="247"/>
      <c r="BLO92" s="247"/>
      <c r="BLP92" s="247"/>
      <c r="BLQ92" s="247"/>
      <c r="BLR92" s="247"/>
      <c r="BLS92" s="247"/>
      <c r="BLT92" s="247"/>
      <c r="BLU92" s="247"/>
      <c r="BLV92" s="247"/>
      <c r="BLW92" s="247"/>
      <c r="BLX92" s="247"/>
      <c r="BLY92" s="247"/>
      <c r="BLZ92" s="247"/>
      <c r="BMA92" s="247"/>
      <c r="BMB92" s="247"/>
      <c r="BMC92" s="247"/>
      <c r="BMD92" s="247"/>
      <c r="BME92" s="247"/>
      <c r="BMF92" s="247"/>
      <c r="BMG92" s="247"/>
      <c r="BMH92" s="247"/>
      <c r="BMI92" s="247"/>
      <c r="BMJ92" s="247"/>
      <c r="BMK92" s="247"/>
      <c r="BML92" s="247"/>
      <c r="BMM92" s="247"/>
      <c r="BMN92" s="247"/>
      <c r="BMO92" s="247"/>
      <c r="BMP92" s="247"/>
      <c r="BMQ92" s="247"/>
      <c r="BMR92" s="247"/>
      <c r="BMS92" s="247"/>
      <c r="BMT92" s="247"/>
      <c r="BMU92" s="247"/>
      <c r="BMV92" s="247"/>
      <c r="BMW92" s="247"/>
      <c r="BMX92" s="247"/>
      <c r="BMY92" s="247"/>
      <c r="BMZ92" s="247"/>
      <c r="BNA92" s="247"/>
      <c r="BNB92" s="247"/>
      <c r="BNC92" s="247"/>
      <c r="BND92" s="247"/>
      <c r="BNE92" s="247"/>
      <c r="BNF92" s="247"/>
      <c r="BNG92" s="247"/>
      <c r="BNH92" s="247"/>
      <c r="BNI92" s="247"/>
      <c r="BNJ92" s="247"/>
      <c r="BNK92" s="247"/>
      <c r="BNL92" s="247"/>
      <c r="BNM92" s="247"/>
      <c r="BNN92" s="247"/>
      <c r="BNO92" s="247"/>
      <c r="BNP92" s="247"/>
      <c r="BNQ92" s="247"/>
      <c r="BNR92" s="247"/>
      <c r="BNS92" s="247"/>
      <c r="BNT92" s="247"/>
      <c r="BNU92" s="247"/>
      <c r="BNV92" s="247"/>
      <c r="BNW92" s="247"/>
      <c r="BNX92" s="247"/>
      <c r="BNY92" s="247"/>
      <c r="BNZ92" s="247"/>
      <c r="BOA92" s="247"/>
      <c r="BOB92" s="247"/>
      <c r="BOC92" s="247"/>
      <c r="BOD92" s="247"/>
      <c r="BOE92" s="247"/>
      <c r="BOF92" s="247"/>
      <c r="BOG92" s="247"/>
      <c r="BOH92" s="247"/>
      <c r="BOI92" s="247"/>
      <c r="BOJ92" s="247"/>
      <c r="BOK92" s="247"/>
      <c r="BOL92" s="247"/>
      <c r="BOM92" s="247"/>
      <c r="BON92" s="247"/>
      <c r="BOO92" s="247"/>
      <c r="BOP92" s="247"/>
      <c r="BOQ92" s="247"/>
      <c r="BOR92" s="247"/>
      <c r="BOS92" s="247"/>
      <c r="BOT92" s="247"/>
      <c r="BOU92" s="247"/>
      <c r="BOV92" s="247"/>
      <c r="BOW92" s="247"/>
      <c r="BOX92" s="247"/>
      <c r="BOY92" s="247"/>
      <c r="BOZ92" s="247"/>
      <c r="BPA92" s="247"/>
      <c r="BPB92" s="247"/>
      <c r="BPC92" s="247"/>
      <c r="BPD92" s="247"/>
      <c r="BPE92" s="247"/>
      <c r="BPF92" s="247"/>
      <c r="BPG92" s="247"/>
      <c r="BPH92" s="247"/>
      <c r="BPI92" s="247"/>
      <c r="BPJ92" s="247"/>
      <c r="BPK92" s="247"/>
      <c r="BPL92" s="247"/>
      <c r="BPM92" s="247"/>
      <c r="BPN92" s="247"/>
      <c r="BPO92" s="247"/>
      <c r="BPP92" s="247"/>
      <c r="BPQ92" s="247"/>
      <c r="BPR92" s="247"/>
      <c r="BPS92" s="247"/>
      <c r="BPT92" s="247"/>
      <c r="BPU92" s="247"/>
      <c r="BPV92" s="247"/>
      <c r="BPW92" s="247"/>
      <c r="BPX92" s="247"/>
      <c r="BPY92" s="247"/>
      <c r="BPZ92" s="247"/>
      <c r="BQA92" s="247"/>
      <c r="BQB92" s="247"/>
      <c r="BQC92" s="247"/>
      <c r="BQD92" s="247"/>
      <c r="BQE92" s="247"/>
      <c r="BQF92" s="247"/>
      <c r="BQG92" s="247"/>
      <c r="BQH92" s="247"/>
      <c r="BQI92" s="247"/>
      <c r="BQJ92" s="247"/>
      <c r="BQK92" s="247"/>
      <c r="BQL92" s="247"/>
      <c r="BQM92" s="247"/>
      <c r="BQN92" s="247"/>
      <c r="BQO92" s="247"/>
      <c r="BQP92" s="247"/>
      <c r="BQQ92" s="247"/>
      <c r="BQR92" s="247"/>
      <c r="BQS92" s="247"/>
      <c r="BQT92" s="247"/>
      <c r="BQU92" s="247"/>
      <c r="BQV92" s="247"/>
      <c r="BQW92" s="247"/>
      <c r="BQX92" s="247"/>
      <c r="BQY92" s="247"/>
      <c r="BQZ92" s="247"/>
      <c r="BRA92" s="247"/>
      <c r="BRB92" s="247"/>
      <c r="BRC92" s="247"/>
      <c r="BRD92" s="247"/>
      <c r="BRE92" s="247"/>
      <c r="BRF92" s="247"/>
      <c r="BRG92" s="247"/>
      <c r="BRH92" s="247"/>
      <c r="BRI92" s="247"/>
      <c r="BRJ92" s="247"/>
      <c r="BRK92" s="247"/>
      <c r="BRL92" s="247"/>
      <c r="BRM92" s="247"/>
      <c r="BRN92" s="247"/>
      <c r="BRO92" s="247"/>
      <c r="BRP92" s="247"/>
      <c r="BRQ92" s="247"/>
      <c r="BRR92" s="247"/>
      <c r="BRS92" s="247"/>
      <c r="BRT92" s="247"/>
      <c r="BRU92" s="247"/>
      <c r="BRV92" s="247"/>
      <c r="BRW92" s="247"/>
      <c r="BRX92" s="247"/>
      <c r="BRY92" s="247"/>
      <c r="BRZ92" s="247"/>
      <c r="BSA92" s="247"/>
      <c r="BSB92" s="247"/>
      <c r="BSC92" s="247"/>
      <c r="BSD92" s="247"/>
      <c r="BSE92" s="247"/>
      <c r="BSF92" s="247"/>
      <c r="BSG92" s="247"/>
      <c r="BSH92" s="247"/>
      <c r="BSI92" s="247"/>
      <c r="BSJ92" s="247"/>
      <c r="BSK92" s="247"/>
      <c r="BSL92" s="247"/>
      <c r="BSM92" s="247"/>
      <c r="BSN92" s="247"/>
      <c r="BSO92" s="247"/>
      <c r="BSP92" s="247"/>
      <c r="BSQ92" s="247"/>
      <c r="BSR92" s="247"/>
      <c r="BSS92" s="247"/>
      <c r="BST92" s="247"/>
      <c r="BSU92" s="247"/>
      <c r="BSV92" s="247"/>
      <c r="BSW92" s="247"/>
      <c r="BSX92" s="247"/>
      <c r="BSY92" s="247"/>
      <c r="BSZ92" s="247"/>
      <c r="BTA92" s="247"/>
      <c r="BTB92" s="247"/>
      <c r="BTC92" s="247"/>
      <c r="BTD92" s="247"/>
      <c r="BTE92" s="247"/>
      <c r="BTF92" s="247"/>
      <c r="BTG92" s="247"/>
      <c r="BTH92" s="247"/>
      <c r="BTI92" s="247"/>
      <c r="BTJ92" s="247"/>
      <c r="BTK92" s="247"/>
      <c r="BTL92" s="247"/>
      <c r="BTM92" s="247"/>
      <c r="BTN92" s="247"/>
      <c r="BTO92" s="247"/>
      <c r="BTP92" s="247"/>
      <c r="BTQ92" s="247"/>
      <c r="BTR92" s="247"/>
      <c r="BTS92" s="247"/>
      <c r="BTT92" s="247"/>
      <c r="BTU92" s="247"/>
      <c r="BTV92" s="247"/>
      <c r="BTW92" s="247"/>
      <c r="BTX92" s="247"/>
      <c r="BTY92" s="247"/>
      <c r="BTZ92" s="247"/>
      <c r="BUA92" s="247"/>
      <c r="BUB92" s="247"/>
      <c r="BUC92" s="247"/>
      <c r="BUD92" s="247"/>
      <c r="BUE92" s="247"/>
      <c r="BUF92" s="247"/>
      <c r="BUG92" s="247"/>
      <c r="BUH92" s="247"/>
      <c r="BUI92" s="247"/>
      <c r="BUJ92" s="247"/>
      <c r="BUK92" s="247"/>
      <c r="BUL92" s="247"/>
      <c r="BUM92" s="247"/>
      <c r="BUN92" s="247"/>
      <c r="BUO92" s="247"/>
      <c r="BUP92" s="247"/>
      <c r="BUQ92" s="247"/>
      <c r="BUR92" s="247"/>
      <c r="BUS92" s="247"/>
      <c r="BUT92" s="247"/>
      <c r="BUU92" s="247"/>
      <c r="BUV92" s="247"/>
      <c r="BUW92" s="247"/>
      <c r="BUX92" s="247"/>
      <c r="BUY92" s="247"/>
      <c r="BUZ92" s="247"/>
      <c r="BVA92" s="247"/>
      <c r="BVB92" s="247"/>
      <c r="BVC92" s="247"/>
      <c r="BVD92" s="247"/>
      <c r="BVE92" s="247"/>
      <c r="BVF92" s="247"/>
      <c r="BVG92" s="247"/>
      <c r="BVH92" s="247"/>
      <c r="BVI92" s="247"/>
      <c r="BVJ92" s="247"/>
      <c r="BVK92" s="247"/>
      <c r="BVL92" s="247"/>
      <c r="BVM92" s="247"/>
      <c r="BVN92" s="247"/>
      <c r="BVO92" s="247"/>
      <c r="BVP92" s="247"/>
      <c r="BVQ92" s="247"/>
      <c r="BVR92" s="247"/>
      <c r="BVS92" s="247"/>
      <c r="BVT92" s="247"/>
      <c r="BVU92" s="247"/>
      <c r="BVV92" s="247"/>
      <c r="BVW92" s="247"/>
      <c r="BVX92" s="247"/>
      <c r="BVY92" s="247"/>
      <c r="BVZ92" s="247"/>
      <c r="BWA92" s="247"/>
      <c r="BWB92" s="247"/>
      <c r="BWC92" s="247"/>
      <c r="BWD92" s="247"/>
      <c r="BWE92" s="247"/>
      <c r="BWF92" s="247"/>
      <c r="BWG92" s="247"/>
      <c r="BWH92" s="247"/>
      <c r="BWI92" s="247"/>
      <c r="BWJ92" s="247"/>
      <c r="BWK92" s="247"/>
      <c r="BWL92" s="247"/>
      <c r="BWM92" s="247"/>
      <c r="BWN92" s="247"/>
      <c r="BWO92" s="247"/>
      <c r="BWP92" s="247"/>
      <c r="BWQ92" s="247"/>
      <c r="BWR92" s="247"/>
      <c r="BWS92" s="247"/>
      <c r="BWT92" s="247"/>
      <c r="BWU92" s="247"/>
      <c r="BWV92" s="247"/>
      <c r="BWW92" s="247"/>
      <c r="BWX92" s="247"/>
      <c r="BWY92" s="247"/>
      <c r="BWZ92" s="247"/>
      <c r="BXA92" s="247"/>
      <c r="BXB92" s="247"/>
      <c r="BXC92" s="247"/>
      <c r="BXD92" s="247"/>
      <c r="BXE92" s="247"/>
      <c r="BXF92" s="247"/>
      <c r="BXG92" s="247"/>
      <c r="BXH92" s="247"/>
      <c r="BXI92" s="247"/>
      <c r="BXJ92" s="247"/>
      <c r="BXK92" s="247"/>
      <c r="BXL92" s="247"/>
      <c r="BXM92" s="247"/>
      <c r="BXN92" s="247"/>
      <c r="BXO92" s="247"/>
      <c r="BXP92" s="247"/>
      <c r="BXQ92" s="247"/>
      <c r="BXR92" s="247"/>
      <c r="BXS92" s="247"/>
      <c r="BXT92" s="247"/>
      <c r="BXU92" s="247"/>
      <c r="BXV92" s="247"/>
      <c r="BXW92" s="247"/>
      <c r="BXX92" s="247"/>
      <c r="BXY92" s="247"/>
      <c r="BXZ92" s="247"/>
      <c r="BYA92" s="247"/>
      <c r="BYB92" s="247"/>
      <c r="BYC92" s="247"/>
      <c r="BYD92" s="247"/>
      <c r="BYE92" s="247"/>
      <c r="BYF92" s="247"/>
      <c r="BYG92" s="247"/>
      <c r="BYH92" s="247"/>
      <c r="BYI92" s="247"/>
      <c r="BYJ92" s="247"/>
      <c r="BYK92" s="247"/>
      <c r="BYL92" s="247"/>
      <c r="BYM92" s="247"/>
      <c r="BYN92" s="247"/>
      <c r="BYO92" s="247"/>
      <c r="BYP92" s="247"/>
      <c r="BYQ92" s="247"/>
      <c r="BYR92" s="247"/>
      <c r="BYS92" s="247"/>
      <c r="BYT92" s="247"/>
      <c r="BYU92" s="247"/>
      <c r="BYV92" s="247"/>
      <c r="BYW92" s="247"/>
      <c r="BYX92" s="247"/>
      <c r="BYY92" s="247"/>
      <c r="BYZ92" s="247"/>
      <c r="BZA92" s="247"/>
      <c r="BZB92" s="247"/>
      <c r="BZC92" s="247"/>
      <c r="BZD92" s="247"/>
      <c r="BZE92" s="247"/>
      <c r="BZF92" s="247"/>
      <c r="BZG92" s="247"/>
      <c r="BZH92" s="247"/>
      <c r="BZI92" s="247"/>
      <c r="BZJ92" s="247"/>
      <c r="BZK92" s="247"/>
      <c r="BZL92" s="247"/>
      <c r="BZM92" s="247"/>
      <c r="BZN92" s="247"/>
      <c r="BZO92" s="247"/>
      <c r="BZP92" s="247"/>
      <c r="BZQ92" s="247"/>
      <c r="BZR92" s="247"/>
      <c r="BZS92" s="247"/>
      <c r="BZT92" s="247"/>
      <c r="BZU92" s="247"/>
      <c r="BZV92" s="247"/>
      <c r="BZW92" s="247"/>
      <c r="BZX92" s="247"/>
      <c r="BZY92" s="247"/>
      <c r="BZZ92" s="247"/>
      <c r="CAA92" s="247"/>
      <c r="CAB92" s="247"/>
      <c r="CAC92" s="247"/>
      <c r="CAD92" s="247"/>
      <c r="CAE92" s="247"/>
      <c r="CAF92" s="247"/>
      <c r="CAG92" s="247"/>
      <c r="CAH92" s="247"/>
      <c r="CAI92" s="247"/>
      <c r="CAJ92" s="247"/>
      <c r="CAK92" s="247"/>
      <c r="CAL92" s="247"/>
      <c r="CAM92" s="247"/>
      <c r="CAN92" s="247"/>
      <c r="CAO92" s="247"/>
      <c r="CAP92" s="247"/>
      <c r="CAQ92" s="247"/>
      <c r="CAR92" s="247"/>
      <c r="CAS92" s="247"/>
      <c r="CAT92" s="247"/>
      <c r="CAU92" s="247"/>
      <c r="CAV92" s="247"/>
      <c r="CAW92" s="247"/>
      <c r="CAX92" s="247"/>
      <c r="CAY92" s="247"/>
      <c r="CAZ92" s="247"/>
      <c r="CBA92" s="247"/>
      <c r="CBB92" s="247"/>
      <c r="CBC92" s="247"/>
      <c r="CBD92" s="247"/>
      <c r="CBE92" s="247"/>
      <c r="CBF92" s="247"/>
      <c r="CBG92" s="247"/>
      <c r="CBH92" s="247"/>
      <c r="CBI92" s="247"/>
      <c r="CBJ92" s="247"/>
      <c r="CBK92" s="247"/>
      <c r="CBL92" s="247"/>
      <c r="CBM92" s="247"/>
      <c r="CBN92" s="247"/>
      <c r="CBO92" s="247"/>
      <c r="CBP92" s="247"/>
      <c r="CBQ92" s="247"/>
      <c r="CBR92" s="247"/>
      <c r="CBS92" s="247"/>
      <c r="CBT92" s="247"/>
      <c r="CBU92" s="247"/>
      <c r="CBV92" s="247"/>
      <c r="CBW92" s="247"/>
      <c r="CBX92" s="247"/>
      <c r="CBY92" s="247"/>
      <c r="CBZ92" s="247"/>
      <c r="CCA92" s="247"/>
      <c r="CCB92" s="247"/>
      <c r="CCC92" s="247"/>
      <c r="CCD92" s="247"/>
      <c r="CCE92" s="247"/>
      <c r="CCF92" s="247"/>
      <c r="CCG92" s="247"/>
      <c r="CCH92" s="247"/>
      <c r="CCI92" s="247"/>
      <c r="CCJ92" s="247"/>
      <c r="CCK92" s="247"/>
      <c r="CCL92" s="247"/>
      <c r="CCM92" s="247"/>
      <c r="CCN92" s="247"/>
      <c r="CCO92" s="247"/>
      <c r="CCP92" s="247"/>
      <c r="CCQ92" s="247"/>
      <c r="CCR92" s="247"/>
      <c r="CCS92" s="247"/>
      <c r="CCT92" s="247"/>
      <c r="CCU92" s="247"/>
      <c r="CCV92" s="247"/>
      <c r="CCW92" s="247"/>
      <c r="CCX92" s="247"/>
      <c r="CCY92" s="247"/>
      <c r="CCZ92" s="247"/>
      <c r="CDA92" s="247"/>
      <c r="CDB92" s="247"/>
      <c r="CDC92" s="247"/>
      <c r="CDD92" s="247"/>
      <c r="CDE92" s="247"/>
      <c r="CDF92" s="247"/>
      <c r="CDG92" s="247"/>
      <c r="CDH92" s="247"/>
      <c r="CDI92" s="247"/>
      <c r="CDJ92" s="247"/>
      <c r="CDK92" s="247"/>
      <c r="CDL92" s="247"/>
      <c r="CDM92" s="247"/>
      <c r="CDN92" s="247"/>
      <c r="CDO92" s="247"/>
      <c r="CDP92" s="247"/>
      <c r="CDQ92" s="247"/>
      <c r="CDR92" s="247"/>
      <c r="CDS92" s="247"/>
      <c r="CDT92" s="247"/>
      <c r="CDU92" s="247"/>
      <c r="CDV92" s="247"/>
      <c r="CDW92" s="247"/>
      <c r="CDX92" s="247"/>
      <c r="CDY92" s="247"/>
      <c r="CDZ92" s="247"/>
      <c r="CEA92" s="247"/>
      <c r="CEB92" s="247"/>
      <c r="CEC92" s="247"/>
      <c r="CED92" s="247"/>
      <c r="CEE92" s="247"/>
      <c r="CEF92" s="247"/>
      <c r="CEG92" s="247"/>
      <c r="CEH92" s="247"/>
      <c r="CEI92" s="247"/>
      <c r="CEJ92" s="247"/>
      <c r="CEK92" s="247"/>
      <c r="CEL92" s="247"/>
      <c r="CEM92" s="247"/>
      <c r="CEN92" s="247"/>
      <c r="CEO92" s="247"/>
      <c r="CEP92" s="247"/>
      <c r="CEQ92" s="247"/>
      <c r="CER92" s="247"/>
      <c r="CES92" s="247"/>
      <c r="CET92" s="247"/>
      <c r="CEU92" s="247"/>
      <c r="CEV92" s="247"/>
      <c r="CEW92" s="247"/>
      <c r="CEX92" s="247"/>
      <c r="CEY92" s="247"/>
      <c r="CEZ92" s="247"/>
      <c r="CFA92" s="247"/>
      <c r="CFB92" s="247"/>
      <c r="CFC92" s="247"/>
      <c r="CFD92" s="247"/>
      <c r="CFE92" s="247"/>
      <c r="CFF92" s="247"/>
      <c r="CFG92" s="247"/>
      <c r="CFH92" s="247"/>
      <c r="CFI92" s="247"/>
      <c r="CFJ92" s="247"/>
      <c r="CFK92" s="247"/>
      <c r="CFL92" s="247"/>
      <c r="CFM92" s="247"/>
      <c r="CFN92" s="247"/>
      <c r="CFO92" s="247"/>
      <c r="CFP92" s="247"/>
      <c r="CFQ92" s="247"/>
      <c r="CFR92" s="247"/>
      <c r="CFS92" s="247"/>
      <c r="CFT92" s="247"/>
      <c r="CFU92" s="247"/>
      <c r="CFV92" s="247"/>
      <c r="CFW92" s="247"/>
      <c r="CFX92" s="247"/>
      <c r="CFY92" s="247"/>
      <c r="CFZ92" s="247"/>
      <c r="CGA92" s="247"/>
      <c r="CGB92" s="247"/>
      <c r="CGC92" s="247"/>
      <c r="CGD92" s="247"/>
      <c r="CGE92" s="247"/>
      <c r="CGF92" s="247"/>
      <c r="CGG92" s="247"/>
      <c r="CGH92" s="247"/>
      <c r="CGI92" s="247"/>
      <c r="CGJ92" s="247"/>
      <c r="CGK92" s="247"/>
      <c r="CGL92" s="247"/>
      <c r="CGM92" s="247"/>
      <c r="CGN92" s="247"/>
      <c r="CGO92" s="247"/>
      <c r="CGP92" s="247"/>
      <c r="CGQ92" s="247"/>
      <c r="CGR92" s="247"/>
      <c r="CGS92" s="247"/>
      <c r="CGT92" s="247"/>
      <c r="CGU92" s="247"/>
      <c r="CGV92" s="247"/>
      <c r="CGW92" s="247"/>
      <c r="CGX92" s="247"/>
      <c r="CGY92" s="247"/>
      <c r="CGZ92" s="247"/>
      <c r="CHA92" s="247"/>
      <c r="CHB92" s="247"/>
      <c r="CHC92" s="247"/>
      <c r="CHD92" s="247"/>
      <c r="CHE92" s="247"/>
      <c r="CHF92" s="247"/>
      <c r="CHG92" s="247"/>
      <c r="CHH92" s="247"/>
      <c r="CHI92" s="247"/>
      <c r="CHJ92" s="247"/>
      <c r="CHK92" s="247"/>
      <c r="CHL92" s="247"/>
      <c r="CHM92" s="247"/>
      <c r="CHN92" s="247"/>
      <c r="CHO92" s="247"/>
      <c r="CHP92" s="247"/>
      <c r="CHQ92" s="247"/>
      <c r="CHR92" s="247"/>
      <c r="CHS92" s="247"/>
      <c r="CHT92" s="247"/>
      <c r="CHU92" s="247"/>
      <c r="CHV92" s="247"/>
      <c r="CHW92" s="247"/>
      <c r="CHX92" s="247"/>
      <c r="CHY92" s="247"/>
      <c r="CHZ92" s="247"/>
      <c r="CIA92" s="247"/>
      <c r="CIB92" s="247"/>
      <c r="CIC92" s="247"/>
      <c r="CID92" s="247"/>
      <c r="CIE92" s="247"/>
      <c r="CIF92" s="247"/>
      <c r="CIG92" s="247"/>
      <c r="CIH92" s="247"/>
      <c r="CII92" s="247"/>
      <c r="CIJ92" s="247"/>
      <c r="CIK92" s="247"/>
      <c r="CIL92" s="247"/>
      <c r="CIM92" s="247"/>
      <c r="CIN92" s="247"/>
      <c r="CIO92" s="247"/>
      <c r="CIP92" s="247"/>
      <c r="CIQ92" s="247"/>
      <c r="CIR92" s="247"/>
      <c r="CIS92" s="247"/>
      <c r="CIT92" s="247"/>
      <c r="CIU92" s="247"/>
      <c r="CIV92" s="247"/>
      <c r="CIW92" s="247"/>
      <c r="CIX92" s="247"/>
      <c r="CIY92" s="247"/>
      <c r="CIZ92" s="247"/>
      <c r="CJA92" s="247"/>
      <c r="CJB92" s="247"/>
      <c r="CJC92" s="247"/>
      <c r="CJD92" s="247"/>
      <c r="CJE92" s="247"/>
      <c r="CJF92" s="247"/>
      <c r="CJG92" s="247"/>
      <c r="CJH92" s="247"/>
      <c r="CJI92" s="247"/>
      <c r="CJJ92" s="247"/>
      <c r="CJK92" s="247"/>
      <c r="CJL92" s="247"/>
      <c r="CJM92" s="247"/>
      <c r="CJN92" s="247"/>
      <c r="CJO92" s="247"/>
      <c r="CJP92" s="247"/>
      <c r="CJQ92" s="247"/>
      <c r="CJR92" s="247"/>
      <c r="CJS92" s="247"/>
      <c r="CJT92" s="247"/>
      <c r="CJU92" s="247"/>
      <c r="CJV92" s="247"/>
      <c r="CJW92" s="247"/>
      <c r="CJX92" s="247"/>
      <c r="CJY92" s="247"/>
      <c r="CJZ92" s="247"/>
      <c r="CKA92" s="247"/>
      <c r="CKB92" s="247"/>
      <c r="CKC92" s="247"/>
      <c r="CKD92" s="247"/>
      <c r="CKE92" s="247"/>
      <c r="CKF92" s="247"/>
      <c r="CKG92" s="247"/>
      <c r="CKH92" s="247"/>
      <c r="CKI92" s="247"/>
      <c r="CKJ92" s="247"/>
      <c r="CKK92" s="247"/>
      <c r="CKL92" s="247"/>
      <c r="CKM92" s="247"/>
      <c r="CKN92" s="247"/>
      <c r="CKO92" s="247"/>
      <c r="CKP92" s="247"/>
      <c r="CKQ92" s="247"/>
      <c r="CKR92" s="247"/>
      <c r="CKS92" s="247"/>
      <c r="CKT92" s="247"/>
      <c r="CKU92" s="247"/>
      <c r="CKV92" s="247"/>
      <c r="CKW92" s="247"/>
      <c r="CKX92" s="247"/>
      <c r="CKY92" s="247"/>
      <c r="CKZ92" s="247"/>
      <c r="CLA92" s="247"/>
      <c r="CLB92" s="247"/>
      <c r="CLC92" s="247"/>
      <c r="CLD92" s="247"/>
      <c r="CLE92" s="247"/>
      <c r="CLF92" s="247"/>
      <c r="CLG92" s="247"/>
      <c r="CLH92" s="247"/>
      <c r="CLI92" s="247"/>
      <c r="CLJ92" s="247"/>
      <c r="CLK92" s="247"/>
      <c r="CLL92" s="247"/>
      <c r="CLM92" s="247"/>
      <c r="CLN92" s="247"/>
      <c r="CLO92" s="247"/>
      <c r="CLP92" s="247"/>
      <c r="CLQ92" s="247"/>
      <c r="CLR92" s="247"/>
      <c r="CLS92" s="247"/>
      <c r="CLT92" s="247"/>
      <c r="CLU92" s="247"/>
      <c r="CLV92" s="247"/>
      <c r="CLW92" s="247"/>
      <c r="CLX92" s="247"/>
      <c r="CLY92" s="247"/>
      <c r="CLZ92" s="247"/>
      <c r="CMA92" s="247"/>
      <c r="CMB92" s="247"/>
      <c r="CMC92" s="247"/>
      <c r="CMD92" s="247"/>
      <c r="CME92" s="247"/>
      <c r="CMF92" s="247"/>
      <c r="CMG92" s="247"/>
      <c r="CMH92" s="247"/>
      <c r="CMI92" s="247"/>
      <c r="CMJ92" s="247"/>
      <c r="CMK92" s="247"/>
      <c r="CML92" s="247"/>
      <c r="CMM92" s="247"/>
      <c r="CMN92" s="247"/>
      <c r="CMO92" s="247"/>
      <c r="CMP92" s="247"/>
      <c r="CMQ92" s="247"/>
      <c r="CMR92" s="247"/>
      <c r="CMS92" s="247"/>
      <c r="CMT92" s="247"/>
      <c r="CMU92" s="247"/>
      <c r="CMV92" s="247"/>
      <c r="CMW92" s="247"/>
      <c r="CMX92" s="247"/>
      <c r="CMY92" s="247"/>
      <c r="CMZ92" s="247"/>
      <c r="CNA92" s="247"/>
      <c r="CNB92" s="247"/>
      <c r="CNC92" s="247"/>
      <c r="CND92" s="247"/>
      <c r="CNE92" s="247"/>
      <c r="CNF92" s="247"/>
      <c r="CNG92" s="247"/>
      <c r="CNH92" s="247"/>
      <c r="CNI92" s="247"/>
      <c r="CNJ92" s="247"/>
      <c r="CNK92" s="247"/>
      <c r="CNL92" s="247"/>
      <c r="CNM92" s="247"/>
      <c r="CNN92" s="247"/>
      <c r="CNO92" s="247"/>
      <c r="CNP92" s="247"/>
      <c r="CNQ92" s="247"/>
      <c r="CNR92" s="247"/>
      <c r="CNS92" s="247"/>
      <c r="CNT92" s="247"/>
      <c r="CNU92" s="247"/>
      <c r="CNV92" s="247"/>
      <c r="CNW92" s="247"/>
      <c r="CNX92" s="247"/>
      <c r="CNY92" s="247"/>
      <c r="CNZ92" s="247"/>
      <c r="COA92" s="247"/>
      <c r="COB92" s="247"/>
      <c r="COC92" s="247"/>
      <c r="COD92" s="247"/>
      <c r="COE92" s="247"/>
      <c r="COF92" s="247"/>
      <c r="COG92" s="247"/>
      <c r="COH92" s="247"/>
      <c r="COI92" s="247"/>
      <c r="COJ92" s="247"/>
      <c r="COK92" s="247"/>
      <c r="COL92" s="247"/>
      <c r="COM92" s="247"/>
      <c r="CON92" s="247"/>
      <c r="COO92" s="247"/>
      <c r="COP92" s="247"/>
      <c r="COQ92" s="247"/>
      <c r="COR92" s="247"/>
      <c r="COS92" s="247"/>
      <c r="COT92" s="247"/>
      <c r="COU92" s="247"/>
      <c r="COV92" s="247"/>
      <c r="COW92" s="247"/>
      <c r="COX92" s="247"/>
      <c r="COY92" s="247"/>
      <c r="COZ92" s="247"/>
      <c r="CPA92" s="247"/>
      <c r="CPB92" s="247"/>
      <c r="CPC92" s="247"/>
      <c r="CPD92" s="247"/>
      <c r="CPE92" s="247"/>
      <c r="CPF92" s="247"/>
      <c r="CPG92" s="247"/>
      <c r="CPH92" s="247"/>
      <c r="CPI92" s="247"/>
      <c r="CPJ92" s="247"/>
      <c r="CPK92" s="247"/>
      <c r="CPL92" s="247"/>
      <c r="CPM92" s="247"/>
      <c r="CPN92" s="247"/>
      <c r="CPO92" s="247"/>
      <c r="CPP92" s="247"/>
      <c r="CPQ92" s="247"/>
      <c r="CPR92" s="247"/>
      <c r="CPS92" s="247"/>
      <c r="CPT92" s="247"/>
      <c r="CPU92" s="247"/>
      <c r="CPV92" s="247"/>
      <c r="CPW92" s="247"/>
      <c r="CPX92" s="247"/>
      <c r="CPY92" s="247"/>
      <c r="CPZ92" s="247"/>
      <c r="CQA92" s="247"/>
      <c r="CQB92" s="247"/>
      <c r="CQC92" s="247"/>
      <c r="CQD92" s="247"/>
      <c r="CQE92" s="247"/>
      <c r="CQF92" s="247"/>
      <c r="CQG92" s="247"/>
      <c r="CQH92" s="247"/>
      <c r="CQI92" s="247"/>
      <c r="CQJ92" s="247"/>
      <c r="CQK92" s="247"/>
      <c r="CQL92" s="247"/>
      <c r="CQM92" s="247"/>
      <c r="CQN92" s="247"/>
      <c r="CQO92" s="247"/>
      <c r="CQP92" s="247"/>
      <c r="CQQ92" s="247"/>
      <c r="CQR92" s="247"/>
      <c r="CQS92" s="247"/>
      <c r="CQT92" s="247"/>
      <c r="CQU92" s="247"/>
      <c r="CQV92" s="247"/>
      <c r="CQW92" s="247"/>
      <c r="CQX92" s="247"/>
      <c r="CQY92" s="247"/>
      <c r="CQZ92" s="247"/>
      <c r="CRA92" s="247"/>
      <c r="CRB92" s="247"/>
      <c r="CRC92" s="247"/>
      <c r="CRD92" s="247"/>
      <c r="CRE92" s="247"/>
      <c r="CRF92" s="247"/>
      <c r="CRG92" s="247"/>
      <c r="CRH92" s="247"/>
      <c r="CRI92" s="247"/>
      <c r="CRJ92" s="247"/>
      <c r="CRK92" s="247"/>
      <c r="CRL92" s="247"/>
      <c r="CRM92" s="247"/>
      <c r="CRN92" s="247"/>
      <c r="CRO92" s="247"/>
      <c r="CRP92" s="247"/>
      <c r="CRQ92" s="247"/>
      <c r="CRR92" s="247"/>
      <c r="CRS92" s="247"/>
      <c r="CRT92" s="247"/>
      <c r="CRU92" s="247"/>
      <c r="CRV92" s="247"/>
      <c r="CRW92" s="247"/>
      <c r="CRX92" s="247"/>
      <c r="CRY92" s="247"/>
      <c r="CRZ92" s="247"/>
      <c r="CSA92" s="247"/>
      <c r="CSB92" s="247"/>
      <c r="CSC92" s="247"/>
      <c r="CSD92" s="247"/>
      <c r="CSE92" s="247"/>
      <c r="CSF92" s="247"/>
      <c r="CSG92" s="247"/>
      <c r="CSH92" s="247"/>
      <c r="CSI92" s="247"/>
      <c r="CSJ92" s="247"/>
      <c r="CSK92" s="247"/>
      <c r="CSL92" s="247"/>
      <c r="CSM92" s="247"/>
      <c r="CSN92" s="247"/>
      <c r="CSO92" s="247"/>
      <c r="CSP92" s="247"/>
      <c r="CSQ92" s="247"/>
      <c r="CSR92" s="247"/>
      <c r="CSS92" s="247"/>
      <c r="CST92" s="247"/>
      <c r="CSU92" s="247"/>
      <c r="CSV92" s="247"/>
      <c r="CSW92" s="247"/>
      <c r="CSX92" s="247"/>
      <c r="CSY92" s="247"/>
      <c r="CSZ92" s="247"/>
      <c r="CTA92" s="247"/>
      <c r="CTB92" s="247"/>
      <c r="CTC92" s="247"/>
      <c r="CTD92" s="247"/>
      <c r="CTE92" s="247"/>
      <c r="CTF92" s="247"/>
      <c r="CTG92" s="247"/>
      <c r="CTH92" s="247"/>
      <c r="CTI92" s="247"/>
      <c r="CTJ92" s="247"/>
      <c r="CTK92" s="247"/>
      <c r="CTL92" s="247"/>
      <c r="CTM92" s="247"/>
      <c r="CTN92" s="247"/>
      <c r="CTO92" s="247"/>
      <c r="CTP92" s="247"/>
      <c r="CTQ92" s="247"/>
      <c r="CTR92" s="247"/>
      <c r="CTS92" s="247"/>
      <c r="CTT92" s="247"/>
      <c r="CTU92" s="247"/>
      <c r="CTV92" s="247"/>
      <c r="CTW92" s="247"/>
      <c r="CTX92" s="247"/>
      <c r="CTY92" s="247"/>
      <c r="CTZ92" s="247"/>
      <c r="CUA92" s="247"/>
      <c r="CUB92" s="247"/>
      <c r="CUC92" s="247"/>
      <c r="CUD92" s="247"/>
      <c r="CUE92" s="247"/>
      <c r="CUF92" s="247"/>
      <c r="CUG92" s="247"/>
      <c r="CUH92" s="247"/>
      <c r="CUI92" s="247"/>
      <c r="CUJ92" s="247"/>
      <c r="CUK92" s="247"/>
      <c r="CUL92" s="247"/>
      <c r="CUM92" s="247"/>
      <c r="CUN92" s="247"/>
      <c r="CUO92" s="247"/>
      <c r="CUP92" s="247"/>
      <c r="CUQ92" s="247"/>
      <c r="CUR92" s="247"/>
      <c r="CUS92" s="247"/>
      <c r="CUT92" s="247"/>
      <c r="CUU92" s="247"/>
      <c r="CUV92" s="247"/>
      <c r="CUW92" s="247"/>
      <c r="CUX92" s="247"/>
      <c r="CUY92" s="247"/>
      <c r="CUZ92" s="247"/>
      <c r="CVA92" s="247"/>
      <c r="CVB92" s="247"/>
      <c r="CVC92" s="247"/>
      <c r="CVD92" s="247"/>
      <c r="CVE92" s="247"/>
      <c r="CVF92" s="247"/>
      <c r="CVG92" s="247"/>
      <c r="CVH92" s="247"/>
      <c r="CVI92" s="247"/>
      <c r="CVJ92" s="247"/>
      <c r="CVK92" s="247"/>
      <c r="CVL92" s="247"/>
      <c r="CVM92" s="247"/>
      <c r="CVN92" s="247"/>
      <c r="CVO92" s="247"/>
      <c r="CVP92" s="247"/>
      <c r="CVQ92" s="247"/>
      <c r="CVR92" s="247"/>
      <c r="CVS92" s="247"/>
      <c r="CVT92" s="247"/>
      <c r="CVU92" s="247"/>
      <c r="CVV92" s="247"/>
      <c r="CVW92" s="247"/>
      <c r="CVX92" s="247"/>
      <c r="CVY92" s="247"/>
      <c r="CVZ92" s="247"/>
      <c r="CWA92" s="247"/>
      <c r="CWB92" s="247"/>
      <c r="CWC92" s="247"/>
      <c r="CWD92" s="247"/>
      <c r="CWE92" s="247"/>
      <c r="CWF92" s="247"/>
      <c r="CWG92" s="247"/>
      <c r="CWH92" s="247"/>
      <c r="CWI92" s="247"/>
      <c r="CWJ92" s="247"/>
      <c r="CWK92" s="247"/>
      <c r="CWL92" s="247"/>
      <c r="CWM92" s="247"/>
      <c r="CWN92" s="247"/>
      <c r="CWO92" s="247"/>
      <c r="CWP92" s="247"/>
      <c r="CWQ92" s="247"/>
      <c r="CWR92" s="247"/>
      <c r="CWS92" s="247"/>
      <c r="CWT92" s="247"/>
      <c r="CWU92" s="247"/>
      <c r="CWV92" s="247"/>
      <c r="CWW92" s="247"/>
      <c r="CWX92" s="247"/>
      <c r="CWY92" s="247"/>
      <c r="CWZ92" s="247"/>
      <c r="CXA92" s="247"/>
      <c r="CXB92" s="247"/>
      <c r="CXC92" s="247"/>
      <c r="CXD92" s="247"/>
      <c r="CXE92" s="247"/>
      <c r="CXF92" s="247"/>
      <c r="CXG92" s="247"/>
      <c r="CXH92" s="247"/>
      <c r="CXI92" s="247"/>
      <c r="CXJ92" s="247"/>
      <c r="CXK92" s="247"/>
      <c r="CXL92" s="247"/>
      <c r="CXM92" s="247"/>
      <c r="CXN92" s="247"/>
      <c r="CXO92" s="247"/>
      <c r="CXP92" s="247"/>
      <c r="CXQ92" s="247"/>
      <c r="CXR92" s="247"/>
      <c r="CXS92" s="247"/>
      <c r="CXT92" s="247"/>
      <c r="CXU92" s="247"/>
      <c r="CXV92" s="247"/>
      <c r="CXW92" s="247"/>
      <c r="CXX92" s="247"/>
      <c r="CXY92" s="247"/>
      <c r="CXZ92" s="247"/>
      <c r="CYA92" s="247"/>
      <c r="CYB92" s="247"/>
      <c r="CYC92" s="247"/>
      <c r="CYD92" s="247"/>
      <c r="CYE92" s="247"/>
      <c r="CYF92" s="247"/>
      <c r="CYG92" s="247"/>
      <c r="CYH92" s="247"/>
      <c r="CYI92" s="247"/>
      <c r="CYJ92" s="247"/>
      <c r="CYK92" s="247"/>
      <c r="CYL92" s="247"/>
      <c r="CYM92" s="247"/>
      <c r="CYN92" s="247"/>
      <c r="CYO92" s="247"/>
      <c r="CYP92" s="247"/>
      <c r="CYQ92" s="247"/>
      <c r="CYR92" s="247"/>
      <c r="CYS92" s="247"/>
      <c r="CYT92" s="247"/>
      <c r="CYU92" s="247"/>
      <c r="CYV92" s="247"/>
      <c r="CYW92" s="247"/>
      <c r="CYX92" s="247"/>
      <c r="CYY92" s="247"/>
      <c r="CYZ92" s="247"/>
      <c r="CZA92" s="247"/>
      <c r="CZB92" s="247"/>
      <c r="CZC92" s="247"/>
      <c r="CZD92" s="247"/>
      <c r="CZE92" s="247"/>
      <c r="CZF92" s="247"/>
      <c r="CZG92" s="247"/>
      <c r="CZH92" s="247"/>
      <c r="CZI92" s="247"/>
      <c r="CZJ92" s="247"/>
      <c r="CZK92" s="247"/>
      <c r="CZL92" s="247"/>
      <c r="CZM92" s="247"/>
      <c r="CZN92" s="247"/>
      <c r="CZO92" s="247"/>
      <c r="CZP92" s="247"/>
      <c r="CZQ92" s="247"/>
      <c r="CZR92" s="247"/>
      <c r="CZS92" s="247"/>
      <c r="CZT92" s="247"/>
      <c r="CZU92" s="247"/>
      <c r="CZV92" s="247"/>
      <c r="CZW92" s="247"/>
      <c r="CZX92" s="247"/>
      <c r="CZY92" s="247"/>
      <c r="CZZ92" s="247"/>
      <c r="DAA92" s="247"/>
      <c r="DAB92" s="247"/>
      <c r="DAC92" s="247"/>
      <c r="DAD92" s="247"/>
      <c r="DAE92" s="247"/>
      <c r="DAF92" s="247"/>
      <c r="DAG92" s="247"/>
      <c r="DAH92" s="247"/>
      <c r="DAI92" s="247"/>
      <c r="DAJ92" s="247"/>
      <c r="DAK92" s="247"/>
      <c r="DAL92" s="247"/>
      <c r="DAM92" s="247"/>
      <c r="DAN92" s="247"/>
      <c r="DAO92" s="247"/>
      <c r="DAP92" s="247"/>
      <c r="DAQ92" s="247"/>
      <c r="DAR92" s="247"/>
      <c r="DAS92" s="247"/>
      <c r="DAT92" s="247"/>
      <c r="DAU92" s="247"/>
      <c r="DAV92" s="247"/>
      <c r="DAW92" s="247"/>
      <c r="DAX92" s="247"/>
      <c r="DAY92" s="247"/>
      <c r="DAZ92" s="247"/>
      <c r="DBA92" s="247"/>
      <c r="DBB92" s="247"/>
      <c r="DBC92" s="247"/>
      <c r="DBD92" s="247"/>
      <c r="DBE92" s="247"/>
      <c r="DBF92" s="247"/>
      <c r="DBG92" s="247"/>
      <c r="DBH92" s="247"/>
      <c r="DBI92" s="247"/>
      <c r="DBJ92" s="247"/>
      <c r="DBK92" s="247"/>
      <c r="DBL92" s="247"/>
      <c r="DBM92" s="247"/>
      <c r="DBN92" s="247"/>
      <c r="DBO92" s="247"/>
      <c r="DBP92" s="247"/>
      <c r="DBQ92" s="247"/>
      <c r="DBR92" s="247"/>
      <c r="DBS92" s="247"/>
      <c r="DBT92" s="247"/>
      <c r="DBU92" s="247"/>
      <c r="DBV92" s="247"/>
      <c r="DBW92" s="247"/>
      <c r="DBX92" s="247"/>
      <c r="DBY92" s="247"/>
      <c r="DBZ92" s="247"/>
      <c r="DCA92" s="247"/>
      <c r="DCB92" s="247"/>
      <c r="DCC92" s="247"/>
      <c r="DCD92" s="247"/>
      <c r="DCE92" s="247"/>
      <c r="DCF92" s="247"/>
      <c r="DCG92" s="247"/>
      <c r="DCH92" s="247"/>
      <c r="DCI92" s="247"/>
      <c r="DCJ92" s="247"/>
      <c r="DCK92" s="247"/>
      <c r="DCL92" s="247"/>
      <c r="DCM92" s="247"/>
      <c r="DCN92" s="247"/>
      <c r="DCO92" s="247"/>
      <c r="DCP92" s="247"/>
      <c r="DCQ92" s="247"/>
      <c r="DCR92" s="247"/>
      <c r="DCS92" s="247"/>
      <c r="DCT92" s="247"/>
      <c r="DCU92" s="247"/>
      <c r="DCV92" s="247"/>
      <c r="DCW92" s="247"/>
      <c r="DCX92" s="247"/>
      <c r="DCY92" s="247"/>
      <c r="DCZ92" s="247"/>
      <c r="DDA92" s="247"/>
      <c r="DDB92" s="247"/>
      <c r="DDC92" s="247"/>
      <c r="DDD92" s="247"/>
      <c r="DDE92" s="247"/>
      <c r="DDF92" s="247"/>
      <c r="DDG92" s="247"/>
      <c r="DDH92" s="247"/>
      <c r="DDI92" s="247"/>
      <c r="DDJ92" s="247"/>
      <c r="DDK92" s="247"/>
      <c r="DDL92" s="247"/>
      <c r="DDM92" s="247"/>
      <c r="DDN92" s="247"/>
      <c r="DDO92" s="247"/>
      <c r="DDP92" s="247"/>
      <c r="DDQ92" s="247"/>
      <c r="DDR92" s="247"/>
      <c r="DDS92" s="247"/>
      <c r="DDT92" s="247"/>
      <c r="DDU92" s="247"/>
      <c r="DDV92" s="247"/>
      <c r="DDW92" s="247"/>
      <c r="DDX92" s="247"/>
      <c r="DDY92" s="247"/>
      <c r="DDZ92" s="247"/>
      <c r="DEA92" s="247"/>
      <c r="DEB92" s="247"/>
      <c r="DEC92" s="247"/>
      <c r="DED92" s="247"/>
      <c r="DEE92" s="247"/>
      <c r="DEF92" s="247"/>
      <c r="DEG92" s="247"/>
      <c r="DEH92" s="247"/>
      <c r="DEI92" s="247"/>
      <c r="DEJ92" s="247"/>
      <c r="DEK92" s="247"/>
      <c r="DEL92" s="247"/>
      <c r="DEM92" s="247"/>
      <c r="DEN92" s="247"/>
      <c r="DEO92" s="247"/>
      <c r="DEP92" s="247"/>
      <c r="DEQ92" s="247"/>
      <c r="DER92" s="247"/>
      <c r="DES92" s="247"/>
      <c r="DET92" s="247"/>
      <c r="DEU92" s="247"/>
      <c r="DEV92" s="247"/>
      <c r="DEW92" s="247"/>
      <c r="DEX92" s="247"/>
      <c r="DEY92" s="247"/>
      <c r="DEZ92" s="247"/>
      <c r="DFA92" s="247"/>
      <c r="DFB92" s="247"/>
      <c r="DFC92" s="247"/>
      <c r="DFD92" s="247"/>
      <c r="DFE92" s="247"/>
      <c r="DFF92" s="247"/>
      <c r="DFG92" s="247"/>
      <c r="DFH92" s="247"/>
      <c r="DFI92" s="247"/>
      <c r="DFJ92" s="247"/>
      <c r="DFK92" s="247"/>
      <c r="DFL92" s="247"/>
      <c r="DFM92" s="247"/>
      <c r="DFN92" s="247"/>
      <c r="DFO92" s="247"/>
      <c r="DFP92" s="247"/>
      <c r="DFQ92" s="247"/>
      <c r="DFR92" s="247"/>
      <c r="DFS92" s="247"/>
      <c r="DFT92" s="247"/>
      <c r="DFU92" s="247"/>
      <c r="DFV92" s="247"/>
      <c r="DFW92" s="247"/>
      <c r="DFX92" s="247"/>
      <c r="DFY92" s="247"/>
      <c r="DFZ92" s="247"/>
      <c r="DGA92" s="247"/>
      <c r="DGB92" s="247"/>
      <c r="DGC92" s="247"/>
      <c r="DGD92" s="247"/>
      <c r="DGE92" s="247"/>
      <c r="DGF92" s="247"/>
      <c r="DGG92" s="247"/>
      <c r="DGH92" s="247"/>
      <c r="DGI92" s="247"/>
      <c r="DGJ92" s="247"/>
      <c r="DGK92" s="247"/>
      <c r="DGL92" s="247"/>
      <c r="DGM92" s="247"/>
      <c r="DGN92" s="247"/>
      <c r="DGO92" s="247"/>
      <c r="DGP92" s="247"/>
      <c r="DGQ92" s="247"/>
      <c r="DGR92" s="247"/>
      <c r="DGS92" s="247"/>
      <c r="DGT92" s="247"/>
      <c r="DGU92" s="247"/>
      <c r="DGV92" s="247"/>
      <c r="DGW92" s="247"/>
      <c r="DGX92" s="247"/>
      <c r="DGY92" s="247"/>
      <c r="DGZ92" s="247"/>
      <c r="DHA92" s="247"/>
      <c r="DHB92" s="247"/>
      <c r="DHC92" s="247"/>
      <c r="DHD92" s="247"/>
      <c r="DHE92" s="247"/>
      <c r="DHF92" s="247"/>
      <c r="DHG92" s="247"/>
      <c r="DHH92" s="247"/>
      <c r="DHI92" s="247"/>
      <c r="DHJ92" s="247"/>
      <c r="DHK92" s="247"/>
      <c r="DHL92" s="247"/>
      <c r="DHM92" s="247"/>
      <c r="DHN92" s="247"/>
      <c r="DHO92" s="247"/>
      <c r="DHP92" s="247"/>
      <c r="DHQ92" s="247"/>
      <c r="DHR92" s="247"/>
      <c r="DHS92" s="247"/>
      <c r="DHT92" s="247"/>
      <c r="DHU92" s="247"/>
      <c r="DHV92" s="247"/>
      <c r="DHW92" s="247"/>
      <c r="DHX92" s="247"/>
      <c r="DHY92" s="247"/>
      <c r="DHZ92" s="247"/>
      <c r="DIA92" s="247"/>
      <c r="DIB92" s="247"/>
      <c r="DIC92" s="247"/>
      <c r="DID92" s="247"/>
      <c r="DIE92" s="247"/>
      <c r="DIF92" s="247"/>
      <c r="DIG92" s="247"/>
      <c r="DIH92" s="247"/>
      <c r="DII92" s="247"/>
      <c r="DIJ92" s="247"/>
      <c r="DIK92" s="247"/>
      <c r="DIL92" s="247"/>
      <c r="DIM92" s="247"/>
      <c r="DIN92" s="247"/>
      <c r="DIO92" s="247"/>
      <c r="DIP92" s="247"/>
      <c r="DIQ92" s="247"/>
      <c r="DIR92" s="247"/>
      <c r="DIS92" s="247"/>
      <c r="DIT92" s="247"/>
      <c r="DIU92" s="247"/>
      <c r="DIV92" s="247"/>
      <c r="DIW92" s="247"/>
      <c r="DIX92" s="247"/>
      <c r="DIY92" s="247"/>
      <c r="DIZ92" s="247"/>
      <c r="DJA92" s="247"/>
      <c r="DJB92" s="247"/>
      <c r="DJC92" s="247"/>
      <c r="DJD92" s="247"/>
      <c r="DJE92" s="247"/>
      <c r="DJF92" s="247"/>
      <c r="DJG92" s="247"/>
      <c r="DJH92" s="247"/>
      <c r="DJI92" s="247"/>
      <c r="DJJ92" s="247"/>
      <c r="DJK92" s="247"/>
      <c r="DJL92" s="247"/>
      <c r="DJM92" s="247"/>
      <c r="DJN92" s="247"/>
      <c r="DJO92" s="247"/>
      <c r="DJP92" s="247"/>
      <c r="DJQ92" s="247"/>
      <c r="DJR92" s="247"/>
      <c r="DJS92" s="247"/>
      <c r="DJT92" s="247"/>
      <c r="DJU92" s="247"/>
      <c r="DJV92" s="247"/>
      <c r="DJW92" s="247"/>
      <c r="DJX92" s="247"/>
      <c r="DJY92" s="247"/>
      <c r="DJZ92" s="247"/>
      <c r="DKA92" s="247"/>
      <c r="DKB92" s="247"/>
      <c r="DKC92" s="247"/>
      <c r="DKD92" s="247"/>
      <c r="DKE92" s="247"/>
      <c r="DKF92" s="247"/>
      <c r="DKG92" s="247"/>
      <c r="DKH92" s="247"/>
      <c r="DKI92" s="247"/>
      <c r="DKJ92" s="247"/>
      <c r="DKK92" s="247"/>
      <c r="DKL92" s="247"/>
      <c r="DKM92" s="247"/>
      <c r="DKN92" s="247"/>
      <c r="DKO92" s="247"/>
      <c r="DKP92" s="247"/>
      <c r="DKQ92" s="247"/>
      <c r="DKR92" s="247"/>
      <c r="DKS92" s="247"/>
      <c r="DKT92" s="247"/>
      <c r="DKU92" s="247"/>
      <c r="DKV92" s="247"/>
      <c r="DKW92" s="247"/>
      <c r="DKX92" s="247"/>
      <c r="DKY92" s="247"/>
      <c r="DKZ92" s="247"/>
      <c r="DLA92" s="247"/>
      <c r="DLB92" s="247"/>
      <c r="DLC92" s="247"/>
      <c r="DLD92" s="247"/>
      <c r="DLE92" s="247"/>
      <c r="DLF92" s="247"/>
      <c r="DLG92" s="247"/>
      <c r="DLH92" s="247"/>
      <c r="DLI92" s="247"/>
      <c r="DLJ92" s="247"/>
      <c r="DLK92" s="247"/>
      <c r="DLL92" s="247"/>
      <c r="DLM92" s="247"/>
      <c r="DLN92" s="247"/>
      <c r="DLO92" s="247"/>
      <c r="DLP92" s="247"/>
      <c r="DLQ92" s="247"/>
      <c r="DLR92" s="247"/>
      <c r="DLS92" s="247"/>
      <c r="DLT92" s="247"/>
      <c r="DLU92" s="247"/>
      <c r="DLV92" s="247"/>
      <c r="DLW92" s="247"/>
      <c r="DLX92" s="247"/>
      <c r="DLY92" s="247"/>
      <c r="DLZ92" s="247"/>
      <c r="DMA92" s="247"/>
      <c r="DMB92" s="247"/>
      <c r="DMC92" s="247"/>
      <c r="DMD92" s="247"/>
      <c r="DME92" s="247"/>
      <c r="DMF92" s="247"/>
      <c r="DMG92" s="247"/>
      <c r="DMH92" s="247"/>
      <c r="DMI92" s="247"/>
      <c r="DMJ92" s="247"/>
      <c r="DMK92" s="247"/>
      <c r="DML92" s="247"/>
      <c r="DMM92" s="247"/>
      <c r="DMN92" s="247"/>
      <c r="DMO92" s="247"/>
      <c r="DMP92" s="247"/>
      <c r="DMQ92" s="247"/>
      <c r="DMR92" s="247"/>
      <c r="DMS92" s="247"/>
      <c r="DMT92" s="247"/>
      <c r="DMU92" s="247"/>
      <c r="DMV92" s="247"/>
      <c r="DMW92" s="247"/>
      <c r="DMX92" s="247"/>
      <c r="DMY92" s="247"/>
      <c r="DMZ92" s="247"/>
      <c r="DNA92" s="247"/>
      <c r="DNB92" s="247"/>
      <c r="DNC92" s="247"/>
      <c r="DND92" s="247"/>
      <c r="DNE92" s="247"/>
      <c r="DNF92" s="247"/>
      <c r="DNG92" s="247"/>
      <c r="DNH92" s="247"/>
      <c r="DNI92" s="247"/>
      <c r="DNJ92" s="247"/>
      <c r="DNK92" s="247"/>
      <c r="DNL92" s="247"/>
      <c r="DNM92" s="247"/>
      <c r="DNN92" s="247"/>
      <c r="DNO92" s="247"/>
      <c r="DNP92" s="247"/>
      <c r="DNQ92" s="247"/>
      <c r="DNR92" s="247"/>
      <c r="DNS92" s="247"/>
      <c r="DNT92" s="247"/>
      <c r="DNU92" s="247"/>
      <c r="DNV92" s="247"/>
      <c r="DNW92" s="247"/>
      <c r="DNX92" s="247"/>
      <c r="DNY92" s="247"/>
      <c r="DNZ92" s="247"/>
      <c r="DOA92" s="247"/>
      <c r="DOB92" s="247"/>
      <c r="DOC92" s="247"/>
      <c r="DOD92" s="247"/>
      <c r="DOE92" s="247"/>
      <c r="DOF92" s="247"/>
      <c r="DOG92" s="247"/>
      <c r="DOH92" s="247"/>
      <c r="DOI92" s="247"/>
      <c r="DOJ92" s="247"/>
      <c r="DOK92" s="247"/>
      <c r="DOL92" s="247"/>
      <c r="DOM92" s="247"/>
      <c r="DON92" s="247"/>
      <c r="DOO92" s="247"/>
      <c r="DOP92" s="247"/>
      <c r="DOQ92" s="247"/>
      <c r="DOR92" s="247"/>
      <c r="DOS92" s="247"/>
      <c r="DOT92" s="247"/>
      <c r="DOU92" s="247"/>
      <c r="DOV92" s="247"/>
      <c r="DOW92" s="247"/>
      <c r="DOX92" s="247"/>
      <c r="DOY92" s="247"/>
      <c r="DOZ92" s="247"/>
      <c r="DPA92" s="247"/>
      <c r="DPB92" s="247"/>
      <c r="DPC92" s="247"/>
      <c r="DPD92" s="247"/>
      <c r="DPE92" s="247"/>
      <c r="DPF92" s="247"/>
      <c r="DPG92" s="247"/>
      <c r="DPH92" s="247"/>
      <c r="DPI92" s="247"/>
      <c r="DPJ92" s="247"/>
      <c r="DPK92" s="247"/>
      <c r="DPL92" s="247"/>
      <c r="DPM92" s="247"/>
      <c r="DPN92" s="247"/>
      <c r="DPO92" s="247"/>
      <c r="DPP92" s="247"/>
      <c r="DPQ92" s="247"/>
      <c r="DPR92" s="247"/>
      <c r="DPS92" s="247"/>
      <c r="DPT92" s="247"/>
      <c r="DPU92" s="247"/>
      <c r="DPV92" s="247"/>
      <c r="DPW92" s="247"/>
      <c r="DPX92" s="247"/>
      <c r="DPY92" s="247"/>
      <c r="DPZ92" s="247"/>
      <c r="DQA92" s="247"/>
      <c r="DQB92" s="247"/>
      <c r="DQC92" s="247"/>
      <c r="DQD92" s="247"/>
      <c r="DQE92" s="247"/>
      <c r="DQF92" s="247"/>
      <c r="DQG92" s="247"/>
      <c r="DQH92" s="247"/>
      <c r="DQI92" s="247"/>
      <c r="DQJ92" s="247"/>
      <c r="DQK92" s="247"/>
      <c r="DQL92" s="247"/>
      <c r="DQM92" s="247"/>
      <c r="DQN92" s="247"/>
      <c r="DQO92" s="247"/>
      <c r="DQP92" s="247"/>
      <c r="DQQ92" s="247"/>
      <c r="DQR92" s="247"/>
      <c r="DQS92" s="247"/>
      <c r="DQT92" s="247"/>
      <c r="DQU92" s="247"/>
      <c r="DQV92" s="247"/>
      <c r="DQW92" s="247"/>
      <c r="DQX92" s="247"/>
      <c r="DQY92" s="247"/>
      <c r="DQZ92" s="247"/>
      <c r="DRA92" s="247"/>
      <c r="DRB92" s="247"/>
      <c r="DRC92" s="247"/>
      <c r="DRD92" s="247"/>
      <c r="DRE92" s="247"/>
      <c r="DRF92" s="247"/>
      <c r="DRG92" s="247"/>
      <c r="DRH92" s="247"/>
      <c r="DRI92" s="247"/>
      <c r="DRJ92" s="247"/>
      <c r="DRK92" s="247"/>
      <c r="DRL92" s="247"/>
      <c r="DRM92" s="247"/>
      <c r="DRN92" s="247"/>
      <c r="DRO92" s="247"/>
      <c r="DRP92" s="247"/>
      <c r="DRQ92" s="247"/>
      <c r="DRR92" s="247"/>
      <c r="DRS92" s="247"/>
      <c r="DRT92" s="247"/>
      <c r="DRU92" s="247"/>
      <c r="DRV92" s="247"/>
      <c r="DRW92" s="247"/>
      <c r="DRX92" s="247"/>
      <c r="DRY92" s="247"/>
      <c r="DRZ92" s="247"/>
      <c r="DSA92" s="247"/>
      <c r="DSB92" s="247"/>
      <c r="DSC92" s="247"/>
      <c r="DSD92" s="247"/>
      <c r="DSE92" s="247"/>
      <c r="DSF92" s="247"/>
      <c r="DSG92" s="247"/>
      <c r="DSH92" s="247"/>
      <c r="DSI92" s="247"/>
      <c r="DSJ92" s="247"/>
      <c r="DSK92" s="247"/>
      <c r="DSL92" s="247"/>
      <c r="DSM92" s="247"/>
      <c r="DSN92" s="247"/>
      <c r="DSO92" s="247"/>
      <c r="DSP92" s="247"/>
      <c r="DSQ92" s="247"/>
      <c r="DSR92" s="247"/>
      <c r="DSS92" s="247"/>
      <c r="DST92" s="247"/>
      <c r="DSU92" s="247"/>
      <c r="DSV92" s="247"/>
      <c r="DSW92" s="247"/>
      <c r="DSX92" s="247"/>
      <c r="DSY92" s="247"/>
      <c r="DSZ92" s="247"/>
      <c r="DTA92" s="247"/>
      <c r="DTB92" s="247"/>
      <c r="DTC92" s="247"/>
      <c r="DTD92" s="247"/>
      <c r="DTE92" s="247"/>
      <c r="DTF92" s="247"/>
      <c r="DTG92" s="247"/>
      <c r="DTH92" s="247"/>
      <c r="DTI92" s="247"/>
      <c r="DTJ92" s="247"/>
      <c r="DTK92" s="247"/>
      <c r="DTL92" s="247"/>
      <c r="DTM92" s="247"/>
      <c r="DTN92" s="247"/>
      <c r="DTO92" s="247"/>
      <c r="DTP92" s="247"/>
      <c r="DTQ92" s="247"/>
      <c r="DTR92" s="247"/>
      <c r="DTS92" s="247"/>
      <c r="DTT92" s="247"/>
      <c r="DTU92" s="247"/>
      <c r="DTV92" s="247"/>
      <c r="DTW92" s="247"/>
      <c r="DTX92" s="247"/>
      <c r="DTY92" s="247"/>
      <c r="DTZ92" s="247"/>
      <c r="DUA92" s="247"/>
      <c r="DUB92" s="247"/>
      <c r="DUC92" s="247"/>
      <c r="DUD92" s="247"/>
      <c r="DUE92" s="247"/>
      <c r="DUF92" s="247"/>
      <c r="DUG92" s="247"/>
      <c r="DUH92" s="247"/>
      <c r="DUI92" s="247"/>
      <c r="DUJ92" s="247"/>
      <c r="DUK92" s="247"/>
      <c r="DUL92" s="247"/>
      <c r="DUM92" s="247"/>
      <c r="DUN92" s="247"/>
      <c r="DUO92" s="247"/>
      <c r="DUP92" s="247"/>
      <c r="DUQ92" s="247"/>
      <c r="DUR92" s="247"/>
      <c r="DUS92" s="247"/>
      <c r="DUT92" s="247"/>
      <c r="DUU92" s="247"/>
      <c r="DUV92" s="247"/>
      <c r="DUW92" s="247"/>
      <c r="DUX92" s="247"/>
      <c r="DUY92" s="247"/>
      <c r="DUZ92" s="247"/>
      <c r="DVA92" s="247"/>
      <c r="DVB92" s="247"/>
      <c r="DVC92" s="247"/>
      <c r="DVD92" s="247"/>
      <c r="DVE92" s="247"/>
      <c r="DVF92" s="247"/>
      <c r="DVG92" s="247"/>
      <c r="DVH92" s="247"/>
      <c r="DVI92" s="247"/>
      <c r="DVJ92" s="247"/>
      <c r="DVK92" s="247"/>
      <c r="DVL92" s="247"/>
      <c r="DVM92" s="247"/>
      <c r="DVN92" s="247"/>
      <c r="DVO92" s="247"/>
      <c r="DVP92" s="247"/>
      <c r="DVQ92" s="247"/>
      <c r="DVR92" s="247"/>
      <c r="DVS92" s="247"/>
      <c r="DVT92" s="247"/>
      <c r="DVU92" s="247"/>
      <c r="DVV92" s="247"/>
      <c r="DVW92" s="247"/>
      <c r="DVX92" s="247"/>
      <c r="DVY92" s="247"/>
      <c r="DVZ92" s="247"/>
      <c r="DWA92" s="247"/>
      <c r="DWB92" s="247"/>
      <c r="DWC92" s="247"/>
      <c r="DWD92" s="247"/>
      <c r="DWE92" s="247"/>
      <c r="DWF92" s="247"/>
      <c r="DWG92" s="247"/>
      <c r="DWH92" s="247"/>
      <c r="DWI92" s="247"/>
      <c r="DWJ92" s="247"/>
      <c r="DWK92" s="247"/>
      <c r="DWL92" s="247"/>
      <c r="DWM92" s="247"/>
      <c r="DWN92" s="247"/>
      <c r="DWO92" s="247"/>
      <c r="DWP92" s="247"/>
      <c r="DWQ92" s="247"/>
      <c r="DWR92" s="247"/>
      <c r="DWS92" s="247"/>
      <c r="DWT92" s="247"/>
      <c r="DWU92" s="247"/>
      <c r="DWV92" s="247"/>
      <c r="DWW92" s="247"/>
      <c r="DWX92" s="247"/>
      <c r="DWY92" s="247"/>
      <c r="DWZ92" s="247"/>
      <c r="DXA92" s="247"/>
      <c r="DXB92" s="247"/>
      <c r="DXC92" s="247"/>
      <c r="DXD92" s="247"/>
      <c r="DXE92" s="247"/>
      <c r="DXF92" s="247"/>
      <c r="DXG92" s="247"/>
      <c r="DXH92" s="247"/>
      <c r="DXI92" s="247"/>
      <c r="DXJ92" s="247"/>
      <c r="DXK92" s="247"/>
      <c r="DXL92" s="247"/>
      <c r="DXM92" s="247"/>
      <c r="DXN92" s="247"/>
      <c r="DXO92" s="247"/>
      <c r="DXP92" s="247"/>
      <c r="DXQ92" s="247"/>
      <c r="DXR92" s="247"/>
      <c r="DXS92" s="247"/>
      <c r="DXT92" s="247"/>
      <c r="DXU92" s="247"/>
      <c r="DXV92" s="247"/>
      <c r="DXW92" s="247"/>
      <c r="DXX92" s="247"/>
      <c r="DXY92" s="247"/>
      <c r="DXZ92" s="247"/>
      <c r="DYA92" s="247"/>
      <c r="DYB92" s="247"/>
      <c r="DYC92" s="247"/>
      <c r="DYD92" s="247"/>
      <c r="DYE92" s="247"/>
      <c r="DYF92" s="247"/>
      <c r="DYG92" s="247"/>
      <c r="DYH92" s="247"/>
      <c r="DYI92" s="247"/>
      <c r="DYJ92" s="247"/>
      <c r="DYK92" s="247"/>
      <c r="DYL92" s="247"/>
      <c r="DYM92" s="247"/>
      <c r="DYN92" s="247"/>
      <c r="DYO92" s="247"/>
      <c r="DYP92" s="247"/>
      <c r="DYQ92" s="247"/>
      <c r="DYR92" s="247"/>
      <c r="DYS92" s="247"/>
      <c r="DYT92" s="247"/>
      <c r="DYU92" s="247"/>
      <c r="DYV92" s="247"/>
      <c r="DYW92" s="247"/>
      <c r="DYX92" s="247"/>
      <c r="DYY92" s="247"/>
      <c r="DYZ92" s="247"/>
      <c r="DZA92" s="247"/>
      <c r="DZB92" s="247"/>
      <c r="DZC92" s="247"/>
      <c r="DZD92" s="247"/>
      <c r="DZE92" s="247"/>
      <c r="DZF92" s="247"/>
      <c r="DZG92" s="247"/>
      <c r="DZH92" s="247"/>
      <c r="DZI92" s="247"/>
      <c r="DZJ92" s="247"/>
      <c r="DZK92" s="247"/>
      <c r="DZL92" s="247"/>
      <c r="DZM92" s="247"/>
      <c r="DZN92" s="247"/>
      <c r="DZO92" s="247"/>
      <c r="DZP92" s="247"/>
      <c r="DZQ92" s="247"/>
      <c r="DZR92" s="247"/>
      <c r="DZS92" s="247"/>
      <c r="DZT92" s="247"/>
      <c r="DZU92" s="247"/>
      <c r="DZV92" s="247"/>
      <c r="DZW92" s="247"/>
      <c r="DZX92" s="247"/>
      <c r="DZY92" s="247"/>
      <c r="DZZ92" s="247"/>
      <c r="EAA92" s="247"/>
      <c r="EAB92" s="247"/>
      <c r="EAC92" s="247"/>
      <c r="EAD92" s="247"/>
      <c r="EAE92" s="247"/>
      <c r="EAF92" s="247"/>
      <c r="EAG92" s="247"/>
      <c r="EAH92" s="247"/>
      <c r="EAI92" s="247"/>
      <c r="EAJ92" s="247"/>
      <c r="EAK92" s="247"/>
      <c r="EAL92" s="247"/>
      <c r="EAM92" s="247"/>
      <c r="EAN92" s="247"/>
      <c r="EAO92" s="247"/>
      <c r="EAP92" s="247"/>
      <c r="EAQ92" s="247"/>
      <c r="EAR92" s="247"/>
      <c r="EAS92" s="247"/>
      <c r="EAT92" s="247"/>
      <c r="EAU92" s="247"/>
      <c r="EAV92" s="247"/>
      <c r="EAW92" s="247"/>
      <c r="EAX92" s="247"/>
      <c r="EAY92" s="247"/>
      <c r="EAZ92" s="247"/>
      <c r="EBA92" s="247"/>
      <c r="EBB92" s="247"/>
      <c r="EBC92" s="247"/>
      <c r="EBD92" s="247"/>
      <c r="EBE92" s="247"/>
      <c r="EBF92" s="247"/>
      <c r="EBG92" s="247"/>
      <c r="EBH92" s="247"/>
      <c r="EBI92" s="247"/>
      <c r="EBJ92" s="247"/>
      <c r="EBK92" s="247"/>
      <c r="EBL92" s="247"/>
      <c r="EBM92" s="247"/>
      <c r="EBN92" s="247"/>
      <c r="EBO92" s="247"/>
      <c r="EBP92" s="247"/>
      <c r="EBQ92" s="247"/>
      <c r="EBR92" s="247"/>
      <c r="EBS92" s="247"/>
      <c r="EBT92" s="247"/>
      <c r="EBU92" s="247"/>
      <c r="EBV92" s="247"/>
      <c r="EBW92" s="247"/>
      <c r="EBX92" s="247"/>
      <c r="EBY92" s="247"/>
      <c r="EBZ92" s="247"/>
      <c r="ECA92" s="247"/>
      <c r="ECB92" s="247"/>
      <c r="ECC92" s="247"/>
      <c r="ECD92" s="247"/>
      <c r="ECE92" s="247"/>
      <c r="ECF92" s="247"/>
      <c r="ECG92" s="247"/>
      <c r="ECH92" s="247"/>
      <c r="ECI92" s="247"/>
      <c r="ECJ92" s="247"/>
      <c r="ECK92" s="247"/>
      <c r="ECL92" s="247"/>
      <c r="ECM92" s="247"/>
      <c r="ECN92" s="247"/>
      <c r="ECO92" s="247"/>
      <c r="ECP92" s="247"/>
      <c r="ECQ92" s="247"/>
      <c r="ECR92" s="247"/>
      <c r="ECS92" s="247"/>
      <c r="ECT92" s="247"/>
      <c r="ECU92" s="247"/>
      <c r="ECV92" s="247"/>
      <c r="ECW92" s="247"/>
      <c r="ECX92" s="247"/>
      <c r="ECY92" s="247"/>
      <c r="ECZ92" s="247"/>
      <c r="EDA92" s="247"/>
      <c r="EDB92" s="247"/>
      <c r="EDC92" s="247"/>
      <c r="EDD92" s="247"/>
      <c r="EDE92" s="247"/>
      <c r="EDF92" s="247"/>
      <c r="EDG92" s="247"/>
      <c r="EDH92" s="247"/>
      <c r="EDI92" s="247"/>
      <c r="EDJ92" s="247"/>
      <c r="EDK92" s="247"/>
      <c r="EDL92" s="247"/>
      <c r="EDM92" s="247"/>
      <c r="EDN92" s="247"/>
      <c r="EDO92" s="247"/>
      <c r="EDP92" s="247"/>
      <c r="EDQ92" s="247"/>
      <c r="EDR92" s="247"/>
      <c r="EDS92" s="247"/>
      <c r="EDT92" s="247"/>
      <c r="EDU92" s="247"/>
      <c r="EDV92" s="247"/>
      <c r="EDW92" s="247"/>
      <c r="EDX92" s="247"/>
      <c r="EDY92" s="247"/>
      <c r="EDZ92" s="247"/>
      <c r="EEA92" s="247"/>
      <c r="EEB92" s="247"/>
      <c r="EEC92" s="247"/>
      <c r="EED92" s="247"/>
      <c r="EEE92" s="247"/>
      <c r="EEF92" s="247"/>
      <c r="EEG92" s="247"/>
      <c r="EEH92" s="247"/>
      <c r="EEI92" s="247"/>
      <c r="EEJ92" s="247"/>
      <c r="EEK92" s="247"/>
      <c r="EEL92" s="247"/>
      <c r="EEM92" s="247"/>
      <c r="EEN92" s="247"/>
      <c r="EEO92" s="247"/>
      <c r="EEP92" s="247"/>
      <c r="EEQ92" s="247"/>
      <c r="EER92" s="247"/>
      <c r="EES92" s="247"/>
      <c r="EET92" s="247"/>
      <c r="EEU92" s="247"/>
      <c r="EEV92" s="247"/>
      <c r="EEW92" s="247"/>
      <c r="EEX92" s="247"/>
      <c r="EEY92" s="247"/>
      <c r="EEZ92" s="247"/>
      <c r="EFA92" s="247"/>
      <c r="EFB92" s="247"/>
      <c r="EFC92" s="247"/>
      <c r="EFD92" s="247"/>
      <c r="EFE92" s="247"/>
      <c r="EFF92" s="247"/>
      <c r="EFG92" s="247"/>
      <c r="EFH92" s="247"/>
      <c r="EFI92" s="247"/>
      <c r="EFJ92" s="247"/>
      <c r="EFK92" s="247"/>
      <c r="EFL92" s="247"/>
      <c r="EFM92" s="247"/>
      <c r="EFN92" s="247"/>
      <c r="EFO92" s="247"/>
      <c r="EFP92" s="247"/>
      <c r="EFQ92" s="247"/>
      <c r="EFR92" s="247"/>
      <c r="EFS92" s="247"/>
      <c r="EFT92" s="247"/>
      <c r="EFU92" s="247"/>
      <c r="EFV92" s="247"/>
      <c r="EFW92" s="247"/>
      <c r="EFX92" s="247"/>
      <c r="EFY92" s="247"/>
      <c r="EFZ92" s="247"/>
      <c r="EGA92" s="247"/>
      <c r="EGB92" s="247"/>
      <c r="EGC92" s="247"/>
      <c r="EGD92" s="247"/>
      <c r="EGE92" s="247"/>
      <c r="EGF92" s="247"/>
      <c r="EGG92" s="247"/>
      <c r="EGH92" s="247"/>
      <c r="EGI92" s="247"/>
      <c r="EGJ92" s="247"/>
      <c r="EGK92" s="247"/>
      <c r="EGL92" s="247"/>
      <c r="EGM92" s="247"/>
      <c r="EGN92" s="247"/>
      <c r="EGO92" s="247"/>
      <c r="EGP92" s="247"/>
      <c r="EGQ92" s="247"/>
      <c r="EGR92" s="247"/>
      <c r="EGS92" s="247"/>
      <c r="EGT92" s="247"/>
      <c r="EGU92" s="247"/>
      <c r="EGV92" s="247"/>
      <c r="EGW92" s="247"/>
      <c r="EGX92" s="247"/>
      <c r="EGY92" s="247"/>
      <c r="EGZ92" s="247"/>
      <c r="EHA92" s="247"/>
      <c r="EHB92" s="247"/>
      <c r="EHC92" s="247"/>
      <c r="EHD92" s="247"/>
      <c r="EHE92" s="247"/>
      <c r="EHF92" s="247"/>
      <c r="EHG92" s="247"/>
      <c r="EHH92" s="247"/>
      <c r="EHI92" s="247"/>
      <c r="EHJ92" s="247"/>
      <c r="EHK92" s="247"/>
      <c r="EHL92" s="247"/>
      <c r="EHM92" s="247"/>
      <c r="EHN92" s="247"/>
      <c r="EHO92" s="247"/>
      <c r="EHP92" s="247"/>
      <c r="EHQ92" s="247"/>
      <c r="EHR92" s="247"/>
      <c r="EHS92" s="247"/>
      <c r="EHT92" s="247"/>
      <c r="EHU92" s="247"/>
      <c r="EHV92" s="247"/>
      <c r="EHW92" s="247"/>
      <c r="EHX92" s="247"/>
      <c r="EHY92" s="247"/>
      <c r="EHZ92" s="247"/>
      <c r="EIA92" s="247"/>
      <c r="EIB92" s="247"/>
      <c r="EIC92" s="247"/>
      <c r="EID92" s="247"/>
      <c r="EIE92" s="247"/>
      <c r="EIF92" s="247"/>
      <c r="EIG92" s="247"/>
      <c r="EIH92" s="247"/>
      <c r="EII92" s="247"/>
      <c r="EIJ92" s="247"/>
      <c r="EIK92" s="247"/>
      <c r="EIL92" s="247"/>
      <c r="EIM92" s="247"/>
      <c r="EIN92" s="247"/>
      <c r="EIO92" s="247"/>
      <c r="EIP92" s="247"/>
      <c r="EIQ92" s="247"/>
      <c r="EIR92" s="247"/>
      <c r="EIS92" s="247"/>
      <c r="EIT92" s="247"/>
      <c r="EIU92" s="247"/>
      <c r="EIV92" s="247"/>
      <c r="EIW92" s="247"/>
      <c r="EIX92" s="247"/>
      <c r="EIY92" s="247"/>
      <c r="EIZ92" s="247"/>
      <c r="EJA92" s="247"/>
      <c r="EJB92" s="247"/>
      <c r="EJC92" s="247"/>
      <c r="EJD92" s="247"/>
      <c r="EJE92" s="247"/>
      <c r="EJF92" s="247"/>
      <c r="EJG92" s="247"/>
      <c r="EJH92" s="247"/>
      <c r="EJI92" s="247"/>
      <c r="EJJ92" s="247"/>
      <c r="EJK92" s="247"/>
      <c r="EJL92" s="247"/>
      <c r="EJM92" s="247"/>
      <c r="EJN92" s="247"/>
      <c r="EJO92" s="247"/>
      <c r="EJP92" s="247"/>
      <c r="EJQ92" s="247"/>
      <c r="EJR92" s="247"/>
      <c r="EJS92" s="247"/>
      <c r="EJT92" s="247"/>
      <c r="EJU92" s="247"/>
      <c r="EJV92" s="247"/>
      <c r="EJW92" s="247"/>
      <c r="EJX92" s="247"/>
      <c r="EJY92" s="247"/>
      <c r="EJZ92" s="247"/>
      <c r="EKA92" s="247"/>
      <c r="EKB92" s="247"/>
      <c r="EKC92" s="247"/>
      <c r="EKD92" s="247"/>
      <c r="EKE92" s="247"/>
      <c r="EKF92" s="247"/>
      <c r="EKG92" s="247"/>
      <c r="EKH92" s="247"/>
      <c r="EKI92" s="247"/>
      <c r="EKJ92" s="247"/>
      <c r="EKK92" s="247"/>
      <c r="EKL92" s="247"/>
      <c r="EKM92" s="247"/>
      <c r="EKN92" s="247"/>
      <c r="EKO92" s="247"/>
      <c r="EKP92" s="247"/>
      <c r="EKQ92" s="247"/>
      <c r="EKR92" s="247"/>
      <c r="EKS92" s="247"/>
      <c r="EKT92" s="247"/>
      <c r="EKU92" s="247"/>
      <c r="EKV92" s="247"/>
      <c r="EKW92" s="247"/>
      <c r="EKX92" s="247"/>
      <c r="EKY92" s="247"/>
      <c r="EKZ92" s="247"/>
      <c r="ELA92" s="247"/>
      <c r="ELB92" s="247"/>
      <c r="ELC92" s="247"/>
      <c r="ELD92" s="247"/>
      <c r="ELE92" s="247"/>
      <c r="ELF92" s="247"/>
      <c r="ELG92" s="247"/>
      <c r="ELH92" s="247"/>
      <c r="ELI92" s="247"/>
      <c r="ELJ92" s="247"/>
      <c r="ELK92" s="247"/>
      <c r="ELL92" s="247"/>
      <c r="ELM92" s="247"/>
      <c r="ELN92" s="247"/>
      <c r="ELO92" s="247"/>
      <c r="ELP92" s="247"/>
      <c r="ELQ92" s="247"/>
      <c r="ELR92" s="247"/>
      <c r="ELS92" s="247"/>
      <c r="ELT92" s="247"/>
      <c r="ELU92" s="247"/>
      <c r="ELV92" s="247"/>
      <c r="ELW92" s="247"/>
      <c r="ELX92" s="247"/>
      <c r="ELY92" s="247"/>
      <c r="ELZ92" s="247"/>
      <c r="EMA92" s="247"/>
      <c r="EMB92" s="247"/>
      <c r="EMC92" s="247"/>
      <c r="EMD92" s="247"/>
      <c r="EME92" s="247"/>
      <c r="EMF92" s="247"/>
      <c r="EMG92" s="247"/>
      <c r="EMH92" s="247"/>
      <c r="EMI92" s="247"/>
      <c r="EMJ92" s="247"/>
      <c r="EMK92" s="247"/>
      <c r="EML92" s="247"/>
      <c r="EMM92" s="247"/>
      <c r="EMN92" s="247"/>
      <c r="EMO92" s="247"/>
      <c r="EMP92" s="247"/>
      <c r="EMQ92" s="247"/>
      <c r="EMR92" s="247"/>
      <c r="EMS92" s="247"/>
      <c r="EMT92" s="247"/>
      <c r="EMU92" s="247"/>
      <c r="EMV92" s="247"/>
      <c r="EMW92" s="247"/>
      <c r="EMX92" s="247"/>
      <c r="EMY92" s="247"/>
      <c r="EMZ92" s="247"/>
      <c r="ENA92" s="247"/>
      <c r="ENB92" s="247"/>
      <c r="ENC92" s="247"/>
      <c r="END92" s="247"/>
      <c r="ENE92" s="247"/>
      <c r="ENF92" s="247"/>
      <c r="ENG92" s="247"/>
      <c r="ENH92" s="247"/>
      <c r="ENI92" s="247"/>
      <c r="ENJ92" s="247"/>
      <c r="ENK92" s="247"/>
      <c r="ENL92" s="247"/>
      <c r="ENM92" s="247"/>
      <c r="ENN92" s="247"/>
      <c r="ENO92" s="247"/>
      <c r="ENP92" s="247"/>
      <c r="ENQ92" s="247"/>
      <c r="ENR92" s="247"/>
      <c r="ENS92" s="247"/>
      <c r="ENT92" s="247"/>
      <c r="ENU92" s="247"/>
      <c r="ENV92" s="247"/>
      <c r="ENW92" s="247"/>
      <c r="ENX92" s="247"/>
      <c r="ENY92" s="247"/>
      <c r="ENZ92" s="247"/>
      <c r="EOA92" s="247"/>
      <c r="EOB92" s="247"/>
      <c r="EOC92" s="247"/>
      <c r="EOD92" s="247"/>
      <c r="EOE92" s="247"/>
      <c r="EOF92" s="247"/>
      <c r="EOG92" s="247"/>
      <c r="EOH92" s="247"/>
      <c r="EOI92" s="247"/>
      <c r="EOJ92" s="247"/>
      <c r="EOK92" s="247"/>
      <c r="EOL92" s="247"/>
      <c r="EOM92" s="247"/>
      <c r="EON92" s="247"/>
      <c r="EOO92" s="247"/>
      <c r="EOP92" s="247"/>
      <c r="EOQ92" s="247"/>
      <c r="EOR92" s="247"/>
      <c r="EOS92" s="247"/>
      <c r="EOT92" s="247"/>
      <c r="EOU92" s="247"/>
      <c r="EOV92" s="247"/>
      <c r="EOW92" s="247"/>
      <c r="EOX92" s="247"/>
      <c r="EOY92" s="247"/>
      <c r="EOZ92" s="247"/>
      <c r="EPA92" s="247"/>
      <c r="EPB92" s="247"/>
      <c r="EPC92" s="247"/>
      <c r="EPD92" s="247"/>
      <c r="EPE92" s="247"/>
      <c r="EPF92" s="247"/>
      <c r="EPG92" s="247"/>
      <c r="EPH92" s="247"/>
      <c r="EPI92" s="247"/>
      <c r="EPJ92" s="247"/>
      <c r="EPK92" s="247"/>
      <c r="EPL92" s="247"/>
      <c r="EPM92" s="247"/>
      <c r="EPN92" s="247"/>
      <c r="EPO92" s="247"/>
      <c r="EPP92" s="247"/>
      <c r="EPQ92" s="247"/>
      <c r="EPR92" s="247"/>
      <c r="EPS92" s="247"/>
      <c r="EPT92" s="247"/>
      <c r="EPU92" s="247"/>
      <c r="EPV92" s="247"/>
      <c r="EPW92" s="247"/>
      <c r="EPX92" s="247"/>
      <c r="EPY92" s="247"/>
      <c r="EPZ92" s="247"/>
      <c r="EQA92" s="247"/>
      <c r="EQB92" s="247"/>
      <c r="EQC92" s="247"/>
      <c r="EQD92" s="247"/>
      <c r="EQE92" s="247"/>
      <c r="EQF92" s="247"/>
      <c r="EQG92" s="247"/>
      <c r="EQH92" s="247"/>
      <c r="EQI92" s="247"/>
      <c r="EQJ92" s="247"/>
      <c r="EQK92" s="247"/>
      <c r="EQL92" s="247"/>
      <c r="EQM92" s="247"/>
      <c r="EQN92" s="247"/>
      <c r="EQO92" s="247"/>
      <c r="EQP92" s="247"/>
      <c r="EQQ92" s="247"/>
      <c r="EQR92" s="247"/>
      <c r="EQS92" s="247"/>
      <c r="EQT92" s="247"/>
      <c r="EQU92" s="247"/>
      <c r="EQV92" s="247"/>
      <c r="EQW92" s="247"/>
      <c r="EQX92" s="247"/>
      <c r="EQY92" s="247"/>
      <c r="EQZ92" s="247"/>
      <c r="ERA92" s="247"/>
      <c r="ERB92" s="247"/>
      <c r="ERC92" s="247"/>
      <c r="ERD92" s="247"/>
      <c r="ERE92" s="247"/>
      <c r="ERF92" s="247"/>
      <c r="ERG92" s="247"/>
      <c r="ERH92" s="247"/>
      <c r="ERI92" s="247"/>
      <c r="ERJ92" s="247"/>
      <c r="ERK92" s="247"/>
      <c r="ERL92" s="247"/>
      <c r="ERM92" s="247"/>
      <c r="ERN92" s="247"/>
      <c r="ERO92" s="247"/>
      <c r="ERP92" s="247"/>
      <c r="ERQ92" s="247"/>
      <c r="ERR92" s="247"/>
      <c r="ERS92" s="247"/>
      <c r="ERT92" s="247"/>
      <c r="ERU92" s="247"/>
      <c r="ERV92" s="247"/>
      <c r="ERW92" s="247"/>
      <c r="ERX92" s="247"/>
      <c r="ERY92" s="247"/>
      <c r="ERZ92" s="247"/>
      <c r="ESA92" s="247"/>
      <c r="ESB92" s="247"/>
      <c r="ESC92" s="247"/>
      <c r="ESD92" s="247"/>
      <c r="ESE92" s="247"/>
      <c r="ESF92" s="247"/>
      <c r="ESG92" s="247"/>
      <c r="ESH92" s="247"/>
      <c r="ESI92" s="247"/>
      <c r="ESJ92" s="247"/>
      <c r="ESK92" s="247"/>
      <c r="ESL92" s="247"/>
      <c r="ESM92" s="247"/>
      <c r="ESN92" s="247"/>
      <c r="ESO92" s="247"/>
      <c r="ESP92" s="247"/>
      <c r="ESQ92" s="247"/>
      <c r="ESR92" s="247"/>
      <c r="ESS92" s="247"/>
      <c r="EST92" s="247"/>
      <c r="ESU92" s="247"/>
      <c r="ESV92" s="247"/>
      <c r="ESW92" s="247"/>
      <c r="ESX92" s="247"/>
      <c r="ESY92" s="247"/>
      <c r="ESZ92" s="247"/>
      <c r="ETA92" s="247"/>
      <c r="ETB92" s="247"/>
      <c r="ETC92" s="247"/>
      <c r="ETD92" s="247"/>
      <c r="ETE92" s="247"/>
      <c r="ETF92" s="247"/>
      <c r="ETG92" s="247"/>
      <c r="ETH92" s="247"/>
      <c r="ETI92" s="247"/>
      <c r="ETJ92" s="247"/>
      <c r="ETK92" s="247"/>
      <c r="ETL92" s="247"/>
      <c r="ETM92" s="247"/>
      <c r="ETN92" s="247"/>
      <c r="ETO92" s="247"/>
      <c r="ETP92" s="247"/>
      <c r="ETQ92" s="247"/>
      <c r="ETR92" s="247"/>
      <c r="ETS92" s="247"/>
      <c r="ETT92" s="247"/>
      <c r="ETU92" s="247"/>
      <c r="ETV92" s="247"/>
      <c r="ETW92" s="247"/>
      <c r="ETX92" s="247"/>
      <c r="ETY92" s="247"/>
      <c r="ETZ92" s="247"/>
      <c r="EUA92" s="247"/>
      <c r="EUB92" s="247"/>
      <c r="EUC92" s="247"/>
      <c r="EUD92" s="247"/>
      <c r="EUE92" s="247"/>
      <c r="EUF92" s="247"/>
      <c r="EUG92" s="247"/>
      <c r="EUH92" s="247"/>
      <c r="EUI92" s="247"/>
      <c r="EUJ92" s="247"/>
      <c r="EUK92" s="247"/>
      <c r="EUL92" s="247"/>
      <c r="EUM92" s="247"/>
      <c r="EUN92" s="247"/>
      <c r="EUO92" s="247"/>
      <c r="EUP92" s="247"/>
      <c r="EUQ92" s="247"/>
      <c r="EUR92" s="247"/>
      <c r="EUS92" s="247"/>
      <c r="EUT92" s="247"/>
      <c r="EUU92" s="247"/>
      <c r="EUV92" s="247"/>
      <c r="EUW92" s="247"/>
      <c r="EUX92" s="247"/>
      <c r="EUY92" s="247"/>
      <c r="EUZ92" s="247"/>
      <c r="EVA92" s="247"/>
      <c r="EVB92" s="247"/>
      <c r="EVC92" s="247"/>
      <c r="EVD92" s="247"/>
      <c r="EVE92" s="247"/>
      <c r="EVF92" s="247"/>
      <c r="EVG92" s="247"/>
      <c r="EVH92" s="247"/>
      <c r="EVI92" s="247"/>
      <c r="EVJ92" s="247"/>
      <c r="EVK92" s="247"/>
      <c r="EVL92" s="247"/>
      <c r="EVM92" s="247"/>
      <c r="EVN92" s="247"/>
      <c r="EVO92" s="247"/>
      <c r="EVP92" s="247"/>
      <c r="EVQ92" s="247"/>
      <c r="EVR92" s="247"/>
      <c r="EVS92" s="247"/>
      <c r="EVT92" s="247"/>
      <c r="EVU92" s="247"/>
      <c r="EVV92" s="247"/>
      <c r="EVW92" s="247"/>
      <c r="EVX92" s="247"/>
      <c r="EVY92" s="247"/>
      <c r="EVZ92" s="247"/>
      <c r="EWA92" s="247"/>
      <c r="EWB92" s="247"/>
      <c r="EWC92" s="247"/>
      <c r="EWD92" s="247"/>
      <c r="EWE92" s="247"/>
      <c r="EWF92" s="247"/>
      <c r="EWG92" s="247"/>
      <c r="EWH92" s="247"/>
      <c r="EWI92" s="247"/>
      <c r="EWJ92" s="247"/>
      <c r="EWK92" s="247"/>
      <c r="EWL92" s="247"/>
      <c r="EWM92" s="247"/>
      <c r="EWN92" s="247"/>
      <c r="EWO92" s="247"/>
      <c r="EWP92" s="247"/>
      <c r="EWQ92" s="247"/>
      <c r="EWR92" s="247"/>
      <c r="EWS92" s="247"/>
      <c r="EWT92" s="247"/>
      <c r="EWU92" s="247"/>
      <c r="EWV92" s="247"/>
      <c r="EWW92" s="247"/>
      <c r="EWX92" s="247"/>
      <c r="EWY92" s="247"/>
      <c r="EWZ92" s="247"/>
      <c r="EXA92" s="247"/>
      <c r="EXB92" s="247"/>
      <c r="EXC92" s="247"/>
      <c r="EXD92" s="247"/>
      <c r="EXE92" s="247"/>
      <c r="EXF92" s="247"/>
      <c r="EXG92" s="247"/>
      <c r="EXH92" s="247"/>
      <c r="EXI92" s="247"/>
      <c r="EXJ92" s="247"/>
      <c r="EXK92" s="247"/>
      <c r="EXL92" s="247"/>
      <c r="EXM92" s="247"/>
      <c r="EXN92" s="247"/>
      <c r="EXO92" s="247"/>
      <c r="EXP92" s="247"/>
      <c r="EXQ92" s="247"/>
      <c r="EXR92" s="247"/>
      <c r="EXS92" s="247"/>
      <c r="EXT92" s="247"/>
      <c r="EXU92" s="247"/>
      <c r="EXV92" s="247"/>
      <c r="EXW92" s="247"/>
      <c r="EXX92" s="247"/>
      <c r="EXY92" s="247"/>
      <c r="EXZ92" s="247"/>
      <c r="EYA92" s="247"/>
      <c r="EYB92" s="247"/>
      <c r="EYC92" s="247"/>
      <c r="EYD92" s="247"/>
      <c r="EYE92" s="247"/>
      <c r="EYF92" s="247"/>
      <c r="EYG92" s="247"/>
      <c r="EYH92" s="247"/>
      <c r="EYI92" s="247"/>
      <c r="EYJ92" s="247"/>
      <c r="EYK92" s="247"/>
      <c r="EYL92" s="247"/>
      <c r="EYM92" s="247"/>
      <c r="EYN92" s="247"/>
      <c r="EYO92" s="247"/>
      <c r="EYP92" s="247"/>
      <c r="EYQ92" s="247"/>
      <c r="EYR92" s="247"/>
      <c r="EYS92" s="247"/>
      <c r="EYT92" s="247"/>
      <c r="EYU92" s="247"/>
      <c r="EYV92" s="247"/>
      <c r="EYW92" s="247"/>
      <c r="EYX92" s="247"/>
      <c r="EYY92" s="247"/>
      <c r="EYZ92" s="247"/>
      <c r="EZA92" s="247"/>
      <c r="EZB92" s="247"/>
      <c r="EZC92" s="247"/>
      <c r="EZD92" s="247"/>
      <c r="EZE92" s="247"/>
      <c r="EZF92" s="247"/>
      <c r="EZG92" s="247"/>
      <c r="EZH92" s="247"/>
      <c r="EZI92" s="247"/>
      <c r="EZJ92" s="247"/>
      <c r="EZK92" s="247"/>
      <c r="EZL92" s="247"/>
      <c r="EZM92" s="247"/>
      <c r="EZN92" s="247"/>
      <c r="EZO92" s="247"/>
      <c r="EZP92" s="247"/>
      <c r="EZQ92" s="247"/>
      <c r="EZR92" s="247"/>
      <c r="EZS92" s="247"/>
      <c r="EZT92" s="247"/>
      <c r="EZU92" s="247"/>
      <c r="EZV92" s="247"/>
      <c r="EZW92" s="247"/>
      <c r="EZX92" s="247"/>
      <c r="EZY92" s="247"/>
      <c r="EZZ92" s="247"/>
      <c r="FAA92" s="247"/>
      <c r="FAB92" s="247"/>
      <c r="FAC92" s="247"/>
      <c r="FAD92" s="247"/>
      <c r="FAE92" s="247"/>
      <c r="FAF92" s="247"/>
      <c r="FAG92" s="247"/>
      <c r="FAH92" s="247"/>
      <c r="FAI92" s="247"/>
      <c r="FAJ92" s="247"/>
      <c r="FAK92" s="247"/>
      <c r="FAL92" s="247"/>
      <c r="FAM92" s="247"/>
      <c r="FAN92" s="247"/>
      <c r="FAO92" s="247"/>
      <c r="FAP92" s="247"/>
      <c r="FAQ92" s="247"/>
      <c r="FAR92" s="247"/>
      <c r="FAS92" s="247"/>
      <c r="FAT92" s="247"/>
      <c r="FAU92" s="247"/>
      <c r="FAV92" s="247"/>
      <c r="FAW92" s="247"/>
      <c r="FAX92" s="247"/>
      <c r="FAY92" s="247"/>
      <c r="FAZ92" s="247"/>
      <c r="FBA92" s="247"/>
      <c r="FBB92" s="247"/>
      <c r="FBC92" s="247"/>
      <c r="FBD92" s="247"/>
      <c r="FBE92" s="247"/>
      <c r="FBF92" s="247"/>
      <c r="FBG92" s="247"/>
      <c r="FBH92" s="247"/>
      <c r="FBI92" s="247"/>
      <c r="FBJ92" s="247"/>
      <c r="FBK92" s="247"/>
      <c r="FBL92" s="247"/>
      <c r="FBM92" s="247"/>
      <c r="FBN92" s="247"/>
      <c r="FBO92" s="247"/>
      <c r="FBP92" s="247"/>
      <c r="FBQ92" s="247"/>
      <c r="FBR92" s="247"/>
      <c r="FBS92" s="247"/>
      <c r="FBT92" s="247"/>
      <c r="FBU92" s="247"/>
      <c r="FBV92" s="247"/>
      <c r="FBW92" s="247"/>
      <c r="FBX92" s="247"/>
      <c r="FBY92" s="247"/>
      <c r="FBZ92" s="247"/>
      <c r="FCA92" s="247"/>
      <c r="FCB92" s="247"/>
      <c r="FCC92" s="247"/>
      <c r="FCD92" s="247"/>
      <c r="FCE92" s="247"/>
      <c r="FCF92" s="247"/>
      <c r="FCG92" s="247"/>
      <c r="FCH92" s="247"/>
      <c r="FCI92" s="247"/>
      <c r="FCJ92" s="247"/>
      <c r="FCK92" s="247"/>
      <c r="FCL92" s="247"/>
      <c r="FCM92" s="247"/>
      <c r="FCN92" s="247"/>
      <c r="FCO92" s="247"/>
      <c r="FCP92" s="247"/>
      <c r="FCQ92" s="247"/>
      <c r="FCR92" s="247"/>
      <c r="FCS92" s="247"/>
      <c r="FCT92" s="247"/>
      <c r="FCU92" s="247"/>
      <c r="FCV92" s="247"/>
      <c r="FCW92" s="247"/>
      <c r="FCX92" s="247"/>
      <c r="FCY92" s="247"/>
      <c r="FCZ92" s="247"/>
      <c r="FDA92" s="247"/>
      <c r="FDB92" s="247"/>
      <c r="FDC92" s="247"/>
      <c r="FDD92" s="247"/>
      <c r="FDE92" s="247"/>
      <c r="FDF92" s="247"/>
      <c r="FDG92" s="247"/>
      <c r="FDH92" s="247"/>
      <c r="FDI92" s="247"/>
      <c r="FDJ92" s="247"/>
      <c r="FDK92" s="247"/>
      <c r="FDL92" s="247"/>
      <c r="FDM92" s="247"/>
      <c r="FDN92" s="247"/>
      <c r="FDO92" s="247"/>
      <c r="FDP92" s="247"/>
      <c r="FDQ92" s="247"/>
      <c r="FDR92" s="247"/>
      <c r="FDS92" s="247"/>
      <c r="FDT92" s="247"/>
      <c r="FDU92" s="247"/>
      <c r="FDV92" s="247"/>
      <c r="FDW92" s="247"/>
      <c r="FDX92" s="247"/>
      <c r="FDY92" s="247"/>
      <c r="FDZ92" s="247"/>
      <c r="FEA92" s="247"/>
      <c r="FEB92" s="247"/>
      <c r="FEC92" s="247"/>
      <c r="FED92" s="247"/>
      <c r="FEE92" s="247"/>
      <c r="FEF92" s="247"/>
      <c r="FEG92" s="247"/>
      <c r="FEH92" s="247"/>
      <c r="FEI92" s="247"/>
      <c r="FEJ92" s="247"/>
      <c r="FEK92" s="247"/>
      <c r="FEL92" s="247"/>
      <c r="FEM92" s="247"/>
      <c r="FEN92" s="247"/>
      <c r="FEO92" s="247"/>
      <c r="FEP92" s="247"/>
      <c r="FEQ92" s="247"/>
      <c r="FER92" s="247"/>
      <c r="FES92" s="247"/>
      <c r="FET92" s="247"/>
      <c r="FEU92" s="247"/>
      <c r="FEV92" s="247"/>
      <c r="FEW92" s="247"/>
      <c r="FEX92" s="247"/>
      <c r="FEY92" s="247"/>
      <c r="FEZ92" s="247"/>
      <c r="FFA92" s="247"/>
      <c r="FFB92" s="247"/>
      <c r="FFC92" s="247"/>
      <c r="FFD92" s="247"/>
      <c r="FFE92" s="247"/>
      <c r="FFF92" s="247"/>
      <c r="FFG92" s="247"/>
      <c r="FFH92" s="247"/>
      <c r="FFI92" s="247"/>
      <c r="FFJ92" s="247"/>
      <c r="FFK92" s="247"/>
      <c r="FFL92" s="247"/>
      <c r="FFM92" s="247"/>
      <c r="FFN92" s="247"/>
      <c r="FFO92" s="247"/>
      <c r="FFP92" s="247"/>
      <c r="FFQ92" s="247"/>
      <c r="FFR92" s="247"/>
      <c r="FFS92" s="247"/>
      <c r="FFT92" s="247"/>
      <c r="FFU92" s="247"/>
      <c r="FFV92" s="247"/>
      <c r="FFW92" s="247"/>
      <c r="FFX92" s="247"/>
      <c r="FFY92" s="247"/>
      <c r="FFZ92" s="247"/>
      <c r="FGA92" s="247"/>
      <c r="FGB92" s="247"/>
      <c r="FGC92" s="247"/>
      <c r="FGD92" s="247"/>
      <c r="FGE92" s="247"/>
      <c r="FGF92" s="247"/>
      <c r="FGG92" s="247"/>
      <c r="FGH92" s="247"/>
      <c r="FGI92" s="247"/>
      <c r="FGJ92" s="247"/>
      <c r="FGK92" s="247"/>
      <c r="FGL92" s="247"/>
      <c r="FGM92" s="247"/>
      <c r="FGN92" s="247"/>
      <c r="FGO92" s="247"/>
      <c r="FGP92" s="247"/>
      <c r="FGQ92" s="247"/>
      <c r="FGR92" s="247"/>
      <c r="FGS92" s="247"/>
      <c r="FGT92" s="247"/>
      <c r="FGU92" s="247"/>
      <c r="FGV92" s="247"/>
      <c r="FGW92" s="247"/>
      <c r="FGX92" s="247"/>
      <c r="FGY92" s="247"/>
      <c r="FGZ92" s="247"/>
      <c r="FHA92" s="247"/>
      <c r="FHB92" s="247"/>
      <c r="FHC92" s="247"/>
      <c r="FHD92" s="247"/>
      <c r="FHE92" s="247"/>
      <c r="FHF92" s="247"/>
      <c r="FHG92" s="247"/>
      <c r="FHH92" s="247"/>
      <c r="FHI92" s="247"/>
      <c r="FHJ92" s="247"/>
      <c r="FHK92" s="247"/>
      <c r="FHL92" s="247"/>
      <c r="FHM92" s="247"/>
      <c r="FHN92" s="247"/>
      <c r="FHO92" s="247"/>
      <c r="FHP92" s="247"/>
      <c r="FHQ92" s="247"/>
      <c r="FHR92" s="247"/>
      <c r="FHS92" s="247"/>
      <c r="FHT92" s="247"/>
      <c r="FHU92" s="247"/>
      <c r="FHV92" s="247"/>
      <c r="FHW92" s="247"/>
      <c r="FHX92" s="247"/>
      <c r="FHY92" s="247"/>
      <c r="FHZ92" s="247"/>
      <c r="FIA92" s="247"/>
      <c r="FIB92" s="247"/>
      <c r="FIC92" s="247"/>
      <c r="FID92" s="247"/>
      <c r="FIE92" s="247"/>
      <c r="FIF92" s="247"/>
      <c r="FIG92" s="247"/>
      <c r="FIH92" s="247"/>
      <c r="FII92" s="247"/>
      <c r="FIJ92" s="247"/>
      <c r="FIK92" s="247"/>
      <c r="FIL92" s="247"/>
      <c r="FIM92" s="247"/>
      <c r="FIN92" s="247"/>
      <c r="FIO92" s="247"/>
      <c r="FIP92" s="247"/>
      <c r="FIQ92" s="247"/>
      <c r="FIR92" s="247"/>
      <c r="FIS92" s="247"/>
      <c r="FIT92" s="247"/>
      <c r="FIU92" s="247"/>
      <c r="FIV92" s="247"/>
      <c r="FIW92" s="247"/>
      <c r="FIX92" s="247"/>
      <c r="FIY92" s="247"/>
      <c r="FIZ92" s="247"/>
      <c r="FJA92" s="247"/>
      <c r="FJB92" s="247"/>
      <c r="FJC92" s="247"/>
      <c r="FJD92" s="247"/>
      <c r="FJE92" s="247"/>
      <c r="FJF92" s="247"/>
      <c r="FJG92" s="247"/>
      <c r="FJH92" s="247"/>
      <c r="FJI92" s="247"/>
      <c r="FJJ92" s="247"/>
      <c r="FJK92" s="247"/>
      <c r="FJL92" s="247"/>
      <c r="FJM92" s="247"/>
      <c r="FJN92" s="247"/>
      <c r="FJO92" s="247"/>
      <c r="FJP92" s="247"/>
      <c r="FJQ92" s="247"/>
      <c r="FJR92" s="247"/>
      <c r="FJS92" s="247"/>
      <c r="FJT92" s="247"/>
      <c r="FJU92" s="247"/>
      <c r="FJV92" s="247"/>
      <c r="FJW92" s="247"/>
      <c r="FJX92" s="247"/>
      <c r="FJY92" s="247"/>
      <c r="FJZ92" s="247"/>
      <c r="FKA92" s="247"/>
      <c r="FKB92" s="247"/>
      <c r="FKC92" s="247"/>
      <c r="FKD92" s="247"/>
      <c r="FKE92" s="247"/>
      <c r="FKF92" s="247"/>
      <c r="FKG92" s="247"/>
      <c r="FKH92" s="247"/>
      <c r="FKI92" s="247"/>
      <c r="FKJ92" s="247"/>
      <c r="FKK92" s="247"/>
      <c r="FKL92" s="247"/>
      <c r="FKM92" s="247"/>
      <c r="FKN92" s="247"/>
      <c r="FKO92" s="247"/>
      <c r="FKP92" s="247"/>
      <c r="FKQ92" s="247"/>
      <c r="FKR92" s="247"/>
      <c r="FKS92" s="247"/>
      <c r="FKT92" s="247"/>
      <c r="FKU92" s="247"/>
      <c r="FKV92" s="247"/>
      <c r="FKW92" s="247"/>
      <c r="FKX92" s="247"/>
      <c r="FKY92" s="247"/>
      <c r="FKZ92" s="247"/>
      <c r="FLA92" s="247"/>
      <c r="FLB92" s="247"/>
      <c r="FLC92" s="247"/>
      <c r="FLD92" s="247"/>
      <c r="FLE92" s="247"/>
      <c r="FLF92" s="247"/>
      <c r="FLG92" s="247"/>
      <c r="FLH92" s="247"/>
      <c r="FLI92" s="247"/>
      <c r="FLJ92" s="247"/>
      <c r="FLK92" s="247"/>
      <c r="FLL92" s="247"/>
      <c r="FLM92" s="247"/>
      <c r="FLN92" s="247"/>
      <c r="FLO92" s="247"/>
      <c r="FLP92" s="247"/>
      <c r="FLQ92" s="247"/>
      <c r="FLR92" s="247"/>
      <c r="FLS92" s="247"/>
      <c r="FLT92" s="247"/>
      <c r="FLU92" s="247"/>
      <c r="FLV92" s="247"/>
      <c r="FLW92" s="247"/>
      <c r="FLX92" s="247"/>
      <c r="FLY92" s="247"/>
      <c r="FLZ92" s="247"/>
      <c r="FMA92" s="247"/>
      <c r="FMB92" s="247"/>
      <c r="FMC92" s="247"/>
      <c r="FMD92" s="247"/>
      <c r="FME92" s="247"/>
      <c r="FMF92" s="247"/>
      <c r="FMG92" s="247"/>
      <c r="FMH92" s="247"/>
      <c r="FMI92" s="247"/>
      <c r="FMJ92" s="247"/>
      <c r="FMK92" s="247"/>
      <c r="FML92" s="247"/>
      <c r="FMM92" s="247"/>
      <c r="FMN92" s="247"/>
      <c r="FMO92" s="247"/>
      <c r="FMP92" s="247"/>
      <c r="FMQ92" s="247"/>
      <c r="FMR92" s="247"/>
      <c r="FMS92" s="247"/>
      <c r="FMT92" s="247"/>
      <c r="FMU92" s="247"/>
      <c r="FMV92" s="247"/>
      <c r="FMW92" s="247"/>
      <c r="FMX92" s="247"/>
      <c r="FMY92" s="247"/>
      <c r="FMZ92" s="247"/>
      <c r="FNA92" s="247"/>
      <c r="FNB92" s="247"/>
      <c r="FNC92" s="247"/>
      <c r="FND92" s="247"/>
      <c r="FNE92" s="247"/>
      <c r="FNF92" s="247"/>
      <c r="FNG92" s="247"/>
      <c r="FNH92" s="247"/>
      <c r="FNI92" s="247"/>
      <c r="FNJ92" s="247"/>
      <c r="FNK92" s="247"/>
      <c r="FNL92" s="247"/>
      <c r="FNM92" s="247"/>
      <c r="FNN92" s="247"/>
      <c r="FNO92" s="247"/>
      <c r="FNP92" s="247"/>
      <c r="FNQ92" s="247"/>
      <c r="FNR92" s="247"/>
      <c r="FNS92" s="247"/>
      <c r="FNT92" s="247"/>
      <c r="FNU92" s="247"/>
      <c r="FNV92" s="247"/>
      <c r="FNW92" s="247"/>
      <c r="FNX92" s="247"/>
      <c r="FNY92" s="247"/>
      <c r="FNZ92" s="247"/>
      <c r="FOA92" s="247"/>
      <c r="FOB92" s="247"/>
      <c r="FOC92" s="247"/>
      <c r="FOD92" s="247"/>
      <c r="FOE92" s="247"/>
      <c r="FOF92" s="247"/>
      <c r="FOG92" s="247"/>
      <c r="FOH92" s="247"/>
      <c r="FOI92" s="247"/>
      <c r="FOJ92" s="247"/>
      <c r="FOK92" s="247"/>
      <c r="FOL92" s="247"/>
      <c r="FOM92" s="247"/>
      <c r="FON92" s="247"/>
      <c r="FOO92" s="247"/>
      <c r="FOP92" s="247"/>
      <c r="FOQ92" s="247"/>
      <c r="FOR92" s="247"/>
      <c r="FOS92" s="247"/>
      <c r="FOT92" s="247"/>
      <c r="FOU92" s="247"/>
      <c r="FOV92" s="247"/>
      <c r="FOW92" s="247"/>
      <c r="FOX92" s="247"/>
      <c r="FOY92" s="247"/>
      <c r="FOZ92" s="247"/>
      <c r="FPA92" s="247"/>
      <c r="FPB92" s="247"/>
      <c r="FPC92" s="247"/>
      <c r="FPD92" s="247"/>
      <c r="FPE92" s="247"/>
      <c r="FPF92" s="247"/>
      <c r="FPG92" s="247"/>
      <c r="FPH92" s="247"/>
      <c r="FPI92" s="247"/>
      <c r="FPJ92" s="247"/>
      <c r="FPK92" s="247"/>
      <c r="FPL92" s="247"/>
      <c r="FPM92" s="247"/>
      <c r="FPN92" s="247"/>
      <c r="FPO92" s="247"/>
      <c r="FPP92" s="247"/>
      <c r="FPQ92" s="247"/>
      <c r="FPR92" s="247"/>
      <c r="FPS92" s="247"/>
      <c r="FPT92" s="247"/>
      <c r="FPU92" s="247"/>
      <c r="FPV92" s="247"/>
      <c r="FPW92" s="247"/>
      <c r="FPX92" s="247"/>
      <c r="FPY92" s="247"/>
      <c r="FPZ92" s="247"/>
      <c r="FQA92" s="247"/>
      <c r="FQB92" s="247"/>
      <c r="FQC92" s="247"/>
      <c r="FQD92" s="247"/>
      <c r="FQE92" s="247"/>
      <c r="FQF92" s="247"/>
      <c r="FQG92" s="247"/>
      <c r="FQH92" s="247"/>
      <c r="FQI92" s="247"/>
      <c r="FQJ92" s="247"/>
      <c r="FQK92" s="247"/>
      <c r="FQL92" s="247"/>
      <c r="FQM92" s="247"/>
      <c r="FQN92" s="247"/>
      <c r="FQO92" s="247"/>
      <c r="FQP92" s="247"/>
      <c r="FQQ92" s="247"/>
      <c r="FQR92" s="247"/>
      <c r="FQS92" s="247"/>
      <c r="FQT92" s="247"/>
      <c r="FQU92" s="247"/>
      <c r="FQV92" s="247"/>
      <c r="FQW92" s="247"/>
      <c r="FQX92" s="247"/>
      <c r="FQY92" s="247"/>
      <c r="FQZ92" s="247"/>
      <c r="FRA92" s="247"/>
      <c r="FRB92" s="247"/>
      <c r="FRC92" s="247"/>
      <c r="FRD92" s="247"/>
      <c r="FRE92" s="247"/>
      <c r="FRF92" s="247"/>
      <c r="FRG92" s="247"/>
      <c r="FRH92" s="247"/>
      <c r="FRI92" s="247"/>
      <c r="FRJ92" s="247"/>
      <c r="FRK92" s="247"/>
      <c r="FRL92" s="247"/>
      <c r="FRM92" s="247"/>
      <c r="FRN92" s="247"/>
      <c r="FRO92" s="247"/>
      <c r="FRP92" s="247"/>
      <c r="FRQ92" s="247"/>
      <c r="FRR92" s="247"/>
      <c r="FRS92" s="247"/>
      <c r="FRT92" s="247"/>
      <c r="FRU92" s="247"/>
      <c r="FRV92" s="247"/>
      <c r="FRW92" s="247"/>
      <c r="FRX92" s="247"/>
      <c r="FRY92" s="247"/>
      <c r="FRZ92" s="247"/>
      <c r="FSA92" s="247"/>
      <c r="FSB92" s="247"/>
      <c r="FSC92" s="247"/>
      <c r="FSD92" s="247"/>
      <c r="FSE92" s="247"/>
      <c r="FSF92" s="247"/>
      <c r="FSG92" s="247"/>
      <c r="FSH92" s="247"/>
      <c r="FSI92" s="247"/>
      <c r="FSJ92" s="247"/>
      <c r="FSK92" s="247"/>
      <c r="FSL92" s="247"/>
      <c r="FSM92" s="247"/>
      <c r="FSN92" s="247"/>
      <c r="FSO92" s="247"/>
      <c r="FSP92" s="247"/>
      <c r="FSQ92" s="247"/>
      <c r="FSR92" s="247"/>
      <c r="FSS92" s="247"/>
      <c r="FST92" s="247"/>
      <c r="FSU92" s="247"/>
      <c r="FSV92" s="247"/>
      <c r="FSW92" s="247"/>
      <c r="FSX92" s="247"/>
      <c r="FSY92" s="247"/>
      <c r="FSZ92" s="247"/>
      <c r="FTA92" s="247"/>
      <c r="FTB92" s="247"/>
      <c r="FTC92" s="247"/>
      <c r="FTD92" s="247"/>
      <c r="FTE92" s="247"/>
      <c r="FTF92" s="247"/>
      <c r="FTG92" s="247"/>
      <c r="FTH92" s="247"/>
      <c r="FTI92" s="247"/>
      <c r="FTJ92" s="247"/>
      <c r="FTK92" s="247"/>
      <c r="FTL92" s="247"/>
      <c r="FTM92" s="247"/>
      <c r="FTN92" s="247"/>
      <c r="FTO92" s="247"/>
      <c r="FTP92" s="247"/>
      <c r="FTQ92" s="247"/>
      <c r="FTR92" s="247"/>
      <c r="FTS92" s="247"/>
      <c r="FTT92" s="247"/>
      <c r="FTU92" s="247"/>
      <c r="FTV92" s="247"/>
      <c r="FTW92" s="247"/>
      <c r="FTX92" s="247"/>
      <c r="FTY92" s="247"/>
      <c r="FTZ92" s="247"/>
      <c r="FUA92" s="247"/>
      <c r="FUB92" s="247"/>
      <c r="FUC92" s="247"/>
      <c r="FUD92" s="247"/>
      <c r="FUE92" s="247"/>
      <c r="FUF92" s="247"/>
      <c r="FUG92" s="247"/>
      <c r="FUH92" s="247"/>
      <c r="FUI92" s="247"/>
      <c r="FUJ92" s="247"/>
      <c r="FUK92" s="247"/>
      <c r="FUL92" s="247"/>
      <c r="FUM92" s="247"/>
      <c r="FUN92" s="247"/>
      <c r="FUO92" s="247"/>
      <c r="FUP92" s="247"/>
      <c r="FUQ92" s="247"/>
      <c r="FUR92" s="247"/>
      <c r="FUS92" s="247"/>
      <c r="FUT92" s="247"/>
      <c r="FUU92" s="247"/>
      <c r="FUV92" s="247"/>
      <c r="FUW92" s="247"/>
      <c r="FUX92" s="247"/>
      <c r="FUY92" s="247"/>
      <c r="FUZ92" s="247"/>
      <c r="FVA92" s="247"/>
      <c r="FVB92" s="247"/>
      <c r="FVC92" s="247"/>
      <c r="FVD92" s="247"/>
      <c r="FVE92" s="247"/>
      <c r="FVF92" s="247"/>
      <c r="FVG92" s="247"/>
      <c r="FVH92" s="247"/>
      <c r="FVI92" s="247"/>
      <c r="FVJ92" s="247"/>
      <c r="FVK92" s="247"/>
      <c r="FVL92" s="247"/>
      <c r="FVM92" s="247"/>
      <c r="FVN92" s="247"/>
      <c r="FVO92" s="247"/>
      <c r="FVP92" s="247"/>
      <c r="FVQ92" s="247"/>
      <c r="FVR92" s="247"/>
      <c r="FVS92" s="247"/>
      <c r="FVT92" s="247"/>
      <c r="FVU92" s="247"/>
      <c r="FVV92" s="247"/>
      <c r="FVW92" s="247"/>
      <c r="FVX92" s="247"/>
      <c r="FVY92" s="247"/>
      <c r="FVZ92" s="247"/>
      <c r="FWA92" s="247"/>
      <c r="FWB92" s="247"/>
      <c r="FWC92" s="247"/>
      <c r="FWD92" s="247"/>
      <c r="FWE92" s="247"/>
      <c r="FWF92" s="247"/>
      <c r="FWG92" s="247"/>
      <c r="FWH92" s="247"/>
      <c r="FWI92" s="247"/>
      <c r="FWJ92" s="247"/>
      <c r="FWK92" s="247"/>
      <c r="FWL92" s="247"/>
      <c r="FWM92" s="247"/>
      <c r="FWN92" s="247"/>
      <c r="FWO92" s="247"/>
      <c r="FWP92" s="247"/>
      <c r="FWQ92" s="247"/>
      <c r="FWR92" s="247"/>
      <c r="FWS92" s="247"/>
      <c r="FWT92" s="247"/>
      <c r="FWU92" s="247"/>
      <c r="FWV92" s="247"/>
      <c r="FWW92" s="247"/>
      <c r="FWX92" s="247"/>
      <c r="FWY92" s="247"/>
      <c r="FWZ92" s="247"/>
      <c r="FXA92" s="247"/>
      <c r="FXB92" s="247"/>
      <c r="FXC92" s="247"/>
      <c r="FXD92" s="247"/>
      <c r="FXE92" s="247"/>
      <c r="FXF92" s="247"/>
      <c r="FXG92" s="247"/>
      <c r="FXH92" s="247"/>
      <c r="FXI92" s="247"/>
      <c r="FXJ92" s="247"/>
      <c r="FXK92" s="247"/>
      <c r="FXL92" s="247"/>
      <c r="FXM92" s="247"/>
      <c r="FXN92" s="247"/>
      <c r="FXO92" s="247"/>
      <c r="FXP92" s="247"/>
      <c r="FXQ92" s="247"/>
      <c r="FXR92" s="247"/>
      <c r="FXS92" s="247"/>
      <c r="FXT92" s="247"/>
      <c r="FXU92" s="247"/>
      <c r="FXV92" s="247"/>
      <c r="FXW92" s="247"/>
      <c r="FXX92" s="247"/>
      <c r="FXY92" s="247"/>
      <c r="FXZ92" s="247"/>
      <c r="FYA92" s="247"/>
      <c r="FYB92" s="247"/>
      <c r="FYC92" s="247"/>
      <c r="FYD92" s="247"/>
      <c r="FYE92" s="247"/>
      <c r="FYF92" s="247"/>
      <c r="FYG92" s="247"/>
      <c r="FYH92" s="247"/>
      <c r="FYI92" s="247"/>
      <c r="FYJ92" s="247"/>
      <c r="FYK92" s="247"/>
      <c r="FYL92" s="247"/>
      <c r="FYM92" s="247"/>
      <c r="FYN92" s="247"/>
      <c r="FYO92" s="247"/>
      <c r="FYP92" s="247"/>
      <c r="FYQ92" s="247"/>
      <c r="FYR92" s="247"/>
      <c r="FYS92" s="247"/>
      <c r="FYT92" s="247"/>
      <c r="FYU92" s="247"/>
      <c r="FYV92" s="247"/>
      <c r="FYW92" s="247"/>
      <c r="FYX92" s="247"/>
      <c r="FYY92" s="247"/>
      <c r="FYZ92" s="247"/>
      <c r="FZA92" s="247"/>
      <c r="FZB92" s="247"/>
      <c r="FZC92" s="247"/>
      <c r="FZD92" s="247"/>
      <c r="FZE92" s="247"/>
      <c r="FZF92" s="247"/>
      <c r="FZG92" s="247"/>
      <c r="FZH92" s="247"/>
      <c r="FZI92" s="247"/>
      <c r="FZJ92" s="247"/>
      <c r="FZK92" s="247"/>
      <c r="FZL92" s="247"/>
      <c r="FZM92" s="247"/>
      <c r="FZN92" s="247"/>
      <c r="FZO92" s="247"/>
      <c r="FZP92" s="247"/>
      <c r="FZQ92" s="247"/>
      <c r="FZR92" s="247"/>
      <c r="FZS92" s="247"/>
      <c r="FZT92" s="247"/>
      <c r="FZU92" s="247"/>
      <c r="FZV92" s="247"/>
      <c r="FZW92" s="247"/>
      <c r="FZX92" s="247"/>
      <c r="FZY92" s="247"/>
      <c r="FZZ92" s="247"/>
      <c r="GAA92" s="247"/>
      <c r="GAB92" s="247"/>
      <c r="GAC92" s="247"/>
      <c r="GAD92" s="247"/>
      <c r="GAE92" s="247"/>
      <c r="GAF92" s="247"/>
      <c r="GAG92" s="247"/>
      <c r="GAH92" s="247"/>
      <c r="GAI92" s="247"/>
      <c r="GAJ92" s="247"/>
      <c r="GAK92" s="247"/>
      <c r="GAL92" s="247"/>
      <c r="GAM92" s="247"/>
      <c r="GAN92" s="247"/>
      <c r="GAO92" s="247"/>
      <c r="GAP92" s="247"/>
      <c r="GAQ92" s="247"/>
      <c r="GAR92" s="247"/>
      <c r="GAS92" s="247"/>
      <c r="GAT92" s="247"/>
      <c r="GAU92" s="247"/>
      <c r="GAV92" s="247"/>
      <c r="GAW92" s="247"/>
      <c r="GAX92" s="247"/>
      <c r="GAY92" s="247"/>
      <c r="GAZ92" s="247"/>
      <c r="GBA92" s="247"/>
      <c r="GBB92" s="247"/>
      <c r="GBC92" s="247"/>
      <c r="GBD92" s="247"/>
      <c r="GBE92" s="247"/>
      <c r="GBF92" s="247"/>
      <c r="GBG92" s="247"/>
      <c r="GBH92" s="247"/>
      <c r="GBI92" s="247"/>
      <c r="GBJ92" s="247"/>
      <c r="GBK92" s="247"/>
      <c r="GBL92" s="247"/>
      <c r="GBM92" s="247"/>
      <c r="GBN92" s="247"/>
      <c r="GBO92" s="247"/>
      <c r="GBP92" s="247"/>
      <c r="GBQ92" s="247"/>
      <c r="GBR92" s="247"/>
      <c r="GBS92" s="247"/>
      <c r="GBT92" s="247"/>
      <c r="GBU92" s="247"/>
      <c r="GBV92" s="247"/>
      <c r="GBW92" s="247"/>
      <c r="GBX92" s="247"/>
      <c r="GBY92" s="247"/>
      <c r="GBZ92" s="247"/>
      <c r="GCA92" s="247"/>
      <c r="GCB92" s="247"/>
      <c r="GCC92" s="247"/>
      <c r="GCD92" s="247"/>
      <c r="GCE92" s="247"/>
      <c r="GCF92" s="247"/>
      <c r="GCG92" s="247"/>
      <c r="GCH92" s="247"/>
      <c r="GCI92" s="247"/>
      <c r="GCJ92" s="247"/>
      <c r="GCK92" s="247"/>
      <c r="GCL92" s="247"/>
      <c r="GCM92" s="247"/>
      <c r="GCN92" s="247"/>
      <c r="GCO92" s="247"/>
      <c r="GCP92" s="247"/>
      <c r="GCQ92" s="247"/>
      <c r="GCR92" s="247"/>
      <c r="GCS92" s="247"/>
      <c r="GCT92" s="247"/>
      <c r="GCU92" s="247"/>
      <c r="GCV92" s="247"/>
      <c r="GCW92" s="247"/>
      <c r="GCX92" s="247"/>
      <c r="GCY92" s="247"/>
      <c r="GCZ92" s="247"/>
      <c r="GDA92" s="247"/>
      <c r="GDB92" s="247"/>
      <c r="GDC92" s="247"/>
      <c r="GDD92" s="247"/>
      <c r="GDE92" s="247"/>
      <c r="GDF92" s="247"/>
      <c r="GDG92" s="247"/>
      <c r="GDH92" s="247"/>
      <c r="GDI92" s="247"/>
      <c r="GDJ92" s="247"/>
      <c r="GDK92" s="247"/>
      <c r="GDL92" s="247"/>
      <c r="GDM92" s="247"/>
      <c r="GDN92" s="247"/>
      <c r="GDO92" s="247"/>
      <c r="GDP92" s="247"/>
      <c r="GDQ92" s="247"/>
      <c r="GDR92" s="247"/>
      <c r="GDS92" s="247"/>
      <c r="GDT92" s="247"/>
      <c r="GDU92" s="247"/>
      <c r="GDV92" s="247"/>
      <c r="GDW92" s="247"/>
      <c r="GDX92" s="247"/>
      <c r="GDY92" s="247"/>
      <c r="GDZ92" s="247"/>
      <c r="GEA92" s="247"/>
      <c r="GEB92" s="247"/>
      <c r="GEC92" s="247"/>
      <c r="GED92" s="247"/>
      <c r="GEE92" s="247"/>
      <c r="GEF92" s="247"/>
      <c r="GEG92" s="247"/>
      <c r="GEH92" s="247"/>
      <c r="GEI92" s="247"/>
      <c r="GEJ92" s="247"/>
      <c r="GEK92" s="247"/>
      <c r="GEL92" s="247"/>
      <c r="GEM92" s="247"/>
      <c r="GEN92" s="247"/>
      <c r="GEO92" s="247"/>
      <c r="GEP92" s="247"/>
      <c r="GEQ92" s="247"/>
      <c r="GER92" s="247"/>
      <c r="GES92" s="247"/>
      <c r="GET92" s="247"/>
      <c r="GEU92" s="247"/>
      <c r="GEV92" s="247"/>
      <c r="GEW92" s="247"/>
      <c r="GEX92" s="247"/>
      <c r="GEY92" s="247"/>
      <c r="GEZ92" s="247"/>
      <c r="GFA92" s="247"/>
      <c r="GFB92" s="247"/>
      <c r="GFC92" s="247"/>
      <c r="GFD92" s="247"/>
      <c r="GFE92" s="247"/>
      <c r="GFF92" s="247"/>
      <c r="GFG92" s="247"/>
      <c r="GFH92" s="247"/>
      <c r="GFI92" s="247"/>
      <c r="GFJ92" s="247"/>
      <c r="GFK92" s="247"/>
      <c r="GFL92" s="247"/>
      <c r="GFM92" s="247"/>
      <c r="GFN92" s="247"/>
      <c r="GFO92" s="247"/>
      <c r="GFP92" s="247"/>
      <c r="GFQ92" s="247"/>
      <c r="GFR92" s="247"/>
      <c r="GFS92" s="247"/>
      <c r="GFT92" s="247"/>
      <c r="GFU92" s="247"/>
      <c r="GFV92" s="247"/>
      <c r="GFW92" s="247"/>
      <c r="GFX92" s="247"/>
      <c r="GFY92" s="247"/>
      <c r="GFZ92" s="247"/>
      <c r="GGA92" s="247"/>
      <c r="GGB92" s="247"/>
      <c r="GGC92" s="247"/>
      <c r="GGD92" s="247"/>
      <c r="GGE92" s="247"/>
      <c r="GGF92" s="247"/>
      <c r="GGG92" s="247"/>
      <c r="GGH92" s="247"/>
      <c r="GGI92" s="247"/>
      <c r="GGJ92" s="247"/>
      <c r="GGK92" s="247"/>
      <c r="GGL92" s="247"/>
      <c r="GGM92" s="247"/>
      <c r="GGN92" s="247"/>
      <c r="GGO92" s="247"/>
      <c r="GGP92" s="247"/>
      <c r="GGQ92" s="247"/>
      <c r="GGR92" s="247"/>
      <c r="GGS92" s="247"/>
      <c r="GGT92" s="247"/>
      <c r="GGU92" s="247"/>
      <c r="GGV92" s="247"/>
      <c r="GGW92" s="247"/>
      <c r="GGX92" s="247"/>
      <c r="GGY92" s="247"/>
      <c r="GGZ92" s="247"/>
      <c r="GHA92" s="247"/>
      <c r="GHB92" s="247"/>
      <c r="GHC92" s="247"/>
      <c r="GHD92" s="247"/>
      <c r="GHE92" s="247"/>
      <c r="GHF92" s="247"/>
      <c r="GHG92" s="247"/>
      <c r="GHH92" s="247"/>
      <c r="GHI92" s="247"/>
      <c r="GHJ92" s="247"/>
      <c r="GHK92" s="247"/>
      <c r="GHL92" s="247"/>
      <c r="GHM92" s="247"/>
      <c r="GHN92" s="247"/>
      <c r="GHO92" s="247"/>
      <c r="GHP92" s="247"/>
      <c r="GHQ92" s="247"/>
      <c r="GHR92" s="247"/>
      <c r="GHS92" s="247"/>
      <c r="GHT92" s="247"/>
      <c r="GHU92" s="247"/>
      <c r="GHV92" s="247"/>
      <c r="GHW92" s="247"/>
      <c r="GHX92" s="247"/>
      <c r="GHY92" s="247"/>
      <c r="GHZ92" s="247"/>
      <c r="GIA92" s="247"/>
      <c r="GIB92" s="247"/>
      <c r="GIC92" s="247"/>
      <c r="GID92" s="247"/>
      <c r="GIE92" s="247"/>
      <c r="GIF92" s="247"/>
      <c r="GIG92" s="247"/>
      <c r="GIH92" s="247"/>
      <c r="GII92" s="247"/>
      <c r="GIJ92" s="247"/>
      <c r="GIK92" s="247"/>
      <c r="GIL92" s="247"/>
      <c r="GIM92" s="247"/>
      <c r="GIN92" s="247"/>
      <c r="GIO92" s="247"/>
      <c r="GIP92" s="247"/>
      <c r="GIQ92" s="247"/>
      <c r="GIR92" s="247"/>
      <c r="GIS92" s="247"/>
      <c r="GIT92" s="247"/>
      <c r="GIU92" s="247"/>
      <c r="GIV92" s="247"/>
      <c r="GIW92" s="247"/>
      <c r="GIX92" s="247"/>
      <c r="GIY92" s="247"/>
      <c r="GIZ92" s="247"/>
      <c r="GJA92" s="247"/>
      <c r="GJB92" s="247"/>
      <c r="GJC92" s="247"/>
      <c r="GJD92" s="247"/>
      <c r="GJE92" s="247"/>
      <c r="GJF92" s="247"/>
      <c r="GJG92" s="247"/>
      <c r="GJH92" s="247"/>
      <c r="GJI92" s="247"/>
      <c r="GJJ92" s="247"/>
      <c r="GJK92" s="247"/>
      <c r="GJL92" s="247"/>
      <c r="GJM92" s="247"/>
      <c r="GJN92" s="247"/>
      <c r="GJO92" s="247"/>
      <c r="GJP92" s="247"/>
      <c r="GJQ92" s="247"/>
      <c r="GJR92" s="247"/>
      <c r="GJS92" s="247"/>
      <c r="GJT92" s="247"/>
      <c r="GJU92" s="247"/>
      <c r="GJV92" s="247"/>
      <c r="GJW92" s="247"/>
      <c r="GJX92" s="247"/>
      <c r="GJY92" s="247"/>
      <c r="GJZ92" s="247"/>
      <c r="GKA92" s="247"/>
      <c r="GKB92" s="247"/>
      <c r="GKC92" s="247"/>
      <c r="GKD92" s="247"/>
      <c r="GKE92" s="247"/>
      <c r="GKF92" s="247"/>
      <c r="GKG92" s="247"/>
      <c r="GKH92" s="247"/>
      <c r="GKI92" s="247"/>
      <c r="GKJ92" s="247"/>
      <c r="GKK92" s="247"/>
      <c r="GKL92" s="247"/>
      <c r="GKM92" s="247"/>
      <c r="GKN92" s="247"/>
      <c r="GKO92" s="247"/>
      <c r="GKP92" s="247"/>
      <c r="GKQ92" s="247"/>
      <c r="GKR92" s="247"/>
      <c r="GKS92" s="247"/>
      <c r="GKT92" s="247"/>
      <c r="GKU92" s="247"/>
      <c r="GKV92" s="247"/>
      <c r="GKW92" s="247"/>
      <c r="GKX92" s="247"/>
      <c r="GKY92" s="247"/>
      <c r="GKZ92" s="247"/>
      <c r="GLA92" s="247"/>
      <c r="GLB92" s="247"/>
      <c r="GLC92" s="247"/>
      <c r="GLD92" s="247"/>
      <c r="GLE92" s="247"/>
      <c r="GLF92" s="247"/>
      <c r="GLG92" s="247"/>
      <c r="GLH92" s="247"/>
      <c r="GLI92" s="247"/>
      <c r="GLJ92" s="247"/>
      <c r="GLK92" s="247"/>
      <c r="GLL92" s="247"/>
      <c r="GLM92" s="247"/>
      <c r="GLN92" s="247"/>
      <c r="GLO92" s="247"/>
      <c r="GLP92" s="247"/>
      <c r="GLQ92" s="247"/>
      <c r="GLR92" s="247"/>
      <c r="GLS92" s="247"/>
      <c r="GLT92" s="247"/>
      <c r="GLU92" s="247"/>
      <c r="GLV92" s="247"/>
      <c r="GLW92" s="247"/>
      <c r="GLX92" s="247"/>
      <c r="GLY92" s="247"/>
      <c r="GLZ92" s="247"/>
      <c r="GMA92" s="247"/>
      <c r="GMB92" s="247"/>
      <c r="GMC92" s="247"/>
      <c r="GMD92" s="247"/>
      <c r="GME92" s="247"/>
      <c r="GMF92" s="247"/>
      <c r="GMG92" s="247"/>
      <c r="GMH92" s="247"/>
      <c r="GMI92" s="247"/>
      <c r="GMJ92" s="247"/>
      <c r="GMK92" s="247"/>
      <c r="GML92" s="247"/>
      <c r="GMM92" s="247"/>
      <c r="GMN92" s="247"/>
      <c r="GMO92" s="247"/>
      <c r="GMP92" s="247"/>
      <c r="GMQ92" s="247"/>
      <c r="GMR92" s="247"/>
      <c r="GMS92" s="247"/>
      <c r="GMT92" s="247"/>
      <c r="GMU92" s="247"/>
      <c r="GMV92" s="247"/>
      <c r="GMW92" s="247"/>
      <c r="GMX92" s="247"/>
      <c r="GMY92" s="247"/>
      <c r="GMZ92" s="247"/>
      <c r="GNA92" s="247"/>
      <c r="GNB92" s="247"/>
      <c r="GNC92" s="247"/>
      <c r="GND92" s="247"/>
      <c r="GNE92" s="247"/>
      <c r="GNF92" s="247"/>
      <c r="GNG92" s="247"/>
      <c r="GNH92" s="247"/>
      <c r="GNI92" s="247"/>
      <c r="GNJ92" s="247"/>
      <c r="GNK92" s="247"/>
      <c r="GNL92" s="247"/>
      <c r="GNM92" s="247"/>
      <c r="GNN92" s="247"/>
      <c r="GNO92" s="247"/>
      <c r="GNP92" s="247"/>
      <c r="GNQ92" s="247"/>
      <c r="GNR92" s="247"/>
      <c r="GNS92" s="247"/>
      <c r="GNT92" s="247"/>
      <c r="GNU92" s="247"/>
      <c r="GNV92" s="247"/>
      <c r="GNW92" s="247"/>
      <c r="GNX92" s="247"/>
      <c r="GNY92" s="247"/>
      <c r="GNZ92" s="247"/>
      <c r="GOA92" s="247"/>
      <c r="GOB92" s="247"/>
      <c r="GOC92" s="247"/>
      <c r="GOD92" s="247"/>
      <c r="GOE92" s="247"/>
      <c r="GOF92" s="247"/>
      <c r="GOG92" s="247"/>
      <c r="GOH92" s="247"/>
      <c r="GOI92" s="247"/>
      <c r="GOJ92" s="247"/>
      <c r="GOK92" s="247"/>
      <c r="GOL92" s="247"/>
      <c r="GOM92" s="247"/>
      <c r="GON92" s="247"/>
      <c r="GOO92" s="247"/>
      <c r="GOP92" s="247"/>
      <c r="GOQ92" s="247"/>
      <c r="GOR92" s="247"/>
      <c r="GOS92" s="247"/>
      <c r="GOT92" s="247"/>
      <c r="GOU92" s="247"/>
      <c r="GOV92" s="247"/>
      <c r="GOW92" s="247"/>
      <c r="GOX92" s="247"/>
      <c r="GOY92" s="247"/>
      <c r="GOZ92" s="247"/>
      <c r="GPA92" s="247"/>
      <c r="GPB92" s="247"/>
      <c r="GPC92" s="247"/>
      <c r="GPD92" s="247"/>
      <c r="GPE92" s="247"/>
      <c r="GPF92" s="247"/>
      <c r="GPG92" s="247"/>
      <c r="GPH92" s="247"/>
      <c r="GPI92" s="247"/>
      <c r="GPJ92" s="247"/>
      <c r="GPK92" s="247"/>
      <c r="GPL92" s="247"/>
      <c r="GPM92" s="247"/>
      <c r="GPN92" s="247"/>
      <c r="GPO92" s="247"/>
      <c r="GPP92" s="247"/>
      <c r="GPQ92" s="247"/>
      <c r="GPR92" s="247"/>
      <c r="GPS92" s="247"/>
      <c r="GPT92" s="247"/>
      <c r="GPU92" s="247"/>
      <c r="GPV92" s="247"/>
      <c r="GPW92" s="247"/>
      <c r="GPX92" s="247"/>
      <c r="GPY92" s="247"/>
      <c r="GPZ92" s="247"/>
      <c r="GQA92" s="247"/>
      <c r="GQB92" s="247"/>
      <c r="GQC92" s="247"/>
      <c r="GQD92" s="247"/>
      <c r="GQE92" s="247"/>
      <c r="GQF92" s="247"/>
      <c r="GQG92" s="247"/>
      <c r="GQH92" s="247"/>
      <c r="GQI92" s="247"/>
      <c r="GQJ92" s="247"/>
      <c r="GQK92" s="247"/>
      <c r="GQL92" s="247"/>
      <c r="GQM92" s="247"/>
      <c r="GQN92" s="247"/>
      <c r="GQO92" s="247"/>
      <c r="GQP92" s="247"/>
      <c r="GQQ92" s="247"/>
      <c r="GQR92" s="247"/>
      <c r="GQS92" s="247"/>
      <c r="GQT92" s="247"/>
      <c r="GQU92" s="247"/>
      <c r="GQV92" s="247"/>
      <c r="GQW92" s="247"/>
      <c r="GQX92" s="247"/>
      <c r="GQY92" s="247"/>
      <c r="GQZ92" s="247"/>
      <c r="GRA92" s="247"/>
      <c r="GRB92" s="247"/>
      <c r="GRC92" s="247"/>
      <c r="GRD92" s="247"/>
      <c r="GRE92" s="247"/>
      <c r="GRF92" s="247"/>
      <c r="GRG92" s="247"/>
      <c r="GRH92" s="247"/>
      <c r="GRI92" s="247"/>
      <c r="GRJ92" s="247"/>
      <c r="GRK92" s="247"/>
      <c r="GRL92" s="247"/>
      <c r="GRM92" s="247"/>
      <c r="GRN92" s="247"/>
      <c r="GRO92" s="247"/>
      <c r="GRP92" s="247"/>
      <c r="GRQ92" s="247"/>
      <c r="GRR92" s="247"/>
      <c r="GRS92" s="247"/>
      <c r="GRT92" s="247"/>
      <c r="GRU92" s="247"/>
      <c r="GRV92" s="247"/>
      <c r="GRW92" s="247"/>
      <c r="GRX92" s="247"/>
      <c r="GRY92" s="247"/>
      <c r="GRZ92" s="247"/>
      <c r="GSA92" s="247"/>
      <c r="GSB92" s="247"/>
      <c r="GSC92" s="247"/>
      <c r="GSD92" s="247"/>
      <c r="GSE92" s="247"/>
      <c r="GSF92" s="247"/>
      <c r="GSG92" s="247"/>
      <c r="GSH92" s="247"/>
      <c r="GSI92" s="247"/>
      <c r="GSJ92" s="247"/>
      <c r="GSK92" s="247"/>
      <c r="GSL92" s="247"/>
      <c r="GSM92" s="247"/>
      <c r="GSN92" s="247"/>
      <c r="GSO92" s="247"/>
      <c r="GSP92" s="247"/>
      <c r="GSQ92" s="247"/>
      <c r="GSR92" s="247"/>
      <c r="GSS92" s="247"/>
      <c r="GST92" s="247"/>
      <c r="GSU92" s="247"/>
      <c r="GSV92" s="247"/>
      <c r="GSW92" s="247"/>
      <c r="GSX92" s="247"/>
      <c r="GSY92" s="247"/>
      <c r="GSZ92" s="247"/>
      <c r="GTA92" s="247"/>
      <c r="GTB92" s="247"/>
      <c r="GTC92" s="247"/>
      <c r="GTD92" s="247"/>
      <c r="GTE92" s="247"/>
      <c r="GTF92" s="247"/>
      <c r="GTG92" s="247"/>
      <c r="GTH92" s="247"/>
      <c r="GTI92" s="247"/>
      <c r="GTJ92" s="247"/>
      <c r="GTK92" s="247"/>
      <c r="GTL92" s="247"/>
      <c r="GTM92" s="247"/>
      <c r="GTN92" s="247"/>
      <c r="GTO92" s="247"/>
      <c r="GTP92" s="247"/>
      <c r="GTQ92" s="247"/>
      <c r="GTR92" s="247"/>
      <c r="GTS92" s="247"/>
      <c r="GTT92" s="247"/>
      <c r="GTU92" s="247"/>
      <c r="GTV92" s="247"/>
      <c r="GTW92" s="247"/>
      <c r="GTX92" s="247"/>
      <c r="GTY92" s="247"/>
      <c r="GTZ92" s="247"/>
      <c r="GUA92" s="247"/>
      <c r="GUB92" s="247"/>
      <c r="GUC92" s="247"/>
      <c r="GUD92" s="247"/>
      <c r="GUE92" s="247"/>
      <c r="GUF92" s="247"/>
      <c r="GUG92" s="247"/>
      <c r="GUH92" s="247"/>
      <c r="GUI92" s="247"/>
      <c r="GUJ92" s="247"/>
      <c r="GUK92" s="247"/>
      <c r="GUL92" s="247"/>
      <c r="GUM92" s="247"/>
      <c r="GUN92" s="247"/>
      <c r="GUO92" s="247"/>
      <c r="GUP92" s="247"/>
      <c r="GUQ92" s="247"/>
      <c r="GUR92" s="247"/>
      <c r="GUS92" s="247"/>
      <c r="GUT92" s="247"/>
      <c r="GUU92" s="247"/>
      <c r="GUV92" s="247"/>
      <c r="GUW92" s="247"/>
      <c r="GUX92" s="247"/>
      <c r="GUY92" s="247"/>
      <c r="GUZ92" s="247"/>
      <c r="GVA92" s="247"/>
      <c r="GVB92" s="247"/>
      <c r="GVC92" s="247"/>
      <c r="GVD92" s="247"/>
      <c r="GVE92" s="247"/>
      <c r="GVF92" s="247"/>
      <c r="GVG92" s="247"/>
      <c r="GVH92" s="247"/>
      <c r="GVI92" s="247"/>
      <c r="GVJ92" s="247"/>
      <c r="GVK92" s="247"/>
      <c r="GVL92" s="247"/>
      <c r="GVM92" s="247"/>
      <c r="GVN92" s="247"/>
      <c r="GVO92" s="247"/>
      <c r="GVP92" s="247"/>
      <c r="GVQ92" s="247"/>
      <c r="GVR92" s="247"/>
      <c r="GVS92" s="247"/>
      <c r="GVT92" s="247"/>
      <c r="GVU92" s="247"/>
      <c r="GVV92" s="247"/>
      <c r="GVW92" s="247"/>
      <c r="GVX92" s="247"/>
      <c r="GVY92" s="247"/>
      <c r="GVZ92" s="247"/>
      <c r="GWA92" s="247"/>
      <c r="GWB92" s="247"/>
      <c r="GWC92" s="247"/>
      <c r="GWD92" s="247"/>
      <c r="GWE92" s="247"/>
      <c r="GWF92" s="247"/>
      <c r="GWG92" s="247"/>
      <c r="GWH92" s="247"/>
      <c r="GWI92" s="247"/>
      <c r="GWJ92" s="247"/>
      <c r="GWK92" s="247"/>
      <c r="GWL92" s="247"/>
      <c r="GWM92" s="247"/>
      <c r="GWN92" s="247"/>
      <c r="GWO92" s="247"/>
      <c r="GWP92" s="247"/>
      <c r="GWQ92" s="247"/>
      <c r="GWR92" s="247"/>
      <c r="GWS92" s="247"/>
      <c r="GWT92" s="247"/>
      <c r="GWU92" s="247"/>
      <c r="GWV92" s="247"/>
      <c r="GWW92" s="247"/>
      <c r="GWX92" s="247"/>
      <c r="GWY92" s="247"/>
      <c r="GWZ92" s="247"/>
      <c r="GXA92" s="247"/>
      <c r="GXB92" s="247"/>
      <c r="GXC92" s="247"/>
      <c r="GXD92" s="247"/>
      <c r="GXE92" s="247"/>
      <c r="GXF92" s="247"/>
      <c r="GXG92" s="247"/>
      <c r="GXH92" s="247"/>
      <c r="GXI92" s="247"/>
      <c r="GXJ92" s="247"/>
      <c r="GXK92" s="247"/>
      <c r="GXL92" s="247"/>
      <c r="GXM92" s="247"/>
      <c r="GXN92" s="247"/>
      <c r="GXO92" s="247"/>
      <c r="GXP92" s="247"/>
      <c r="GXQ92" s="247"/>
      <c r="GXR92" s="247"/>
      <c r="GXS92" s="247"/>
      <c r="GXT92" s="247"/>
      <c r="GXU92" s="247"/>
      <c r="GXV92" s="247"/>
      <c r="GXW92" s="247"/>
      <c r="GXX92" s="247"/>
      <c r="GXY92" s="247"/>
      <c r="GXZ92" s="247"/>
      <c r="GYA92" s="247"/>
      <c r="GYB92" s="247"/>
      <c r="GYC92" s="247"/>
      <c r="GYD92" s="247"/>
      <c r="GYE92" s="247"/>
      <c r="GYF92" s="247"/>
      <c r="GYG92" s="247"/>
      <c r="GYH92" s="247"/>
      <c r="GYI92" s="247"/>
      <c r="GYJ92" s="247"/>
      <c r="GYK92" s="247"/>
      <c r="GYL92" s="247"/>
      <c r="GYM92" s="247"/>
      <c r="GYN92" s="247"/>
      <c r="GYO92" s="247"/>
      <c r="GYP92" s="247"/>
      <c r="GYQ92" s="247"/>
      <c r="GYR92" s="247"/>
      <c r="GYS92" s="247"/>
      <c r="GYT92" s="247"/>
      <c r="GYU92" s="247"/>
      <c r="GYV92" s="247"/>
      <c r="GYW92" s="247"/>
      <c r="GYX92" s="247"/>
      <c r="GYY92" s="247"/>
      <c r="GYZ92" s="247"/>
      <c r="GZA92" s="247"/>
      <c r="GZB92" s="247"/>
      <c r="GZC92" s="247"/>
      <c r="GZD92" s="247"/>
      <c r="GZE92" s="247"/>
      <c r="GZF92" s="247"/>
      <c r="GZG92" s="247"/>
      <c r="GZH92" s="247"/>
      <c r="GZI92" s="247"/>
      <c r="GZJ92" s="247"/>
      <c r="GZK92" s="247"/>
      <c r="GZL92" s="247"/>
      <c r="GZM92" s="247"/>
      <c r="GZN92" s="247"/>
      <c r="GZO92" s="247"/>
      <c r="GZP92" s="247"/>
      <c r="GZQ92" s="247"/>
      <c r="GZR92" s="247"/>
      <c r="GZS92" s="247"/>
      <c r="GZT92" s="247"/>
      <c r="GZU92" s="247"/>
      <c r="GZV92" s="247"/>
      <c r="GZW92" s="247"/>
      <c r="GZX92" s="247"/>
      <c r="GZY92" s="247"/>
      <c r="GZZ92" s="247"/>
      <c r="HAA92" s="247"/>
      <c r="HAB92" s="247"/>
      <c r="HAC92" s="247"/>
      <c r="HAD92" s="247"/>
      <c r="HAE92" s="247"/>
      <c r="HAF92" s="247"/>
      <c r="HAG92" s="247"/>
      <c r="HAH92" s="247"/>
      <c r="HAI92" s="247"/>
      <c r="HAJ92" s="247"/>
      <c r="HAK92" s="247"/>
      <c r="HAL92" s="247"/>
      <c r="HAM92" s="247"/>
      <c r="HAN92" s="247"/>
      <c r="HAO92" s="247"/>
      <c r="HAP92" s="247"/>
      <c r="HAQ92" s="247"/>
      <c r="HAR92" s="247"/>
      <c r="HAS92" s="247"/>
      <c r="HAT92" s="247"/>
      <c r="HAU92" s="247"/>
      <c r="HAV92" s="247"/>
      <c r="HAW92" s="247"/>
      <c r="HAX92" s="247"/>
      <c r="HAY92" s="247"/>
      <c r="HAZ92" s="247"/>
      <c r="HBA92" s="247"/>
      <c r="HBB92" s="247"/>
      <c r="HBC92" s="247"/>
      <c r="HBD92" s="247"/>
      <c r="HBE92" s="247"/>
      <c r="HBF92" s="247"/>
      <c r="HBG92" s="247"/>
      <c r="HBH92" s="247"/>
      <c r="HBI92" s="247"/>
      <c r="HBJ92" s="247"/>
      <c r="HBK92" s="247"/>
      <c r="HBL92" s="247"/>
      <c r="HBM92" s="247"/>
      <c r="HBN92" s="247"/>
      <c r="HBO92" s="247"/>
      <c r="HBP92" s="247"/>
      <c r="HBQ92" s="247"/>
      <c r="HBR92" s="247"/>
      <c r="HBS92" s="247"/>
      <c r="HBT92" s="247"/>
      <c r="HBU92" s="247"/>
      <c r="HBV92" s="247"/>
      <c r="HBW92" s="247"/>
      <c r="HBX92" s="247"/>
      <c r="HBY92" s="247"/>
      <c r="HBZ92" s="247"/>
      <c r="HCA92" s="247"/>
      <c r="HCB92" s="247"/>
      <c r="HCC92" s="247"/>
      <c r="HCD92" s="247"/>
      <c r="HCE92" s="247"/>
      <c r="HCF92" s="247"/>
      <c r="HCG92" s="247"/>
      <c r="HCH92" s="247"/>
      <c r="HCI92" s="247"/>
      <c r="HCJ92" s="247"/>
      <c r="HCK92" s="247"/>
      <c r="HCL92" s="247"/>
      <c r="HCM92" s="247"/>
      <c r="HCN92" s="247"/>
      <c r="HCO92" s="247"/>
      <c r="HCP92" s="247"/>
      <c r="HCQ92" s="247"/>
      <c r="HCR92" s="247"/>
      <c r="HCS92" s="247"/>
      <c r="HCT92" s="247"/>
      <c r="HCU92" s="247"/>
      <c r="HCV92" s="247"/>
      <c r="HCW92" s="247"/>
      <c r="HCX92" s="247"/>
      <c r="HCY92" s="247"/>
      <c r="HCZ92" s="247"/>
      <c r="HDA92" s="247"/>
      <c r="HDB92" s="247"/>
      <c r="HDC92" s="247"/>
      <c r="HDD92" s="247"/>
      <c r="HDE92" s="247"/>
      <c r="HDF92" s="247"/>
      <c r="HDG92" s="247"/>
      <c r="HDH92" s="247"/>
      <c r="HDI92" s="247"/>
      <c r="HDJ92" s="247"/>
      <c r="HDK92" s="247"/>
      <c r="HDL92" s="247"/>
      <c r="HDM92" s="247"/>
      <c r="HDN92" s="247"/>
      <c r="HDO92" s="247"/>
      <c r="HDP92" s="247"/>
      <c r="HDQ92" s="247"/>
      <c r="HDR92" s="247"/>
      <c r="HDS92" s="247"/>
      <c r="HDT92" s="247"/>
      <c r="HDU92" s="247"/>
      <c r="HDV92" s="247"/>
      <c r="HDW92" s="247"/>
      <c r="HDX92" s="247"/>
      <c r="HDY92" s="247"/>
      <c r="HDZ92" s="247"/>
      <c r="HEA92" s="247"/>
      <c r="HEB92" s="247"/>
      <c r="HEC92" s="247"/>
      <c r="HED92" s="247"/>
      <c r="HEE92" s="247"/>
      <c r="HEF92" s="247"/>
      <c r="HEG92" s="247"/>
      <c r="HEH92" s="247"/>
      <c r="HEI92" s="247"/>
      <c r="HEJ92" s="247"/>
      <c r="HEK92" s="247"/>
      <c r="HEL92" s="247"/>
      <c r="HEM92" s="247"/>
      <c r="HEN92" s="247"/>
      <c r="HEO92" s="247"/>
      <c r="HEP92" s="247"/>
      <c r="HEQ92" s="247"/>
      <c r="HER92" s="247"/>
      <c r="HES92" s="247"/>
      <c r="HET92" s="247"/>
      <c r="HEU92" s="247"/>
      <c r="HEV92" s="247"/>
      <c r="HEW92" s="247"/>
      <c r="HEX92" s="247"/>
      <c r="HEY92" s="247"/>
      <c r="HEZ92" s="247"/>
      <c r="HFA92" s="247"/>
      <c r="HFB92" s="247"/>
      <c r="HFC92" s="247"/>
      <c r="HFD92" s="247"/>
      <c r="HFE92" s="247"/>
      <c r="HFF92" s="247"/>
      <c r="HFG92" s="247"/>
      <c r="HFH92" s="247"/>
      <c r="HFI92" s="247"/>
      <c r="HFJ92" s="247"/>
      <c r="HFK92" s="247"/>
      <c r="HFL92" s="247"/>
      <c r="HFM92" s="247"/>
      <c r="HFN92" s="247"/>
      <c r="HFO92" s="247"/>
      <c r="HFP92" s="247"/>
      <c r="HFQ92" s="247"/>
      <c r="HFR92" s="247"/>
      <c r="HFS92" s="247"/>
      <c r="HFT92" s="247"/>
      <c r="HFU92" s="247"/>
      <c r="HFV92" s="247"/>
      <c r="HFW92" s="247"/>
      <c r="HFX92" s="247"/>
      <c r="HFY92" s="247"/>
      <c r="HFZ92" s="247"/>
      <c r="HGA92" s="247"/>
      <c r="HGB92" s="247"/>
      <c r="HGC92" s="247"/>
      <c r="HGD92" s="247"/>
      <c r="HGE92" s="247"/>
      <c r="HGF92" s="247"/>
      <c r="HGG92" s="247"/>
      <c r="HGH92" s="247"/>
      <c r="HGI92" s="247"/>
      <c r="HGJ92" s="247"/>
      <c r="HGK92" s="247"/>
      <c r="HGL92" s="247"/>
      <c r="HGM92" s="247"/>
      <c r="HGN92" s="247"/>
      <c r="HGO92" s="247"/>
      <c r="HGP92" s="247"/>
      <c r="HGQ92" s="247"/>
      <c r="HGR92" s="247"/>
      <c r="HGS92" s="247"/>
      <c r="HGT92" s="247"/>
      <c r="HGU92" s="247"/>
      <c r="HGV92" s="247"/>
      <c r="HGW92" s="247"/>
      <c r="HGX92" s="247"/>
      <c r="HGY92" s="247"/>
      <c r="HGZ92" s="247"/>
      <c r="HHA92" s="247"/>
      <c r="HHB92" s="247"/>
      <c r="HHC92" s="247"/>
      <c r="HHD92" s="247"/>
      <c r="HHE92" s="247"/>
      <c r="HHF92" s="247"/>
      <c r="HHG92" s="247"/>
      <c r="HHH92" s="247"/>
      <c r="HHI92" s="247"/>
      <c r="HHJ92" s="247"/>
      <c r="HHK92" s="247"/>
      <c r="HHL92" s="247"/>
      <c r="HHM92" s="247"/>
      <c r="HHN92" s="247"/>
      <c r="HHO92" s="247"/>
      <c r="HHP92" s="247"/>
      <c r="HHQ92" s="247"/>
      <c r="HHR92" s="247"/>
      <c r="HHS92" s="247"/>
      <c r="HHT92" s="247"/>
      <c r="HHU92" s="247"/>
      <c r="HHV92" s="247"/>
      <c r="HHW92" s="247"/>
      <c r="HHX92" s="247"/>
      <c r="HHY92" s="247"/>
      <c r="HHZ92" s="247"/>
      <c r="HIA92" s="247"/>
      <c r="HIB92" s="247"/>
      <c r="HIC92" s="247"/>
      <c r="HID92" s="247"/>
      <c r="HIE92" s="247"/>
      <c r="HIF92" s="247"/>
      <c r="HIG92" s="247"/>
      <c r="HIH92" s="247"/>
      <c r="HII92" s="247"/>
      <c r="HIJ92" s="247"/>
      <c r="HIK92" s="247"/>
      <c r="HIL92" s="247"/>
      <c r="HIM92" s="247"/>
      <c r="HIN92" s="247"/>
      <c r="HIO92" s="247"/>
      <c r="HIP92" s="247"/>
      <c r="HIQ92" s="247"/>
      <c r="HIR92" s="247"/>
      <c r="HIS92" s="247"/>
      <c r="HIT92" s="247"/>
      <c r="HIU92" s="247"/>
      <c r="HIV92" s="247"/>
      <c r="HIW92" s="247"/>
      <c r="HIX92" s="247"/>
      <c r="HIY92" s="247"/>
      <c r="HIZ92" s="247"/>
      <c r="HJA92" s="247"/>
      <c r="HJB92" s="247"/>
      <c r="HJC92" s="247"/>
      <c r="HJD92" s="247"/>
      <c r="HJE92" s="247"/>
      <c r="HJF92" s="247"/>
      <c r="HJG92" s="247"/>
      <c r="HJH92" s="247"/>
      <c r="HJI92" s="247"/>
      <c r="HJJ92" s="247"/>
      <c r="HJK92" s="247"/>
      <c r="HJL92" s="247"/>
      <c r="HJM92" s="247"/>
      <c r="HJN92" s="247"/>
      <c r="HJO92" s="247"/>
      <c r="HJP92" s="247"/>
      <c r="HJQ92" s="247"/>
      <c r="HJR92" s="247"/>
      <c r="HJS92" s="247"/>
      <c r="HJT92" s="247"/>
      <c r="HJU92" s="247"/>
      <c r="HJV92" s="247"/>
      <c r="HJW92" s="247"/>
      <c r="HJX92" s="247"/>
      <c r="HJY92" s="247"/>
      <c r="HJZ92" s="247"/>
      <c r="HKA92" s="247"/>
      <c r="HKB92" s="247"/>
      <c r="HKC92" s="247"/>
      <c r="HKD92" s="247"/>
      <c r="HKE92" s="247"/>
      <c r="HKF92" s="247"/>
      <c r="HKG92" s="247"/>
      <c r="HKH92" s="247"/>
      <c r="HKI92" s="247"/>
      <c r="HKJ92" s="247"/>
      <c r="HKK92" s="247"/>
      <c r="HKL92" s="247"/>
      <c r="HKM92" s="247"/>
      <c r="HKN92" s="247"/>
      <c r="HKO92" s="247"/>
      <c r="HKP92" s="247"/>
      <c r="HKQ92" s="247"/>
      <c r="HKR92" s="247"/>
      <c r="HKS92" s="247"/>
      <c r="HKT92" s="247"/>
      <c r="HKU92" s="247"/>
      <c r="HKV92" s="247"/>
      <c r="HKW92" s="247"/>
      <c r="HKX92" s="247"/>
      <c r="HKY92" s="247"/>
      <c r="HKZ92" s="247"/>
      <c r="HLA92" s="247"/>
      <c r="HLB92" s="247"/>
      <c r="HLC92" s="247"/>
      <c r="HLD92" s="247"/>
      <c r="HLE92" s="247"/>
      <c r="HLF92" s="247"/>
      <c r="HLG92" s="247"/>
      <c r="HLH92" s="247"/>
      <c r="HLI92" s="247"/>
      <c r="HLJ92" s="247"/>
      <c r="HLK92" s="247"/>
      <c r="HLL92" s="247"/>
      <c r="HLM92" s="247"/>
      <c r="HLN92" s="247"/>
      <c r="HLO92" s="247"/>
      <c r="HLP92" s="247"/>
      <c r="HLQ92" s="247"/>
      <c r="HLR92" s="247"/>
      <c r="HLS92" s="247"/>
      <c r="HLT92" s="247"/>
      <c r="HLU92" s="247"/>
      <c r="HLV92" s="247"/>
      <c r="HLW92" s="247"/>
      <c r="HLX92" s="247"/>
      <c r="HLY92" s="247"/>
      <c r="HLZ92" s="247"/>
      <c r="HMA92" s="247"/>
      <c r="HMB92" s="247"/>
      <c r="HMC92" s="247"/>
      <c r="HMD92" s="247"/>
      <c r="HME92" s="247"/>
      <c r="HMF92" s="247"/>
      <c r="HMG92" s="247"/>
      <c r="HMH92" s="247"/>
      <c r="HMI92" s="247"/>
      <c r="HMJ92" s="247"/>
      <c r="HMK92" s="247"/>
      <c r="HML92" s="247"/>
      <c r="HMM92" s="247"/>
      <c r="HMN92" s="247"/>
      <c r="HMO92" s="247"/>
      <c r="HMP92" s="247"/>
      <c r="HMQ92" s="247"/>
      <c r="HMR92" s="247"/>
      <c r="HMS92" s="247"/>
      <c r="HMT92" s="247"/>
      <c r="HMU92" s="247"/>
      <c r="HMV92" s="247"/>
      <c r="HMW92" s="247"/>
      <c r="HMX92" s="247"/>
      <c r="HMY92" s="247"/>
      <c r="HMZ92" s="247"/>
      <c r="HNA92" s="247"/>
      <c r="HNB92" s="247"/>
      <c r="HNC92" s="247"/>
      <c r="HND92" s="247"/>
      <c r="HNE92" s="247"/>
      <c r="HNF92" s="247"/>
      <c r="HNG92" s="247"/>
      <c r="HNH92" s="247"/>
      <c r="HNI92" s="247"/>
      <c r="HNJ92" s="247"/>
      <c r="HNK92" s="247"/>
      <c r="HNL92" s="247"/>
      <c r="HNM92" s="247"/>
      <c r="HNN92" s="247"/>
      <c r="HNO92" s="247"/>
      <c r="HNP92" s="247"/>
      <c r="HNQ92" s="247"/>
      <c r="HNR92" s="247"/>
      <c r="HNS92" s="247"/>
      <c r="HNT92" s="247"/>
      <c r="HNU92" s="247"/>
      <c r="HNV92" s="247"/>
      <c r="HNW92" s="247"/>
      <c r="HNX92" s="247"/>
      <c r="HNY92" s="247"/>
      <c r="HNZ92" s="247"/>
      <c r="HOA92" s="247"/>
      <c r="HOB92" s="247"/>
      <c r="HOC92" s="247"/>
      <c r="HOD92" s="247"/>
      <c r="HOE92" s="247"/>
      <c r="HOF92" s="247"/>
      <c r="HOG92" s="247"/>
      <c r="HOH92" s="247"/>
      <c r="HOI92" s="247"/>
      <c r="HOJ92" s="247"/>
      <c r="HOK92" s="247"/>
      <c r="HOL92" s="247"/>
      <c r="HOM92" s="247"/>
      <c r="HON92" s="247"/>
      <c r="HOO92" s="247"/>
      <c r="HOP92" s="247"/>
      <c r="HOQ92" s="247"/>
      <c r="HOR92" s="247"/>
      <c r="HOS92" s="247"/>
      <c r="HOT92" s="247"/>
      <c r="HOU92" s="247"/>
      <c r="HOV92" s="247"/>
      <c r="HOW92" s="247"/>
      <c r="HOX92" s="247"/>
      <c r="HOY92" s="247"/>
      <c r="HOZ92" s="247"/>
      <c r="HPA92" s="247"/>
      <c r="HPB92" s="247"/>
      <c r="HPC92" s="247"/>
      <c r="HPD92" s="247"/>
      <c r="HPE92" s="247"/>
      <c r="HPF92" s="247"/>
      <c r="HPG92" s="247"/>
      <c r="HPH92" s="247"/>
      <c r="HPI92" s="247"/>
      <c r="HPJ92" s="247"/>
      <c r="HPK92" s="247"/>
      <c r="HPL92" s="247"/>
      <c r="HPM92" s="247"/>
      <c r="HPN92" s="247"/>
      <c r="HPO92" s="247"/>
      <c r="HPP92" s="247"/>
      <c r="HPQ92" s="247"/>
      <c r="HPR92" s="247"/>
      <c r="HPS92" s="247"/>
      <c r="HPT92" s="247"/>
      <c r="HPU92" s="247"/>
      <c r="HPV92" s="247"/>
      <c r="HPW92" s="247"/>
      <c r="HPX92" s="247"/>
      <c r="HPY92" s="247"/>
      <c r="HPZ92" s="247"/>
      <c r="HQA92" s="247"/>
      <c r="HQB92" s="247"/>
      <c r="HQC92" s="247"/>
      <c r="HQD92" s="247"/>
      <c r="HQE92" s="247"/>
      <c r="HQF92" s="247"/>
      <c r="HQG92" s="247"/>
      <c r="HQH92" s="247"/>
      <c r="HQI92" s="247"/>
      <c r="HQJ92" s="247"/>
      <c r="HQK92" s="247"/>
      <c r="HQL92" s="247"/>
      <c r="HQM92" s="247"/>
      <c r="HQN92" s="247"/>
      <c r="HQO92" s="247"/>
      <c r="HQP92" s="247"/>
      <c r="HQQ92" s="247"/>
      <c r="HQR92" s="247"/>
      <c r="HQS92" s="247"/>
      <c r="HQT92" s="247"/>
      <c r="HQU92" s="247"/>
      <c r="HQV92" s="247"/>
      <c r="HQW92" s="247"/>
      <c r="HQX92" s="247"/>
      <c r="HQY92" s="247"/>
      <c r="HQZ92" s="247"/>
      <c r="HRA92" s="247"/>
      <c r="HRB92" s="247"/>
      <c r="HRC92" s="247"/>
      <c r="HRD92" s="247"/>
      <c r="HRE92" s="247"/>
      <c r="HRF92" s="247"/>
      <c r="HRG92" s="247"/>
      <c r="HRH92" s="247"/>
      <c r="HRI92" s="247"/>
      <c r="HRJ92" s="247"/>
      <c r="HRK92" s="247"/>
      <c r="HRL92" s="247"/>
      <c r="HRM92" s="247"/>
      <c r="HRN92" s="247"/>
      <c r="HRO92" s="247"/>
      <c r="HRP92" s="247"/>
      <c r="HRQ92" s="247"/>
      <c r="HRR92" s="247"/>
      <c r="HRS92" s="247"/>
      <c r="HRT92" s="247"/>
      <c r="HRU92" s="247"/>
      <c r="HRV92" s="247"/>
      <c r="HRW92" s="247"/>
      <c r="HRX92" s="247"/>
      <c r="HRY92" s="247"/>
      <c r="HRZ92" s="247"/>
      <c r="HSA92" s="247"/>
      <c r="HSB92" s="247"/>
      <c r="HSC92" s="247"/>
      <c r="HSD92" s="247"/>
      <c r="HSE92" s="247"/>
      <c r="HSF92" s="247"/>
      <c r="HSG92" s="247"/>
      <c r="HSH92" s="247"/>
      <c r="HSI92" s="247"/>
      <c r="HSJ92" s="247"/>
      <c r="HSK92" s="247"/>
      <c r="HSL92" s="247"/>
      <c r="HSM92" s="247"/>
      <c r="HSN92" s="247"/>
      <c r="HSO92" s="247"/>
      <c r="HSP92" s="247"/>
      <c r="HSQ92" s="247"/>
      <c r="HSR92" s="247"/>
      <c r="HSS92" s="247"/>
      <c r="HST92" s="247"/>
      <c r="HSU92" s="247"/>
      <c r="HSV92" s="247"/>
      <c r="HSW92" s="247"/>
      <c r="HSX92" s="247"/>
      <c r="HSY92" s="247"/>
      <c r="HSZ92" s="247"/>
      <c r="HTA92" s="247"/>
      <c r="HTB92" s="247"/>
      <c r="HTC92" s="247"/>
      <c r="HTD92" s="247"/>
      <c r="HTE92" s="247"/>
      <c r="HTF92" s="247"/>
      <c r="HTG92" s="247"/>
      <c r="HTH92" s="247"/>
      <c r="HTI92" s="247"/>
      <c r="HTJ92" s="247"/>
      <c r="HTK92" s="247"/>
      <c r="HTL92" s="247"/>
      <c r="HTM92" s="247"/>
      <c r="HTN92" s="247"/>
      <c r="HTO92" s="247"/>
      <c r="HTP92" s="247"/>
      <c r="HTQ92" s="247"/>
      <c r="HTR92" s="247"/>
      <c r="HTS92" s="247"/>
      <c r="HTT92" s="247"/>
      <c r="HTU92" s="247"/>
      <c r="HTV92" s="247"/>
      <c r="HTW92" s="247"/>
      <c r="HTX92" s="247"/>
      <c r="HTY92" s="247"/>
      <c r="HTZ92" s="247"/>
      <c r="HUA92" s="247"/>
      <c r="HUB92" s="247"/>
      <c r="HUC92" s="247"/>
      <c r="HUD92" s="247"/>
      <c r="HUE92" s="247"/>
      <c r="HUF92" s="247"/>
      <c r="HUG92" s="247"/>
      <c r="HUH92" s="247"/>
      <c r="HUI92" s="247"/>
      <c r="HUJ92" s="247"/>
      <c r="HUK92" s="247"/>
      <c r="HUL92" s="247"/>
      <c r="HUM92" s="247"/>
      <c r="HUN92" s="247"/>
      <c r="HUO92" s="247"/>
      <c r="HUP92" s="247"/>
      <c r="HUQ92" s="247"/>
      <c r="HUR92" s="247"/>
      <c r="HUS92" s="247"/>
      <c r="HUT92" s="247"/>
      <c r="HUU92" s="247"/>
      <c r="HUV92" s="247"/>
      <c r="HUW92" s="247"/>
      <c r="HUX92" s="247"/>
      <c r="HUY92" s="247"/>
      <c r="HUZ92" s="247"/>
      <c r="HVA92" s="247"/>
      <c r="HVB92" s="247"/>
      <c r="HVC92" s="247"/>
      <c r="HVD92" s="247"/>
      <c r="HVE92" s="247"/>
      <c r="HVF92" s="247"/>
      <c r="HVG92" s="247"/>
      <c r="HVH92" s="247"/>
      <c r="HVI92" s="247"/>
      <c r="HVJ92" s="247"/>
      <c r="HVK92" s="247"/>
      <c r="HVL92" s="247"/>
      <c r="HVM92" s="247"/>
      <c r="HVN92" s="247"/>
      <c r="HVO92" s="247"/>
      <c r="HVP92" s="247"/>
      <c r="HVQ92" s="247"/>
      <c r="HVR92" s="247"/>
      <c r="HVS92" s="247"/>
      <c r="HVT92" s="247"/>
      <c r="HVU92" s="247"/>
      <c r="HVV92" s="247"/>
      <c r="HVW92" s="247"/>
      <c r="HVX92" s="247"/>
      <c r="HVY92" s="247"/>
      <c r="HVZ92" s="247"/>
      <c r="HWA92" s="247"/>
      <c r="HWB92" s="247"/>
      <c r="HWC92" s="247"/>
      <c r="HWD92" s="247"/>
      <c r="HWE92" s="247"/>
      <c r="HWF92" s="247"/>
      <c r="HWG92" s="247"/>
      <c r="HWH92" s="247"/>
      <c r="HWI92" s="247"/>
      <c r="HWJ92" s="247"/>
      <c r="HWK92" s="247"/>
      <c r="HWL92" s="247"/>
      <c r="HWM92" s="247"/>
      <c r="HWN92" s="247"/>
      <c r="HWO92" s="247"/>
      <c r="HWP92" s="247"/>
      <c r="HWQ92" s="247"/>
      <c r="HWR92" s="247"/>
      <c r="HWS92" s="247"/>
      <c r="HWT92" s="247"/>
      <c r="HWU92" s="247"/>
      <c r="HWV92" s="247"/>
      <c r="HWW92" s="247"/>
      <c r="HWX92" s="247"/>
      <c r="HWY92" s="247"/>
      <c r="HWZ92" s="247"/>
      <c r="HXA92" s="247"/>
      <c r="HXB92" s="247"/>
      <c r="HXC92" s="247"/>
      <c r="HXD92" s="247"/>
      <c r="HXE92" s="247"/>
      <c r="HXF92" s="247"/>
      <c r="HXG92" s="247"/>
      <c r="HXH92" s="247"/>
      <c r="HXI92" s="247"/>
      <c r="HXJ92" s="247"/>
      <c r="HXK92" s="247"/>
      <c r="HXL92" s="247"/>
      <c r="HXM92" s="247"/>
      <c r="HXN92" s="247"/>
      <c r="HXO92" s="247"/>
      <c r="HXP92" s="247"/>
      <c r="HXQ92" s="247"/>
      <c r="HXR92" s="247"/>
      <c r="HXS92" s="247"/>
      <c r="HXT92" s="247"/>
      <c r="HXU92" s="247"/>
      <c r="HXV92" s="247"/>
      <c r="HXW92" s="247"/>
      <c r="HXX92" s="247"/>
      <c r="HXY92" s="247"/>
      <c r="HXZ92" s="247"/>
      <c r="HYA92" s="247"/>
      <c r="HYB92" s="247"/>
      <c r="HYC92" s="247"/>
      <c r="HYD92" s="247"/>
      <c r="HYE92" s="247"/>
      <c r="HYF92" s="247"/>
      <c r="HYG92" s="247"/>
      <c r="HYH92" s="247"/>
      <c r="HYI92" s="247"/>
      <c r="HYJ92" s="247"/>
      <c r="HYK92" s="247"/>
      <c r="HYL92" s="247"/>
      <c r="HYM92" s="247"/>
      <c r="HYN92" s="247"/>
      <c r="HYO92" s="247"/>
      <c r="HYP92" s="247"/>
      <c r="HYQ92" s="247"/>
      <c r="HYR92" s="247"/>
      <c r="HYS92" s="247"/>
      <c r="HYT92" s="247"/>
      <c r="HYU92" s="247"/>
      <c r="HYV92" s="247"/>
      <c r="HYW92" s="247"/>
      <c r="HYX92" s="247"/>
      <c r="HYY92" s="247"/>
      <c r="HYZ92" s="247"/>
      <c r="HZA92" s="247"/>
      <c r="HZB92" s="247"/>
      <c r="HZC92" s="247"/>
      <c r="HZD92" s="247"/>
      <c r="HZE92" s="247"/>
      <c r="HZF92" s="247"/>
      <c r="HZG92" s="247"/>
      <c r="HZH92" s="247"/>
      <c r="HZI92" s="247"/>
      <c r="HZJ92" s="247"/>
      <c r="HZK92" s="247"/>
      <c r="HZL92" s="247"/>
      <c r="HZM92" s="247"/>
      <c r="HZN92" s="247"/>
      <c r="HZO92" s="247"/>
      <c r="HZP92" s="247"/>
      <c r="HZQ92" s="247"/>
      <c r="HZR92" s="247"/>
      <c r="HZS92" s="247"/>
      <c r="HZT92" s="247"/>
      <c r="HZU92" s="247"/>
      <c r="HZV92" s="247"/>
      <c r="HZW92" s="247"/>
      <c r="HZX92" s="247"/>
      <c r="HZY92" s="247"/>
      <c r="HZZ92" s="247"/>
      <c r="IAA92" s="247"/>
      <c r="IAB92" s="247"/>
      <c r="IAC92" s="247"/>
      <c r="IAD92" s="247"/>
      <c r="IAE92" s="247"/>
      <c r="IAF92" s="247"/>
      <c r="IAG92" s="247"/>
      <c r="IAH92" s="247"/>
      <c r="IAI92" s="247"/>
      <c r="IAJ92" s="247"/>
      <c r="IAK92" s="247"/>
      <c r="IAL92" s="247"/>
      <c r="IAM92" s="247"/>
      <c r="IAN92" s="247"/>
      <c r="IAO92" s="247"/>
      <c r="IAP92" s="247"/>
      <c r="IAQ92" s="247"/>
      <c r="IAR92" s="247"/>
      <c r="IAS92" s="247"/>
      <c r="IAT92" s="247"/>
      <c r="IAU92" s="247"/>
      <c r="IAV92" s="247"/>
      <c r="IAW92" s="247"/>
      <c r="IAX92" s="247"/>
      <c r="IAY92" s="247"/>
      <c r="IAZ92" s="247"/>
      <c r="IBA92" s="247"/>
      <c r="IBB92" s="247"/>
      <c r="IBC92" s="247"/>
      <c r="IBD92" s="247"/>
      <c r="IBE92" s="247"/>
      <c r="IBF92" s="247"/>
      <c r="IBG92" s="247"/>
      <c r="IBH92" s="247"/>
      <c r="IBI92" s="247"/>
      <c r="IBJ92" s="247"/>
      <c r="IBK92" s="247"/>
      <c r="IBL92" s="247"/>
      <c r="IBM92" s="247"/>
      <c r="IBN92" s="247"/>
      <c r="IBO92" s="247"/>
      <c r="IBP92" s="247"/>
      <c r="IBQ92" s="247"/>
      <c r="IBR92" s="247"/>
      <c r="IBS92" s="247"/>
      <c r="IBT92" s="247"/>
      <c r="IBU92" s="247"/>
      <c r="IBV92" s="247"/>
      <c r="IBW92" s="247"/>
      <c r="IBX92" s="247"/>
      <c r="IBY92" s="247"/>
      <c r="IBZ92" s="247"/>
      <c r="ICA92" s="247"/>
      <c r="ICB92" s="247"/>
      <c r="ICC92" s="247"/>
      <c r="ICD92" s="247"/>
      <c r="ICE92" s="247"/>
      <c r="ICF92" s="247"/>
      <c r="ICG92" s="247"/>
      <c r="ICH92" s="247"/>
      <c r="ICI92" s="247"/>
      <c r="ICJ92" s="247"/>
      <c r="ICK92" s="247"/>
      <c r="ICL92" s="247"/>
      <c r="ICM92" s="247"/>
      <c r="ICN92" s="247"/>
      <c r="ICO92" s="247"/>
      <c r="ICP92" s="247"/>
      <c r="ICQ92" s="247"/>
      <c r="ICR92" s="247"/>
      <c r="ICS92" s="247"/>
      <c r="ICT92" s="247"/>
      <c r="ICU92" s="247"/>
      <c r="ICV92" s="247"/>
      <c r="ICW92" s="247"/>
      <c r="ICX92" s="247"/>
      <c r="ICY92" s="247"/>
      <c r="ICZ92" s="247"/>
      <c r="IDA92" s="247"/>
      <c r="IDB92" s="247"/>
      <c r="IDC92" s="247"/>
      <c r="IDD92" s="247"/>
      <c r="IDE92" s="247"/>
      <c r="IDF92" s="247"/>
      <c r="IDG92" s="247"/>
      <c r="IDH92" s="247"/>
      <c r="IDI92" s="247"/>
      <c r="IDJ92" s="247"/>
      <c r="IDK92" s="247"/>
      <c r="IDL92" s="247"/>
      <c r="IDM92" s="247"/>
      <c r="IDN92" s="247"/>
      <c r="IDO92" s="247"/>
      <c r="IDP92" s="247"/>
      <c r="IDQ92" s="247"/>
      <c r="IDR92" s="247"/>
      <c r="IDS92" s="247"/>
      <c r="IDT92" s="247"/>
      <c r="IDU92" s="247"/>
      <c r="IDV92" s="247"/>
      <c r="IDW92" s="247"/>
      <c r="IDX92" s="247"/>
      <c r="IDY92" s="247"/>
      <c r="IDZ92" s="247"/>
      <c r="IEA92" s="247"/>
      <c r="IEB92" s="247"/>
      <c r="IEC92" s="247"/>
      <c r="IED92" s="247"/>
      <c r="IEE92" s="247"/>
      <c r="IEF92" s="247"/>
      <c r="IEG92" s="247"/>
      <c r="IEH92" s="247"/>
      <c r="IEI92" s="247"/>
      <c r="IEJ92" s="247"/>
      <c r="IEK92" s="247"/>
      <c r="IEL92" s="247"/>
      <c r="IEM92" s="247"/>
      <c r="IEN92" s="247"/>
      <c r="IEO92" s="247"/>
      <c r="IEP92" s="247"/>
      <c r="IEQ92" s="247"/>
      <c r="IER92" s="247"/>
      <c r="IES92" s="247"/>
      <c r="IET92" s="247"/>
      <c r="IEU92" s="247"/>
      <c r="IEV92" s="247"/>
      <c r="IEW92" s="247"/>
      <c r="IEX92" s="247"/>
      <c r="IEY92" s="247"/>
      <c r="IEZ92" s="247"/>
      <c r="IFA92" s="247"/>
      <c r="IFB92" s="247"/>
      <c r="IFC92" s="247"/>
      <c r="IFD92" s="247"/>
      <c r="IFE92" s="247"/>
      <c r="IFF92" s="247"/>
      <c r="IFG92" s="247"/>
      <c r="IFH92" s="247"/>
      <c r="IFI92" s="247"/>
      <c r="IFJ92" s="247"/>
      <c r="IFK92" s="247"/>
      <c r="IFL92" s="247"/>
      <c r="IFM92" s="247"/>
      <c r="IFN92" s="247"/>
      <c r="IFO92" s="247"/>
      <c r="IFP92" s="247"/>
      <c r="IFQ92" s="247"/>
      <c r="IFR92" s="247"/>
      <c r="IFS92" s="247"/>
      <c r="IFT92" s="247"/>
      <c r="IFU92" s="247"/>
      <c r="IFV92" s="247"/>
      <c r="IFW92" s="247"/>
      <c r="IFX92" s="247"/>
      <c r="IFY92" s="247"/>
      <c r="IFZ92" s="247"/>
      <c r="IGA92" s="247"/>
      <c r="IGB92" s="247"/>
      <c r="IGC92" s="247"/>
      <c r="IGD92" s="247"/>
      <c r="IGE92" s="247"/>
      <c r="IGF92" s="247"/>
      <c r="IGG92" s="247"/>
      <c r="IGH92" s="247"/>
      <c r="IGI92" s="247"/>
      <c r="IGJ92" s="247"/>
      <c r="IGK92" s="247"/>
      <c r="IGL92" s="247"/>
      <c r="IGM92" s="247"/>
      <c r="IGN92" s="247"/>
      <c r="IGO92" s="247"/>
      <c r="IGP92" s="247"/>
      <c r="IGQ92" s="247"/>
      <c r="IGR92" s="247"/>
      <c r="IGS92" s="247"/>
      <c r="IGT92" s="247"/>
      <c r="IGU92" s="247"/>
      <c r="IGV92" s="247"/>
      <c r="IGW92" s="247"/>
      <c r="IGX92" s="247"/>
      <c r="IGY92" s="247"/>
      <c r="IGZ92" s="247"/>
      <c r="IHA92" s="247"/>
      <c r="IHB92" s="247"/>
      <c r="IHC92" s="247"/>
      <c r="IHD92" s="247"/>
      <c r="IHE92" s="247"/>
      <c r="IHF92" s="247"/>
      <c r="IHG92" s="247"/>
      <c r="IHH92" s="247"/>
      <c r="IHI92" s="247"/>
      <c r="IHJ92" s="247"/>
      <c r="IHK92" s="247"/>
      <c r="IHL92" s="247"/>
      <c r="IHM92" s="247"/>
      <c r="IHN92" s="247"/>
      <c r="IHO92" s="247"/>
      <c r="IHP92" s="247"/>
      <c r="IHQ92" s="247"/>
      <c r="IHR92" s="247"/>
      <c r="IHS92" s="247"/>
      <c r="IHT92" s="247"/>
      <c r="IHU92" s="247"/>
      <c r="IHV92" s="247"/>
      <c r="IHW92" s="247"/>
      <c r="IHX92" s="247"/>
      <c r="IHY92" s="247"/>
      <c r="IHZ92" s="247"/>
      <c r="IIA92" s="247"/>
      <c r="IIB92" s="247"/>
      <c r="IIC92" s="247"/>
      <c r="IID92" s="247"/>
      <c r="IIE92" s="247"/>
      <c r="IIF92" s="247"/>
      <c r="IIG92" s="247"/>
      <c r="IIH92" s="247"/>
      <c r="III92" s="247"/>
      <c r="IIJ92" s="247"/>
      <c r="IIK92" s="247"/>
      <c r="IIL92" s="247"/>
      <c r="IIM92" s="247"/>
      <c r="IIN92" s="247"/>
      <c r="IIO92" s="247"/>
      <c r="IIP92" s="247"/>
      <c r="IIQ92" s="247"/>
      <c r="IIR92" s="247"/>
      <c r="IIS92" s="247"/>
      <c r="IIT92" s="247"/>
      <c r="IIU92" s="247"/>
      <c r="IIV92" s="247"/>
      <c r="IIW92" s="247"/>
      <c r="IIX92" s="247"/>
      <c r="IIY92" s="247"/>
      <c r="IIZ92" s="247"/>
      <c r="IJA92" s="247"/>
      <c r="IJB92" s="247"/>
      <c r="IJC92" s="247"/>
      <c r="IJD92" s="247"/>
      <c r="IJE92" s="247"/>
      <c r="IJF92" s="247"/>
      <c r="IJG92" s="247"/>
      <c r="IJH92" s="247"/>
      <c r="IJI92" s="247"/>
      <c r="IJJ92" s="247"/>
      <c r="IJK92" s="247"/>
      <c r="IJL92" s="247"/>
      <c r="IJM92" s="247"/>
      <c r="IJN92" s="247"/>
      <c r="IJO92" s="247"/>
      <c r="IJP92" s="247"/>
      <c r="IJQ92" s="247"/>
      <c r="IJR92" s="247"/>
      <c r="IJS92" s="247"/>
      <c r="IJT92" s="247"/>
      <c r="IJU92" s="247"/>
      <c r="IJV92" s="247"/>
      <c r="IJW92" s="247"/>
      <c r="IJX92" s="247"/>
      <c r="IJY92" s="247"/>
      <c r="IJZ92" s="247"/>
      <c r="IKA92" s="247"/>
      <c r="IKB92" s="247"/>
      <c r="IKC92" s="247"/>
      <c r="IKD92" s="247"/>
      <c r="IKE92" s="247"/>
      <c r="IKF92" s="247"/>
      <c r="IKG92" s="247"/>
      <c r="IKH92" s="247"/>
      <c r="IKI92" s="247"/>
      <c r="IKJ92" s="247"/>
      <c r="IKK92" s="247"/>
      <c r="IKL92" s="247"/>
      <c r="IKM92" s="247"/>
      <c r="IKN92" s="247"/>
      <c r="IKO92" s="247"/>
      <c r="IKP92" s="247"/>
      <c r="IKQ92" s="247"/>
      <c r="IKR92" s="247"/>
      <c r="IKS92" s="247"/>
      <c r="IKT92" s="247"/>
      <c r="IKU92" s="247"/>
      <c r="IKV92" s="247"/>
      <c r="IKW92" s="247"/>
      <c r="IKX92" s="247"/>
      <c r="IKY92" s="247"/>
      <c r="IKZ92" s="247"/>
      <c r="ILA92" s="247"/>
      <c r="ILB92" s="247"/>
      <c r="ILC92" s="247"/>
      <c r="ILD92" s="247"/>
      <c r="ILE92" s="247"/>
      <c r="ILF92" s="247"/>
      <c r="ILG92" s="247"/>
      <c r="ILH92" s="247"/>
      <c r="ILI92" s="247"/>
      <c r="ILJ92" s="247"/>
      <c r="ILK92" s="247"/>
      <c r="ILL92" s="247"/>
      <c r="ILM92" s="247"/>
      <c r="ILN92" s="247"/>
      <c r="ILO92" s="247"/>
      <c r="ILP92" s="247"/>
      <c r="ILQ92" s="247"/>
      <c r="ILR92" s="247"/>
      <c r="ILS92" s="247"/>
      <c r="ILT92" s="247"/>
      <c r="ILU92" s="247"/>
      <c r="ILV92" s="247"/>
      <c r="ILW92" s="247"/>
      <c r="ILX92" s="247"/>
      <c r="ILY92" s="247"/>
      <c r="ILZ92" s="247"/>
      <c r="IMA92" s="247"/>
      <c r="IMB92" s="247"/>
      <c r="IMC92" s="247"/>
      <c r="IMD92" s="247"/>
      <c r="IME92" s="247"/>
      <c r="IMF92" s="247"/>
      <c r="IMG92" s="247"/>
      <c r="IMH92" s="247"/>
      <c r="IMI92" s="247"/>
      <c r="IMJ92" s="247"/>
      <c r="IMK92" s="247"/>
      <c r="IML92" s="247"/>
      <c r="IMM92" s="247"/>
      <c r="IMN92" s="247"/>
      <c r="IMO92" s="247"/>
      <c r="IMP92" s="247"/>
      <c r="IMQ92" s="247"/>
      <c r="IMR92" s="247"/>
      <c r="IMS92" s="247"/>
      <c r="IMT92" s="247"/>
      <c r="IMU92" s="247"/>
      <c r="IMV92" s="247"/>
      <c r="IMW92" s="247"/>
      <c r="IMX92" s="247"/>
      <c r="IMY92" s="247"/>
      <c r="IMZ92" s="247"/>
      <c r="INA92" s="247"/>
      <c r="INB92" s="247"/>
      <c r="INC92" s="247"/>
      <c r="IND92" s="247"/>
      <c r="INE92" s="247"/>
      <c r="INF92" s="247"/>
      <c r="ING92" s="247"/>
      <c r="INH92" s="247"/>
      <c r="INI92" s="247"/>
      <c r="INJ92" s="247"/>
      <c r="INK92" s="247"/>
      <c r="INL92" s="247"/>
      <c r="INM92" s="247"/>
      <c r="INN92" s="247"/>
      <c r="INO92" s="247"/>
      <c r="INP92" s="247"/>
      <c r="INQ92" s="247"/>
      <c r="INR92" s="247"/>
      <c r="INS92" s="247"/>
      <c r="INT92" s="247"/>
      <c r="INU92" s="247"/>
      <c r="INV92" s="247"/>
      <c r="INW92" s="247"/>
      <c r="INX92" s="247"/>
      <c r="INY92" s="247"/>
      <c r="INZ92" s="247"/>
      <c r="IOA92" s="247"/>
      <c r="IOB92" s="247"/>
      <c r="IOC92" s="247"/>
      <c r="IOD92" s="247"/>
      <c r="IOE92" s="247"/>
      <c r="IOF92" s="247"/>
      <c r="IOG92" s="247"/>
      <c r="IOH92" s="247"/>
      <c r="IOI92" s="247"/>
      <c r="IOJ92" s="247"/>
      <c r="IOK92" s="247"/>
      <c r="IOL92" s="247"/>
      <c r="IOM92" s="247"/>
      <c r="ION92" s="247"/>
      <c r="IOO92" s="247"/>
      <c r="IOP92" s="247"/>
      <c r="IOQ92" s="247"/>
      <c r="IOR92" s="247"/>
      <c r="IOS92" s="247"/>
      <c r="IOT92" s="247"/>
      <c r="IOU92" s="247"/>
      <c r="IOV92" s="247"/>
      <c r="IOW92" s="247"/>
      <c r="IOX92" s="247"/>
      <c r="IOY92" s="247"/>
      <c r="IOZ92" s="247"/>
      <c r="IPA92" s="247"/>
      <c r="IPB92" s="247"/>
      <c r="IPC92" s="247"/>
      <c r="IPD92" s="247"/>
      <c r="IPE92" s="247"/>
      <c r="IPF92" s="247"/>
      <c r="IPG92" s="247"/>
      <c r="IPH92" s="247"/>
      <c r="IPI92" s="247"/>
      <c r="IPJ92" s="247"/>
      <c r="IPK92" s="247"/>
      <c r="IPL92" s="247"/>
      <c r="IPM92" s="247"/>
      <c r="IPN92" s="247"/>
      <c r="IPO92" s="247"/>
      <c r="IPP92" s="247"/>
      <c r="IPQ92" s="247"/>
      <c r="IPR92" s="247"/>
      <c r="IPS92" s="247"/>
      <c r="IPT92" s="247"/>
      <c r="IPU92" s="247"/>
      <c r="IPV92" s="247"/>
      <c r="IPW92" s="247"/>
      <c r="IPX92" s="247"/>
      <c r="IPY92" s="247"/>
      <c r="IPZ92" s="247"/>
      <c r="IQA92" s="247"/>
      <c r="IQB92" s="247"/>
      <c r="IQC92" s="247"/>
      <c r="IQD92" s="247"/>
      <c r="IQE92" s="247"/>
      <c r="IQF92" s="247"/>
      <c r="IQG92" s="247"/>
      <c r="IQH92" s="247"/>
      <c r="IQI92" s="247"/>
      <c r="IQJ92" s="247"/>
      <c r="IQK92" s="247"/>
      <c r="IQL92" s="247"/>
      <c r="IQM92" s="247"/>
      <c r="IQN92" s="247"/>
      <c r="IQO92" s="247"/>
      <c r="IQP92" s="247"/>
      <c r="IQQ92" s="247"/>
      <c r="IQR92" s="247"/>
      <c r="IQS92" s="247"/>
      <c r="IQT92" s="247"/>
      <c r="IQU92" s="247"/>
      <c r="IQV92" s="247"/>
      <c r="IQW92" s="247"/>
      <c r="IQX92" s="247"/>
      <c r="IQY92" s="247"/>
      <c r="IQZ92" s="247"/>
      <c r="IRA92" s="247"/>
      <c r="IRB92" s="247"/>
      <c r="IRC92" s="247"/>
      <c r="IRD92" s="247"/>
      <c r="IRE92" s="247"/>
      <c r="IRF92" s="247"/>
      <c r="IRG92" s="247"/>
      <c r="IRH92" s="247"/>
      <c r="IRI92" s="247"/>
      <c r="IRJ92" s="247"/>
      <c r="IRK92" s="247"/>
      <c r="IRL92" s="247"/>
      <c r="IRM92" s="247"/>
      <c r="IRN92" s="247"/>
      <c r="IRO92" s="247"/>
      <c r="IRP92" s="247"/>
      <c r="IRQ92" s="247"/>
      <c r="IRR92" s="247"/>
      <c r="IRS92" s="247"/>
      <c r="IRT92" s="247"/>
      <c r="IRU92" s="247"/>
      <c r="IRV92" s="247"/>
      <c r="IRW92" s="247"/>
      <c r="IRX92" s="247"/>
      <c r="IRY92" s="247"/>
      <c r="IRZ92" s="247"/>
      <c r="ISA92" s="247"/>
      <c r="ISB92" s="247"/>
      <c r="ISC92" s="247"/>
      <c r="ISD92" s="247"/>
      <c r="ISE92" s="247"/>
      <c r="ISF92" s="247"/>
      <c r="ISG92" s="247"/>
      <c r="ISH92" s="247"/>
      <c r="ISI92" s="247"/>
      <c r="ISJ92" s="247"/>
      <c r="ISK92" s="247"/>
      <c r="ISL92" s="247"/>
      <c r="ISM92" s="247"/>
      <c r="ISN92" s="247"/>
      <c r="ISO92" s="247"/>
      <c r="ISP92" s="247"/>
      <c r="ISQ92" s="247"/>
      <c r="ISR92" s="247"/>
      <c r="ISS92" s="247"/>
      <c r="IST92" s="247"/>
      <c r="ISU92" s="247"/>
      <c r="ISV92" s="247"/>
      <c r="ISW92" s="247"/>
      <c r="ISX92" s="247"/>
      <c r="ISY92" s="247"/>
      <c r="ISZ92" s="247"/>
      <c r="ITA92" s="247"/>
      <c r="ITB92" s="247"/>
      <c r="ITC92" s="247"/>
      <c r="ITD92" s="247"/>
      <c r="ITE92" s="247"/>
      <c r="ITF92" s="247"/>
      <c r="ITG92" s="247"/>
      <c r="ITH92" s="247"/>
      <c r="ITI92" s="247"/>
      <c r="ITJ92" s="247"/>
      <c r="ITK92" s="247"/>
      <c r="ITL92" s="247"/>
      <c r="ITM92" s="247"/>
      <c r="ITN92" s="247"/>
      <c r="ITO92" s="247"/>
      <c r="ITP92" s="247"/>
      <c r="ITQ92" s="247"/>
      <c r="ITR92" s="247"/>
      <c r="ITS92" s="247"/>
      <c r="ITT92" s="247"/>
      <c r="ITU92" s="247"/>
      <c r="ITV92" s="247"/>
      <c r="ITW92" s="247"/>
      <c r="ITX92" s="247"/>
      <c r="ITY92" s="247"/>
      <c r="ITZ92" s="247"/>
      <c r="IUA92" s="247"/>
      <c r="IUB92" s="247"/>
      <c r="IUC92" s="247"/>
      <c r="IUD92" s="247"/>
      <c r="IUE92" s="247"/>
      <c r="IUF92" s="247"/>
      <c r="IUG92" s="247"/>
      <c r="IUH92" s="247"/>
      <c r="IUI92" s="247"/>
      <c r="IUJ92" s="247"/>
      <c r="IUK92" s="247"/>
      <c r="IUL92" s="247"/>
      <c r="IUM92" s="247"/>
      <c r="IUN92" s="247"/>
      <c r="IUO92" s="247"/>
      <c r="IUP92" s="247"/>
      <c r="IUQ92" s="247"/>
      <c r="IUR92" s="247"/>
      <c r="IUS92" s="247"/>
      <c r="IUT92" s="247"/>
      <c r="IUU92" s="247"/>
      <c r="IUV92" s="247"/>
      <c r="IUW92" s="247"/>
      <c r="IUX92" s="247"/>
      <c r="IUY92" s="247"/>
      <c r="IUZ92" s="247"/>
      <c r="IVA92" s="247"/>
      <c r="IVB92" s="247"/>
      <c r="IVC92" s="247"/>
      <c r="IVD92" s="247"/>
      <c r="IVE92" s="247"/>
      <c r="IVF92" s="247"/>
      <c r="IVG92" s="247"/>
      <c r="IVH92" s="247"/>
      <c r="IVI92" s="247"/>
      <c r="IVJ92" s="247"/>
      <c r="IVK92" s="247"/>
      <c r="IVL92" s="247"/>
      <c r="IVM92" s="247"/>
      <c r="IVN92" s="247"/>
      <c r="IVO92" s="247"/>
      <c r="IVP92" s="247"/>
      <c r="IVQ92" s="247"/>
      <c r="IVR92" s="247"/>
      <c r="IVS92" s="247"/>
      <c r="IVT92" s="247"/>
      <c r="IVU92" s="247"/>
      <c r="IVV92" s="247"/>
      <c r="IVW92" s="247"/>
      <c r="IVX92" s="247"/>
      <c r="IVY92" s="247"/>
      <c r="IVZ92" s="247"/>
      <c r="IWA92" s="247"/>
      <c r="IWB92" s="247"/>
      <c r="IWC92" s="247"/>
      <c r="IWD92" s="247"/>
      <c r="IWE92" s="247"/>
      <c r="IWF92" s="247"/>
      <c r="IWG92" s="247"/>
      <c r="IWH92" s="247"/>
      <c r="IWI92" s="247"/>
      <c r="IWJ92" s="247"/>
      <c r="IWK92" s="247"/>
      <c r="IWL92" s="247"/>
      <c r="IWM92" s="247"/>
      <c r="IWN92" s="247"/>
      <c r="IWO92" s="247"/>
      <c r="IWP92" s="247"/>
      <c r="IWQ92" s="247"/>
      <c r="IWR92" s="247"/>
      <c r="IWS92" s="247"/>
      <c r="IWT92" s="247"/>
      <c r="IWU92" s="247"/>
      <c r="IWV92" s="247"/>
      <c r="IWW92" s="247"/>
      <c r="IWX92" s="247"/>
      <c r="IWY92" s="247"/>
      <c r="IWZ92" s="247"/>
      <c r="IXA92" s="247"/>
      <c r="IXB92" s="247"/>
      <c r="IXC92" s="247"/>
      <c r="IXD92" s="247"/>
      <c r="IXE92" s="247"/>
      <c r="IXF92" s="247"/>
      <c r="IXG92" s="247"/>
      <c r="IXH92" s="247"/>
      <c r="IXI92" s="247"/>
      <c r="IXJ92" s="247"/>
      <c r="IXK92" s="247"/>
      <c r="IXL92" s="247"/>
      <c r="IXM92" s="247"/>
      <c r="IXN92" s="247"/>
      <c r="IXO92" s="247"/>
      <c r="IXP92" s="247"/>
      <c r="IXQ92" s="247"/>
      <c r="IXR92" s="247"/>
      <c r="IXS92" s="247"/>
      <c r="IXT92" s="247"/>
      <c r="IXU92" s="247"/>
      <c r="IXV92" s="247"/>
      <c r="IXW92" s="247"/>
      <c r="IXX92" s="247"/>
      <c r="IXY92" s="247"/>
      <c r="IXZ92" s="247"/>
      <c r="IYA92" s="247"/>
      <c r="IYB92" s="247"/>
      <c r="IYC92" s="247"/>
      <c r="IYD92" s="247"/>
      <c r="IYE92" s="247"/>
      <c r="IYF92" s="247"/>
      <c r="IYG92" s="247"/>
      <c r="IYH92" s="247"/>
      <c r="IYI92" s="247"/>
      <c r="IYJ92" s="247"/>
      <c r="IYK92" s="247"/>
      <c r="IYL92" s="247"/>
      <c r="IYM92" s="247"/>
      <c r="IYN92" s="247"/>
      <c r="IYO92" s="247"/>
      <c r="IYP92" s="247"/>
      <c r="IYQ92" s="247"/>
      <c r="IYR92" s="247"/>
      <c r="IYS92" s="247"/>
      <c r="IYT92" s="247"/>
      <c r="IYU92" s="247"/>
      <c r="IYV92" s="247"/>
      <c r="IYW92" s="247"/>
      <c r="IYX92" s="247"/>
      <c r="IYY92" s="247"/>
      <c r="IYZ92" s="247"/>
      <c r="IZA92" s="247"/>
      <c r="IZB92" s="247"/>
      <c r="IZC92" s="247"/>
      <c r="IZD92" s="247"/>
      <c r="IZE92" s="247"/>
      <c r="IZF92" s="247"/>
      <c r="IZG92" s="247"/>
      <c r="IZH92" s="247"/>
      <c r="IZI92" s="247"/>
      <c r="IZJ92" s="247"/>
      <c r="IZK92" s="247"/>
      <c r="IZL92" s="247"/>
      <c r="IZM92" s="247"/>
      <c r="IZN92" s="247"/>
      <c r="IZO92" s="247"/>
      <c r="IZP92" s="247"/>
      <c r="IZQ92" s="247"/>
      <c r="IZR92" s="247"/>
      <c r="IZS92" s="247"/>
      <c r="IZT92" s="247"/>
      <c r="IZU92" s="247"/>
      <c r="IZV92" s="247"/>
      <c r="IZW92" s="247"/>
      <c r="IZX92" s="247"/>
      <c r="IZY92" s="247"/>
      <c r="IZZ92" s="247"/>
      <c r="JAA92" s="247"/>
      <c r="JAB92" s="247"/>
      <c r="JAC92" s="247"/>
      <c r="JAD92" s="247"/>
      <c r="JAE92" s="247"/>
      <c r="JAF92" s="247"/>
      <c r="JAG92" s="247"/>
      <c r="JAH92" s="247"/>
      <c r="JAI92" s="247"/>
      <c r="JAJ92" s="247"/>
      <c r="JAK92" s="247"/>
      <c r="JAL92" s="247"/>
      <c r="JAM92" s="247"/>
      <c r="JAN92" s="247"/>
      <c r="JAO92" s="247"/>
      <c r="JAP92" s="247"/>
      <c r="JAQ92" s="247"/>
      <c r="JAR92" s="247"/>
      <c r="JAS92" s="247"/>
      <c r="JAT92" s="247"/>
      <c r="JAU92" s="247"/>
      <c r="JAV92" s="247"/>
      <c r="JAW92" s="247"/>
      <c r="JAX92" s="247"/>
      <c r="JAY92" s="247"/>
      <c r="JAZ92" s="247"/>
      <c r="JBA92" s="247"/>
      <c r="JBB92" s="247"/>
      <c r="JBC92" s="247"/>
      <c r="JBD92" s="247"/>
      <c r="JBE92" s="247"/>
      <c r="JBF92" s="247"/>
      <c r="JBG92" s="247"/>
      <c r="JBH92" s="247"/>
      <c r="JBI92" s="247"/>
      <c r="JBJ92" s="247"/>
      <c r="JBK92" s="247"/>
      <c r="JBL92" s="247"/>
      <c r="JBM92" s="247"/>
      <c r="JBN92" s="247"/>
      <c r="JBO92" s="247"/>
      <c r="JBP92" s="247"/>
      <c r="JBQ92" s="247"/>
      <c r="JBR92" s="247"/>
      <c r="JBS92" s="247"/>
      <c r="JBT92" s="247"/>
      <c r="JBU92" s="247"/>
      <c r="JBV92" s="247"/>
      <c r="JBW92" s="247"/>
      <c r="JBX92" s="247"/>
      <c r="JBY92" s="247"/>
      <c r="JBZ92" s="247"/>
      <c r="JCA92" s="247"/>
      <c r="JCB92" s="247"/>
      <c r="JCC92" s="247"/>
      <c r="JCD92" s="247"/>
      <c r="JCE92" s="247"/>
      <c r="JCF92" s="247"/>
      <c r="JCG92" s="247"/>
      <c r="JCH92" s="247"/>
      <c r="JCI92" s="247"/>
      <c r="JCJ92" s="247"/>
      <c r="JCK92" s="247"/>
      <c r="JCL92" s="247"/>
      <c r="JCM92" s="247"/>
      <c r="JCN92" s="247"/>
      <c r="JCO92" s="247"/>
      <c r="JCP92" s="247"/>
      <c r="JCQ92" s="247"/>
      <c r="JCR92" s="247"/>
      <c r="JCS92" s="247"/>
      <c r="JCT92" s="247"/>
      <c r="JCU92" s="247"/>
      <c r="JCV92" s="247"/>
      <c r="JCW92" s="247"/>
      <c r="JCX92" s="247"/>
      <c r="JCY92" s="247"/>
      <c r="JCZ92" s="247"/>
      <c r="JDA92" s="247"/>
      <c r="JDB92" s="247"/>
      <c r="JDC92" s="247"/>
      <c r="JDD92" s="247"/>
      <c r="JDE92" s="247"/>
      <c r="JDF92" s="247"/>
      <c r="JDG92" s="247"/>
      <c r="JDH92" s="247"/>
      <c r="JDI92" s="247"/>
      <c r="JDJ92" s="247"/>
      <c r="JDK92" s="247"/>
      <c r="JDL92" s="247"/>
      <c r="JDM92" s="247"/>
      <c r="JDN92" s="247"/>
      <c r="JDO92" s="247"/>
      <c r="JDP92" s="247"/>
      <c r="JDQ92" s="247"/>
      <c r="JDR92" s="247"/>
      <c r="JDS92" s="247"/>
      <c r="JDT92" s="247"/>
      <c r="JDU92" s="247"/>
      <c r="JDV92" s="247"/>
      <c r="JDW92" s="247"/>
      <c r="JDX92" s="247"/>
      <c r="JDY92" s="247"/>
      <c r="JDZ92" s="247"/>
      <c r="JEA92" s="247"/>
      <c r="JEB92" s="247"/>
      <c r="JEC92" s="247"/>
      <c r="JED92" s="247"/>
      <c r="JEE92" s="247"/>
      <c r="JEF92" s="247"/>
      <c r="JEG92" s="247"/>
      <c r="JEH92" s="247"/>
      <c r="JEI92" s="247"/>
      <c r="JEJ92" s="247"/>
      <c r="JEK92" s="247"/>
      <c r="JEL92" s="247"/>
      <c r="JEM92" s="247"/>
      <c r="JEN92" s="247"/>
      <c r="JEO92" s="247"/>
      <c r="JEP92" s="247"/>
      <c r="JEQ92" s="247"/>
      <c r="JER92" s="247"/>
      <c r="JES92" s="247"/>
      <c r="JET92" s="247"/>
      <c r="JEU92" s="247"/>
      <c r="JEV92" s="247"/>
      <c r="JEW92" s="247"/>
      <c r="JEX92" s="247"/>
      <c r="JEY92" s="247"/>
      <c r="JEZ92" s="247"/>
      <c r="JFA92" s="247"/>
      <c r="JFB92" s="247"/>
      <c r="JFC92" s="247"/>
      <c r="JFD92" s="247"/>
      <c r="JFE92" s="247"/>
      <c r="JFF92" s="247"/>
      <c r="JFG92" s="247"/>
      <c r="JFH92" s="247"/>
      <c r="JFI92" s="247"/>
      <c r="JFJ92" s="247"/>
      <c r="JFK92" s="247"/>
      <c r="JFL92" s="247"/>
      <c r="JFM92" s="247"/>
      <c r="JFN92" s="247"/>
      <c r="JFO92" s="247"/>
      <c r="JFP92" s="247"/>
      <c r="JFQ92" s="247"/>
      <c r="JFR92" s="247"/>
      <c r="JFS92" s="247"/>
      <c r="JFT92" s="247"/>
      <c r="JFU92" s="247"/>
      <c r="JFV92" s="247"/>
      <c r="JFW92" s="247"/>
      <c r="JFX92" s="247"/>
      <c r="JFY92" s="247"/>
      <c r="JFZ92" s="247"/>
      <c r="JGA92" s="247"/>
      <c r="JGB92" s="247"/>
      <c r="JGC92" s="247"/>
      <c r="JGD92" s="247"/>
      <c r="JGE92" s="247"/>
      <c r="JGF92" s="247"/>
      <c r="JGG92" s="247"/>
      <c r="JGH92" s="247"/>
      <c r="JGI92" s="247"/>
      <c r="JGJ92" s="247"/>
      <c r="JGK92" s="247"/>
      <c r="JGL92" s="247"/>
      <c r="JGM92" s="247"/>
      <c r="JGN92" s="247"/>
      <c r="JGO92" s="247"/>
      <c r="JGP92" s="247"/>
      <c r="JGQ92" s="247"/>
      <c r="JGR92" s="247"/>
      <c r="JGS92" s="247"/>
      <c r="JGT92" s="247"/>
      <c r="JGU92" s="247"/>
      <c r="JGV92" s="247"/>
      <c r="JGW92" s="247"/>
      <c r="JGX92" s="247"/>
      <c r="JGY92" s="247"/>
      <c r="JGZ92" s="247"/>
      <c r="JHA92" s="247"/>
      <c r="JHB92" s="247"/>
      <c r="JHC92" s="247"/>
      <c r="JHD92" s="247"/>
      <c r="JHE92" s="247"/>
      <c r="JHF92" s="247"/>
      <c r="JHG92" s="247"/>
      <c r="JHH92" s="247"/>
      <c r="JHI92" s="247"/>
      <c r="JHJ92" s="247"/>
      <c r="JHK92" s="247"/>
      <c r="JHL92" s="247"/>
      <c r="JHM92" s="247"/>
      <c r="JHN92" s="247"/>
      <c r="JHO92" s="247"/>
      <c r="JHP92" s="247"/>
      <c r="JHQ92" s="247"/>
      <c r="JHR92" s="247"/>
      <c r="JHS92" s="247"/>
      <c r="JHT92" s="247"/>
      <c r="JHU92" s="247"/>
      <c r="JHV92" s="247"/>
      <c r="JHW92" s="247"/>
      <c r="JHX92" s="247"/>
      <c r="JHY92" s="247"/>
      <c r="JHZ92" s="247"/>
      <c r="JIA92" s="247"/>
      <c r="JIB92" s="247"/>
      <c r="JIC92" s="247"/>
      <c r="JID92" s="247"/>
      <c r="JIE92" s="247"/>
      <c r="JIF92" s="247"/>
      <c r="JIG92" s="247"/>
      <c r="JIH92" s="247"/>
      <c r="JII92" s="247"/>
      <c r="JIJ92" s="247"/>
      <c r="JIK92" s="247"/>
      <c r="JIL92" s="247"/>
      <c r="JIM92" s="247"/>
      <c r="JIN92" s="247"/>
      <c r="JIO92" s="247"/>
      <c r="JIP92" s="247"/>
      <c r="JIQ92" s="247"/>
      <c r="JIR92" s="247"/>
      <c r="JIS92" s="247"/>
      <c r="JIT92" s="247"/>
      <c r="JIU92" s="247"/>
      <c r="JIV92" s="247"/>
      <c r="JIW92" s="247"/>
      <c r="JIX92" s="247"/>
      <c r="JIY92" s="247"/>
      <c r="JIZ92" s="247"/>
      <c r="JJA92" s="247"/>
      <c r="JJB92" s="247"/>
      <c r="JJC92" s="247"/>
      <c r="JJD92" s="247"/>
      <c r="JJE92" s="247"/>
      <c r="JJF92" s="247"/>
      <c r="JJG92" s="247"/>
      <c r="JJH92" s="247"/>
      <c r="JJI92" s="247"/>
      <c r="JJJ92" s="247"/>
      <c r="JJK92" s="247"/>
      <c r="JJL92" s="247"/>
      <c r="JJM92" s="247"/>
      <c r="JJN92" s="247"/>
      <c r="JJO92" s="247"/>
      <c r="JJP92" s="247"/>
      <c r="JJQ92" s="247"/>
      <c r="JJR92" s="247"/>
      <c r="JJS92" s="247"/>
      <c r="JJT92" s="247"/>
      <c r="JJU92" s="247"/>
      <c r="JJV92" s="247"/>
      <c r="JJW92" s="247"/>
      <c r="JJX92" s="247"/>
      <c r="JJY92" s="247"/>
      <c r="JJZ92" s="247"/>
      <c r="JKA92" s="247"/>
      <c r="JKB92" s="247"/>
      <c r="JKC92" s="247"/>
      <c r="JKD92" s="247"/>
      <c r="JKE92" s="247"/>
      <c r="JKF92" s="247"/>
      <c r="JKG92" s="247"/>
      <c r="JKH92" s="247"/>
      <c r="JKI92" s="247"/>
      <c r="JKJ92" s="247"/>
      <c r="JKK92" s="247"/>
      <c r="JKL92" s="247"/>
      <c r="JKM92" s="247"/>
      <c r="JKN92" s="247"/>
      <c r="JKO92" s="247"/>
      <c r="JKP92" s="247"/>
      <c r="JKQ92" s="247"/>
      <c r="JKR92" s="247"/>
      <c r="JKS92" s="247"/>
      <c r="JKT92" s="247"/>
      <c r="JKU92" s="247"/>
      <c r="JKV92" s="247"/>
      <c r="JKW92" s="247"/>
      <c r="JKX92" s="247"/>
      <c r="JKY92" s="247"/>
      <c r="JKZ92" s="247"/>
      <c r="JLA92" s="247"/>
      <c r="JLB92" s="247"/>
      <c r="JLC92" s="247"/>
      <c r="JLD92" s="247"/>
      <c r="JLE92" s="247"/>
      <c r="JLF92" s="247"/>
      <c r="JLG92" s="247"/>
      <c r="JLH92" s="247"/>
      <c r="JLI92" s="247"/>
      <c r="JLJ92" s="247"/>
      <c r="JLK92" s="247"/>
      <c r="JLL92" s="247"/>
      <c r="JLM92" s="247"/>
      <c r="JLN92" s="247"/>
      <c r="JLO92" s="247"/>
      <c r="JLP92" s="247"/>
      <c r="JLQ92" s="247"/>
      <c r="JLR92" s="247"/>
      <c r="JLS92" s="247"/>
      <c r="JLT92" s="247"/>
      <c r="JLU92" s="247"/>
      <c r="JLV92" s="247"/>
      <c r="JLW92" s="247"/>
      <c r="JLX92" s="247"/>
      <c r="JLY92" s="247"/>
      <c r="JLZ92" s="247"/>
      <c r="JMA92" s="247"/>
      <c r="JMB92" s="247"/>
      <c r="JMC92" s="247"/>
      <c r="JMD92" s="247"/>
      <c r="JME92" s="247"/>
      <c r="JMF92" s="247"/>
      <c r="JMG92" s="247"/>
      <c r="JMH92" s="247"/>
      <c r="JMI92" s="247"/>
      <c r="JMJ92" s="247"/>
      <c r="JMK92" s="247"/>
      <c r="JML92" s="247"/>
      <c r="JMM92" s="247"/>
      <c r="JMN92" s="247"/>
      <c r="JMO92" s="247"/>
      <c r="JMP92" s="247"/>
      <c r="JMQ92" s="247"/>
      <c r="JMR92" s="247"/>
      <c r="JMS92" s="247"/>
      <c r="JMT92" s="247"/>
      <c r="JMU92" s="247"/>
      <c r="JMV92" s="247"/>
      <c r="JMW92" s="247"/>
      <c r="JMX92" s="247"/>
      <c r="JMY92" s="247"/>
      <c r="JMZ92" s="247"/>
      <c r="JNA92" s="247"/>
      <c r="JNB92" s="247"/>
      <c r="JNC92" s="247"/>
      <c r="JND92" s="247"/>
      <c r="JNE92" s="247"/>
      <c r="JNF92" s="247"/>
      <c r="JNG92" s="247"/>
      <c r="JNH92" s="247"/>
      <c r="JNI92" s="247"/>
      <c r="JNJ92" s="247"/>
      <c r="JNK92" s="247"/>
      <c r="JNL92" s="247"/>
      <c r="JNM92" s="247"/>
      <c r="JNN92" s="247"/>
      <c r="JNO92" s="247"/>
      <c r="JNP92" s="247"/>
      <c r="JNQ92" s="247"/>
      <c r="JNR92" s="247"/>
      <c r="JNS92" s="247"/>
      <c r="JNT92" s="247"/>
      <c r="JNU92" s="247"/>
      <c r="JNV92" s="247"/>
      <c r="JNW92" s="247"/>
      <c r="JNX92" s="247"/>
      <c r="JNY92" s="247"/>
      <c r="JNZ92" s="247"/>
      <c r="JOA92" s="247"/>
      <c r="JOB92" s="247"/>
      <c r="JOC92" s="247"/>
      <c r="JOD92" s="247"/>
      <c r="JOE92" s="247"/>
      <c r="JOF92" s="247"/>
      <c r="JOG92" s="247"/>
      <c r="JOH92" s="247"/>
      <c r="JOI92" s="247"/>
      <c r="JOJ92" s="247"/>
      <c r="JOK92" s="247"/>
      <c r="JOL92" s="247"/>
      <c r="JOM92" s="247"/>
      <c r="JON92" s="247"/>
      <c r="JOO92" s="247"/>
      <c r="JOP92" s="247"/>
      <c r="JOQ92" s="247"/>
      <c r="JOR92" s="247"/>
      <c r="JOS92" s="247"/>
      <c r="JOT92" s="247"/>
      <c r="JOU92" s="247"/>
      <c r="JOV92" s="247"/>
      <c r="JOW92" s="247"/>
      <c r="JOX92" s="247"/>
      <c r="JOY92" s="247"/>
      <c r="JOZ92" s="247"/>
      <c r="JPA92" s="247"/>
      <c r="JPB92" s="247"/>
      <c r="JPC92" s="247"/>
      <c r="JPD92" s="247"/>
      <c r="JPE92" s="247"/>
      <c r="JPF92" s="247"/>
      <c r="JPG92" s="247"/>
      <c r="JPH92" s="247"/>
      <c r="JPI92" s="247"/>
      <c r="JPJ92" s="247"/>
      <c r="JPK92" s="247"/>
      <c r="JPL92" s="247"/>
      <c r="JPM92" s="247"/>
      <c r="JPN92" s="247"/>
      <c r="JPO92" s="247"/>
      <c r="JPP92" s="247"/>
      <c r="JPQ92" s="247"/>
      <c r="JPR92" s="247"/>
      <c r="JPS92" s="247"/>
      <c r="JPT92" s="247"/>
      <c r="JPU92" s="247"/>
      <c r="JPV92" s="247"/>
      <c r="JPW92" s="247"/>
      <c r="JPX92" s="247"/>
      <c r="JPY92" s="247"/>
      <c r="JPZ92" s="247"/>
      <c r="JQA92" s="247"/>
      <c r="JQB92" s="247"/>
      <c r="JQC92" s="247"/>
      <c r="JQD92" s="247"/>
      <c r="JQE92" s="247"/>
      <c r="JQF92" s="247"/>
      <c r="JQG92" s="247"/>
      <c r="JQH92" s="247"/>
      <c r="JQI92" s="247"/>
      <c r="JQJ92" s="247"/>
      <c r="JQK92" s="247"/>
      <c r="JQL92" s="247"/>
      <c r="JQM92" s="247"/>
      <c r="JQN92" s="247"/>
      <c r="JQO92" s="247"/>
      <c r="JQP92" s="247"/>
      <c r="JQQ92" s="247"/>
      <c r="JQR92" s="247"/>
      <c r="JQS92" s="247"/>
      <c r="JQT92" s="247"/>
      <c r="JQU92" s="247"/>
      <c r="JQV92" s="247"/>
      <c r="JQW92" s="247"/>
      <c r="JQX92" s="247"/>
      <c r="JQY92" s="247"/>
      <c r="JQZ92" s="247"/>
      <c r="JRA92" s="247"/>
      <c r="JRB92" s="247"/>
      <c r="JRC92" s="247"/>
      <c r="JRD92" s="247"/>
      <c r="JRE92" s="247"/>
      <c r="JRF92" s="247"/>
      <c r="JRG92" s="247"/>
      <c r="JRH92" s="247"/>
      <c r="JRI92" s="247"/>
      <c r="JRJ92" s="247"/>
      <c r="JRK92" s="247"/>
      <c r="JRL92" s="247"/>
      <c r="JRM92" s="247"/>
      <c r="JRN92" s="247"/>
      <c r="JRO92" s="247"/>
      <c r="JRP92" s="247"/>
      <c r="JRQ92" s="247"/>
      <c r="JRR92" s="247"/>
      <c r="JRS92" s="247"/>
      <c r="JRT92" s="247"/>
      <c r="JRU92" s="247"/>
      <c r="JRV92" s="247"/>
      <c r="JRW92" s="247"/>
      <c r="JRX92" s="247"/>
      <c r="JRY92" s="247"/>
      <c r="JRZ92" s="247"/>
      <c r="JSA92" s="247"/>
      <c r="JSB92" s="247"/>
      <c r="JSC92" s="247"/>
      <c r="JSD92" s="247"/>
      <c r="JSE92" s="247"/>
      <c r="JSF92" s="247"/>
      <c r="JSG92" s="247"/>
      <c r="JSH92" s="247"/>
      <c r="JSI92" s="247"/>
      <c r="JSJ92" s="247"/>
      <c r="JSK92" s="247"/>
      <c r="JSL92" s="247"/>
      <c r="JSM92" s="247"/>
      <c r="JSN92" s="247"/>
      <c r="JSO92" s="247"/>
      <c r="JSP92" s="247"/>
      <c r="JSQ92" s="247"/>
      <c r="JSR92" s="247"/>
      <c r="JSS92" s="247"/>
      <c r="JST92" s="247"/>
      <c r="JSU92" s="247"/>
      <c r="JSV92" s="247"/>
      <c r="JSW92" s="247"/>
      <c r="JSX92" s="247"/>
      <c r="JSY92" s="247"/>
      <c r="JSZ92" s="247"/>
      <c r="JTA92" s="247"/>
      <c r="JTB92" s="247"/>
      <c r="JTC92" s="247"/>
      <c r="JTD92" s="247"/>
      <c r="JTE92" s="247"/>
      <c r="JTF92" s="247"/>
      <c r="JTG92" s="247"/>
      <c r="JTH92" s="247"/>
      <c r="JTI92" s="247"/>
      <c r="JTJ92" s="247"/>
      <c r="JTK92" s="247"/>
      <c r="JTL92" s="247"/>
      <c r="JTM92" s="247"/>
      <c r="JTN92" s="247"/>
      <c r="JTO92" s="247"/>
      <c r="JTP92" s="247"/>
      <c r="JTQ92" s="247"/>
      <c r="JTR92" s="247"/>
      <c r="JTS92" s="247"/>
      <c r="JTT92" s="247"/>
      <c r="JTU92" s="247"/>
      <c r="JTV92" s="247"/>
      <c r="JTW92" s="247"/>
      <c r="JTX92" s="247"/>
      <c r="JTY92" s="247"/>
      <c r="JTZ92" s="247"/>
      <c r="JUA92" s="247"/>
      <c r="JUB92" s="247"/>
      <c r="JUC92" s="247"/>
      <c r="JUD92" s="247"/>
      <c r="JUE92" s="247"/>
      <c r="JUF92" s="247"/>
      <c r="JUG92" s="247"/>
      <c r="JUH92" s="247"/>
      <c r="JUI92" s="247"/>
      <c r="JUJ92" s="247"/>
      <c r="JUK92" s="247"/>
      <c r="JUL92" s="247"/>
      <c r="JUM92" s="247"/>
      <c r="JUN92" s="247"/>
      <c r="JUO92" s="247"/>
      <c r="JUP92" s="247"/>
      <c r="JUQ92" s="247"/>
      <c r="JUR92" s="247"/>
      <c r="JUS92" s="247"/>
      <c r="JUT92" s="247"/>
      <c r="JUU92" s="247"/>
      <c r="JUV92" s="247"/>
      <c r="JUW92" s="247"/>
      <c r="JUX92" s="247"/>
      <c r="JUY92" s="247"/>
      <c r="JUZ92" s="247"/>
      <c r="JVA92" s="247"/>
      <c r="JVB92" s="247"/>
      <c r="JVC92" s="247"/>
      <c r="JVD92" s="247"/>
      <c r="JVE92" s="247"/>
      <c r="JVF92" s="247"/>
      <c r="JVG92" s="247"/>
      <c r="JVH92" s="247"/>
      <c r="JVI92" s="247"/>
      <c r="JVJ92" s="247"/>
      <c r="JVK92" s="247"/>
      <c r="JVL92" s="247"/>
      <c r="JVM92" s="247"/>
      <c r="JVN92" s="247"/>
      <c r="JVO92" s="247"/>
      <c r="JVP92" s="247"/>
      <c r="JVQ92" s="247"/>
      <c r="JVR92" s="247"/>
      <c r="JVS92" s="247"/>
      <c r="JVT92" s="247"/>
      <c r="JVU92" s="247"/>
      <c r="JVV92" s="247"/>
      <c r="JVW92" s="247"/>
      <c r="JVX92" s="247"/>
      <c r="JVY92" s="247"/>
      <c r="JVZ92" s="247"/>
      <c r="JWA92" s="247"/>
      <c r="JWB92" s="247"/>
      <c r="JWC92" s="247"/>
      <c r="JWD92" s="247"/>
      <c r="JWE92" s="247"/>
      <c r="JWF92" s="247"/>
      <c r="JWG92" s="247"/>
      <c r="JWH92" s="247"/>
      <c r="JWI92" s="247"/>
      <c r="JWJ92" s="247"/>
      <c r="JWK92" s="247"/>
      <c r="JWL92" s="247"/>
      <c r="JWM92" s="247"/>
      <c r="JWN92" s="247"/>
      <c r="JWO92" s="247"/>
      <c r="JWP92" s="247"/>
      <c r="JWQ92" s="247"/>
      <c r="JWR92" s="247"/>
      <c r="JWS92" s="247"/>
      <c r="JWT92" s="247"/>
      <c r="JWU92" s="247"/>
      <c r="JWV92" s="247"/>
      <c r="JWW92" s="247"/>
      <c r="JWX92" s="247"/>
      <c r="JWY92" s="247"/>
      <c r="JWZ92" s="247"/>
      <c r="JXA92" s="247"/>
      <c r="JXB92" s="247"/>
      <c r="JXC92" s="247"/>
      <c r="JXD92" s="247"/>
      <c r="JXE92" s="247"/>
      <c r="JXF92" s="247"/>
      <c r="JXG92" s="247"/>
      <c r="JXH92" s="247"/>
      <c r="JXI92" s="247"/>
      <c r="JXJ92" s="247"/>
      <c r="JXK92" s="247"/>
      <c r="JXL92" s="247"/>
      <c r="JXM92" s="247"/>
      <c r="JXN92" s="247"/>
      <c r="JXO92" s="247"/>
      <c r="JXP92" s="247"/>
      <c r="JXQ92" s="247"/>
      <c r="JXR92" s="247"/>
      <c r="JXS92" s="247"/>
      <c r="JXT92" s="247"/>
      <c r="JXU92" s="247"/>
      <c r="JXV92" s="247"/>
      <c r="JXW92" s="247"/>
      <c r="JXX92" s="247"/>
      <c r="JXY92" s="247"/>
      <c r="JXZ92" s="247"/>
      <c r="JYA92" s="247"/>
      <c r="JYB92" s="247"/>
      <c r="JYC92" s="247"/>
      <c r="JYD92" s="247"/>
      <c r="JYE92" s="247"/>
      <c r="JYF92" s="247"/>
      <c r="JYG92" s="247"/>
      <c r="JYH92" s="247"/>
      <c r="JYI92" s="247"/>
      <c r="JYJ92" s="247"/>
      <c r="JYK92" s="247"/>
      <c r="JYL92" s="247"/>
      <c r="JYM92" s="247"/>
      <c r="JYN92" s="247"/>
      <c r="JYO92" s="247"/>
      <c r="JYP92" s="247"/>
      <c r="JYQ92" s="247"/>
      <c r="JYR92" s="247"/>
      <c r="JYS92" s="247"/>
      <c r="JYT92" s="247"/>
      <c r="JYU92" s="247"/>
      <c r="JYV92" s="247"/>
      <c r="JYW92" s="247"/>
      <c r="JYX92" s="247"/>
      <c r="JYY92" s="247"/>
      <c r="JYZ92" s="247"/>
      <c r="JZA92" s="247"/>
      <c r="JZB92" s="247"/>
      <c r="JZC92" s="247"/>
      <c r="JZD92" s="247"/>
      <c r="JZE92" s="247"/>
      <c r="JZF92" s="247"/>
      <c r="JZG92" s="247"/>
      <c r="JZH92" s="247"/>
      <c r="JZI92" s="247"/>
      <c r="JZJ92" s="247"/>
      <c r="JZK92" s="247"/>
      <c r="JZL92" s="247"/>
      <c r="JZM92" s="247"/>
      <c r="JZN92" s="247"/>
      <c r="JZO92" s="247"/>
      <c r="JZP92" s="247"/>
      <c r="JZQ92" s="247"/>
      <c r="JZR92" s="247"/>
      <c r="JZS92" s="247"/>
      <c r="JZT92" s="247"/>
      <c r="JZU92" s="247"/>
      <c r="JZV92" s="247"/>
      <c r="JZW92" s="247"/>
      <c r="JZX92" s="247"/>
      <c r="JZY92" s="247"/>
      <c r="JZZ92" s="247"/>
      <c r="KAA92" s="247"/>
      <c r="KAB92" s="247"/>
      <c r="KAC92" s="247"/>
      <c r="KAD92" s="247"/>
      <c r="KAE92" s="247"/>
      <c r="KAF92" s="247"/>
      <c r="KAG92" s="247"/>
      <c r="KAH92" s="247"/>
      <c r="KAI92" s="247"/>
      <c r="KAJ92" s="247"/>
      <c r="KAK92" s="247"/>
      <c r="KAL92" s="247"/>
      <c r="KAM92" s="247"/>
      <c r="KAN92" s="247"/>
      <c r="KAO92" s="247"/>
      <c r="KAP92" s="247"/>
      <c r="KAQ92" s="247"/>
      <c r="KAR92" s="247"/>
      <c r="KAS92" s="247"/>
      <c r="KAT92" s="247"/>
      <c r="KAU92" s="247"/>
      <c r="KAV92" s="247"/>
      <c r="KAW92" s="247"/>
      <c r="KAX92" s="247"/>
      <c r="KAY92" s="247"/>
      <c r="KAZ92" s="247"/>
      <c r="KBA92" s="247"/>
      <c r="KBB92" s="247"/>
      <c r="KBC92" s="247"/>
      <c r="KBD92" s="247"/>
      <c r="KBE92" s="247"/>
      <c r="KBF92" s="247"/>
      <c r="KBG92" s="247"/>
      <c r="KBH92" s="247"/>
      <c r="KBI92" s="247"/>
      <c r="KBJ92" s="247"/>
      <c r="KBK92" s="247"/>
      <c r="KBL92" s="247"/>
      <c r="KBM92" s="247"/>
      <c r="KBN92" s="247"/>
      <c r="KBO92" s="247"/>
      <c r="KBP92" s="247"/>
      <c r="KBQ92" s="247"/>
      <c r="KBR92" s="247"/>
      <c r="KBS92" s="247"/>
      <c r="KBT92" s="247"/>
      <c r="KBU92" s="247"/>
      <c r="KBV92" s="247"/>
      <c r="KBW92" s="247"/>
      <c r="KBX92" s="247"/>
      <c r="KBY92" s="247"/>
      <c r="KBZ92" s="247"/>
      <c r="KCA92" s="247"/>
      <c r="KCB92" s="247"/>
      <c r="KCC92" s="247"/>
      <c r="KCD92" s="247"/>
      <c r="KCE92" s="247"/>
      <c r="KCF92" s="247"/>
      <c r="KCG92" s="247"/>
      <c r="KCH92" s="247"/>
      <c r="KCI92" s="247"/>
      <c r="KCJ92" s="247"/>
      <c r="KCK92" s="247"/>
      <c r="KCL92" s="247"/>
      <c r="KCM92" s="247"/>
      <c r="KCN92" s="247"/>
      <c r="KCO92" s="247"/>
      <c r="KCP92" s="247"/>
      <c r="KCQ92" s="247"/>
      <c r="KCR92" s="247"/>
      <c r="KCS92" s="247"/>
      <c r="KCT92" s="247"/>
      <c r="KCU92" s="247"/>
      <c r="KCV92" s="247"/>
      <c r="KCW92" s="247"/>
      <c r="KCX92" s="247"/>
      <c r="KCY92" s="247"/>
      <c r="KCZ92" s="247"/>
      <c r="KDA92" s="247"/>
      <c r="KDB92" s="247"/>
      <c r="KDC92" s="247"/>
      <c r="KDD92" s="247"/>
      <c r="KDE92" s="247"/>
      <c r="KDF92" s="247"/>
      <c r="KDG92" s="247"/>
      <c r="KDH92" s="247"/>
      <c r="KDI92" s="247"/>
      <c r="KDJ92" s="247"/>
      <c r="KDK92" s="247"/>
      <c r="KDL92" s="247"/>
      <c r="KDM92" s="247"/>
      <c r="KDN92" s="247"/>
      <c r="KDO92" s="247"/>
      <c r="KDP92" s="247"/>
      <c r="KDQ92" s="247"/>
      <c r="KDR92" s="247"/>
      <c r="KDS92" s="247"/>
      <c r="KDT92" s="247"/>
      <c r="KDU92" s="247"/>
      <c r="KDV92" s="247"/>
      <c r="KDW92" s="247"/>
      <c r="KDX92" s="247"/>
      <c r="KDY92" s="247"/>
      <c r="KDZ92" s="247"/>
      <c r="KEA92" s="247"/>
      <c r="KEB92" s="247"/>
      <c r="KEC92" s="247"/>
      <c r="KED92" s="247"/>
      <c r="KEE92" s="247"/>
      <c r="KEF92" s="247"/>
      <c r="KEG92" s="247"/>
      <c r="KEH92" s="247"/>
      <c r="KEI92" s="247"/>
      <c r="KEJ92" s="247"/>
      <c r="KEK92" s="247"/>
      <c r="KEL92" s="247"/>
      <c r="KEM92" s="247"/>
      <c r="KEN92" s="247"/>
      <c r="KEO92" s="247"/>
      <c r="KEP92" s="247"/>
      <c r="KEQ92" s="247"/>
      <c r="KER92" s="247"/>
      <c r="KES92" s="247"/>
      <c r="KET92" s="247"/>
      <c r="KEU92" s="247"/>
      <c r="KEV92" s="247"/>
      <c r="KEW92" s="247"/>
      <c r="KEX92" s="247"/>
      <c r="KEY92" s="247"/>
      <c r="KEZ92" s="247"/>
      <c r="KFA92" s="247"/>
      <c r="KFB92" s="247"/>
      <c r="KFC92" s="247"/>
      <c r="KFD92" s="247"/>
      <c r="KFE92" s="247"/>
      <c r="KFF92" s="247"/>
      <c r="KFG92" s="247"/>
      <c r="KFH92" s="247"/>
      <c r="KFI92" s="247"/>
      <c r="KFJ92" s="247"/>
      <c r="KFK92" s="247"/>
      <c r="KFL92" s="247"/>
      <c r="KFM92" s="247"/>
      <c r="KFN92" s="247"/>
      <c r="KFO92" s="247"/>
      <c r="KFP92" s="247"/>
      <c r="KFQ92" s="247"/>
      <c r="KFR92" s="247"/>
      <c r="KFS92" s="247"/>
      <c r="KFT92" s="247"/>
      <c r="KFU92" s="247"/>
      <c r="KFV92" s="247"/>
      <c r="KFW92" s="247"/>
      <c r="KFX92" s="247"/>
      <c r="KFY92" s="247"/>
      <c r="KFZ92" s="247"/>
      <c r="KGA92" s="247"/>
      <c r="KGB92" s="247"/>
      <c r="KGC92" s="247"/>
      <c r="KGD92" s="247"/>
      <c r="KGE92" s="247"/>
      <c r="KGF92" s="247"/>
      <c r="KGG92" s="247"/>
      <c r="KGH92" s="247"/>
      <c r="KGI92" s="247"/>
      <c r="KGJ92" s="247"/>
      <c r="KGK92" s="247"/>
      <c r="KGL92" s="247"/>
      <c r="KGM92" s="247"/>
      <c r="KGN92" s="247"/>
      <c r="KGO92" s="247"/>
      <c r="KGP92" s="247"/>
      <c r="KGQ92" s="247"/>
      <c r="KGR92" s="247"/>
      <c r="KGS92" s="247"/>
      <c r="KGT92" s="247"/>
      <c r="KGU92" s="247"/>
      <c r="KGV92" s="247"/>
      <c r="KGW92" s="247"/>
      <c r="KGX92" s="247"/>
      <c r="KGY92" s="247"/>
      <c r="KGZ92" s="247"/>
      <c r="KHA92" s="247"/>
      <c r="KHB92" s="247"/>
      <c r="KHC92" s="247"/>
      <c r="KHD92" s="247"/>
      <c r="KHE92" s="247"/>
      <c r="KHF92" s="247"/>
      <c r="KHG92" s="247"/>
      <c r="KHH92" s="247"/>
      <c r="KHI92" s="247"/>
      <c r="KHJ92" s="247"/>
      <c r="KHK92" s="247"/>
      <c r="KHL92" s="247"/>
      <c r="KHM92" s="247"/>
      <c r="KHN92" s="247"/>
      <c r="KHO92" s="247"/>
      <c r="KHP92" s="247"/>
      <c r="KHQ92" s="247"/>
      <c r="KHR92" s="247"/>
      <c r="KHS92" s="247"/>
      <c r="KHT92" s="247"/>
      <c r="KHU92" s="247"/>
      <c r="KHV92" s="247"/>
      <c r="KHW92" s="247"/>
      <c r="KHX92" s="247"/>
      <c r="KHY92" s="247"/>
      <c r="KHZ92" s="247"/>
      <c r="KIA92" s="247"/>
      <c r="KIB92" s="247"/>
      <c r="KIC92" s="247"/>
      <c r="KID92" s="247"/>
      <c r="KIE92" s="247"/>
      <c r="KIF92" s="247"/>
      <c r="KIG92" s="247"/>
      <c r="KIH92" s="247"/>
      <c r="KII92" s="247"/>
      <c r="KIJ92" s="247"/>
      <c r="KIK92" s="247"/>
      <c r="KIL92" s="247"/>
      <c r="KIM92" s="247"/>
      <c r="KIN92" s="247"/>
      <c r="KIO92" s="247"/>
      <c r="KIP92" s="247"/>
      <c r="KIQ92" s="247"/>
      <c r="KIR92" s="247"/>
      <c r="KIS92" s="247"/>
      <c r="KIT92" s="247"/>
      <c r="KIU92" s="247"/>
      <c r="KIV92" s="247"/>
      <c r="KIW92" s="247"/>
      <c r="KIX92" s="247"/>
      <c r="KIY92" s="247"/>
      <c r="KIZ92" s="247"/>
      <c r="KJA92" s="247"/>
      <c r="KJB92" s="247"/>
      <c r="KJC92" s="247"/>
      <c r="KJD92" s="247"/>
      <c r="KJE92" s="247"/>
      <c r="KJF92" s="247"/>
      <c r="KJG92" s="247"/>
      <c r="KJH92" s="247"/>
      <c r="KJI92" s="247"/>
      <c r="KJJ92" s="247"/>
      <c r="KJK92" s="247"/>
      <c r="KJL92" s="247"/>
      <c r="KJM92" s="247"/>
      <c r="KJN92" s="247"/>
      <c r="KJO92" s="247"/>
      <c r="KJP92" s="247"/>
      <c r="KJQ92" s="247"/>
      <c r="KJR92" s="247"/>
      <c r="KJS92" s="247"/>
      <c r="KJT92" s="247"/>
      <c r="KJU92" s="247"/>
      <c r="KJV92" s="247"/>
      <c r="KJW92" s="247"/>
      <c r="KJX92" s="247"/>
      <c r="KJY92" s="247"/>
      <c r="KJZ92" s="247"/>
      <c r="KKA92" s="247"/>
      <c r="KKB92" s="247"/>
      <c r="KKC92" s="247"/>
      <c r="KKD92" s="247"/>
      <c r="KKE92" s="247"/>
      <c r="KKF92" s="247"/>
      <c r="KKG92" s="247"/>
      <c r="KKH92" s="247"/>
      <c r="KKI92" s="247"/>
      <c r="KKJ92" s="247"/>
      <c r="KKK92" s="247"/>
      <c r="KKL92" s="247"/>
      <c r="KKM92" s="247"/>
      <c r="KKN92" s="247"/>
      <c r="KKO92" s="247"/>
      <c r="KKP92" s="247"/>
      <c r="KKQ92" s="247"/>
      <c r="KKR92" s="247"/>
      <c r="KKS92" s="247"/>
      <c r="KKT92" s="247"/>
      <c r="KKU92" s="247"/>
      <c r="KKV92" s="247"/>
      <c r="KKW92" s="247"/>
      <c r="KKX92" s="247"/>
      <c r="KKY92" s="247"/>
      <c r="KKZ92" s="247"/>
      <c r="KLA92" s="247"/>
      <c r="KLB92" s="247"/>
      <c r="KLC92" s="247"/>
      <c r="KLD92" s="247"/>
      <c r="KLE92" s="247"/>
      <c r="KLF92" s="247"/>
      <c r="KLG92" s="247"/>
      <c r="KLH92" s="247"/>
      <c r="KLI92" s="247"/>
      <c r="KLJ92" s="247"/>
      <c r="KLK92" s="247"/>
      <c r="KLL92" s="247"/>
      <c r="KLM92" s="247"/>
      <c r="KLN92" s="247"/>
      <c r="KLO92" s="247"/>
      <c r="KLP92" s="247"/>
      <c r="KLQ92" s="247"/>
      <c r="KLR92" s="247"/>
      <c r="KLS92" s="247"/>
      <c r="KLT92" s="247"/>
      <c r="KLU92" s="247"/>
      <c r="KLV92" s="247"/>
      <c r="KLW92" s="247"/>
      <c r="KLX92" s="247"/>
      <c r="KLY92" s="247"/>
      <c r="KLZ92" s="247"/>
      <c r="KMA92" s="247"/>
      <c r="KMB92" s="247"/>
      <c r="KMC92" s="247"/>
      <c r="KMD92" s="247"/>
      <c r="KME92" s="247"/>
      <c r="KMF92" s="247"/>
      <c r="KMG92" s="247"/>
      <c r="KMH92" s="247"/>
      <c r="KMI92" s="247"/>
      <c r="KMJ92" s="247"/>
      <c r="KMK92" s="247"/>
      <c r="KML92" s="247"/>
      <c r="KMM92" s="247"/>
      <c r="KMN92" s="247"/>
      <c r="KMO92" s="247"/>
      <c r="KMP92" s="247"/>
      <c r="KMQ92" s="247"/>
      <c r="KMR92" s="247"/>
      <c r="KMS92" s="247"/>
      <c r="KMT92" s="247"/>
      <c r="KMU92" s="247"/>
      <c r="KMV92" s="247"/>
      <c r="KMW92" s="247"/>
      <c r="KMX92" s="247"/>
      <c r="KMY92" s="247"/>
      <c r="KMZ92" s="247"/>
      <c r="KNA92" s="247"/>
      <c r="KNB92" s="247"/>
      <c r="KNC92" s="247"/>
      <c r="KND92" s="247"/>
      <c r="KNE92" s="247"/>
      <c r="KNF92" s="247"/>
      <c r="KNG92" s="247"/>
      <c r="KNH92" s="247"/>
      <c r="KNI92" s="247"/>
      <c r="KNJ92" s="247"/>
      <c r="KNK92" s="247"/>
      <c r="KNL92" s="247"/>
      <c r="KNM92" s="247"/>
      <c r="KNN92" s="247"/>
      <c r="KNO92" s="247"/>
      <c r="KNP92" s="247"/>
      <c r="KNQ92" s="247"/>
      <c r="KNR92" s="247"/>
      <c r="KNS92" s="247"/>
      <c r="KNT92" s="247"/>
      <c r="KNU92" s="247"/>
      <c r="KNV92" s="247"/>
      <c r="KNW92" s="247"/>
      <c r="KNX92" s="247"/>
      <c r="KNY92" s="247"/>
      <c r="KNZ92" s="247"/>
      <c r="KOA92" s="247"/>
      <c r="KOB92" s="247"/>
      <c r="KOC92" s="247"/>
      <c r="KOD92" s="247"/>
      <c r="KOE92" s="247"/>
      <c r="KOF92" s="247"/>
      <c r="KOG92" s="247"/>
      <c r="KOH92" s="247"/>
      <c r="KOI92" s="247"/>
      <c r="KOJ92" s="247"/>
      <c r="KOK92" s="247"/>
      <c r="KOL92" s="247"/>
      <c r="KOM92" s="247"/>
      <c r="KON92" s="247"/>
      <c r="KOO92" s="247"/>
      <c r="KOP92" s="247"/>
      <c r="KOQ92" s="247"/>
      <c r="KOR92" s="247"/>
      <c r="KOS92" s="247"/>
      <c r="KOT92" s="247"/>
      <c r="KOU92" s="247"/>
      <c r="KOV92" s="247"/>
      <c r="KOW92" s="247"/>
      <c r="KOX92" s="247"/>
      <c r="KOY92" s="247"/>
      <c r="KOZ92" s="247"/>
      <c r="KPA92" s="247"/>
      <c r="KPB92" s="247"/>
      <c r="KPC92" s="247"/>
      <c r="KPD92" s="247"/>
      <c r="KPE92" s="247"/>
      <c r="KPF92" s="247"/>
      <c r="KPG92" s="247"/>
      <c r="KPH92" s="247"/>
      <c r="KPI92" s="247"/>
      <c r="KPJ92" s="247"/>
      <c r="KPK92" s="247"/>
      <c r="KPL92" s="247"/>
      <c r="KPM92" s="247"/>
      <c r="KPN92" s="247"/>
      <c r="KPO92" s="247"/>
      <c r="KPP92" s="247"/>
      <c r="KPQ92" s="247"/>
      <c r="KPR92" s="247"/>
      <c r="KPS92" s="247"/>
      <c r="KPT92" s="247"/>
      <c r="KPU92" s="247"/>
      <c r="KPV92" s="247"/>
      <c r="KPW92" s="247"/>
      <c r="KPX92" s="247"/>
      <c r="KPY92" s="247"/>
      <c r="KPZ92" s="247"/>
      <c r="KQA92" s="247"/>
      <c r="KQB92" s="247"/>
      <c r="KQC92" s="247"/>
      <c r="KQD92" s="247"/>
      <c r="KQE92" s="247"/>
      <c r="KQF92" s="247"/>
      <c r="KQG92" s="247"/>
      <c r="KQH92" s="247"/>
      <c r="KQI92" s="247"/>
      <c r="KQJ92" s="247"/>
      <c r="KQK92" s="247"/>
      <c r="KQL92" s="247"/>
      <c r="KQM92" s="247"/>
      <c r="KQN92" s="247"/>
      <c r="KQO92" s="247"/>
      <c r="KQP92" s="247"/>
      <c r="KQQ92" s="247"/>
      <c r="KQR92" s="247"/>
      <c r="KQS92" s="247"/>
      <c r="KQT92" s="247"/>
      <c r="KQU92" s="247"/>
      <c r="KQV92" s="247"/>
      <c r="KQW92" s="247"/>
      <c r="KQX92" s="247"/>
      <c r="KQY92" s="247"/>
      <c r="KQZ92" s="247"/>
      <c r="KRA92" s="247"/>
      <c r="KRB92" s="247"/>
      <c r="KRC92" s="247"/>
      <c r="KRD92" s="247"/>
      <c r="KRE92" s="247"/>
      <c r="KRF92" s="247"/>
      <c r="KRG92" s="247"/>
      <c r="KRH92" s="247"/>
      <c r="KRI92" s="247"/>
      <c r="KRJ92" s="247"/>
      <c r="KRK92" s="247"/>
      <c r="KRL92" s="247"/>
      <c r="KRM92" s="247"/>
      <c r="KRN92" s="247"/>
      <c r="KRO92" s="247"/>
      <c r="KRP92" s="247"/>
      <c r="KRQ92" s="247"/>
      <c r="KRR92" s="247"/>
      <c r="KRS92" s="247"/>
      <c r="KRT92" s="247"/>
      <c r="KRU92" s="247"/>
      <c r="KRV92" s="247"/>
      <c r="KRW92" s="247"/>
      <c r="KRX92" s="247"/>
      <c r="KRY92" s="247"/>
      <c r="KRZ92" s="247"/>
      <c r="KSA92" s="247"/>
      <c r="KSB92" s="247"/>
      <c r="KSC92" s="247"/>
      <c r="KSD92" s="247"/>
      <c r="KSE92" s="247"/>
      <c r="KSF92" s="247"/>
      <c r="KSG92" s="247"/>
      <c r="KSH92" s="247"/>
      <c r="KSI92" s="247"/>
      <c r="KSJ92" s="247"/>
      <c r="KSK92" s="247"/>
      <c r="KSL92" s="247"/>
      <c r="KSM92" s="247"/>
      <c r="KSN92" s="247"/>
      <c r="KSO92" s="247"/>
      <c r="KSP92" s="247"/>
      <c r="KSQ92" s="247"/>
      <c r="KSR92" s="247"/>
      <c r="KSS92" s="247"/>
      <c r="KST92" s="247"/>
      <c r="KSU92" s="247"/>
      <c r="KSV92" s="247"/>
      <c r="KSW92" s="247"/>
      <c r="KSX92" s="247"/>
      <c r="KSY92" s="247"/>
      <c r="KSZ92" s="247"/>
      <c r="KTA92" s="247"/>
      <c r="KTB92" s="247"/>
      <c r="KTC92" s="247"/>
      <c r="KTD92" s="247"/>
      <c r="KTE92" s="247"/>
      <c r="KTF92" s="247"/>
      <c r="KTG92" s="247"/>
      <c r="KTH92" s="247"/>
      <c r="KTI92" s="247"/>
      <c r="KTJ92" s="247"/>
      <c r="KTK92" s="247"/>
      <c r="KTL92" s="247"/>
      <c r="KTM92" s="247"/>
      <c r="KTN92" s="247"/>
      <c r="KTO92" s="247"/>
      <c r="KTP92" s="247"/>
      <c r="KTQ92" s="247"/>
      <c r="KTR92" s="247"/>
      <c r="KTS92" s="247"/>
      <c r="KTT92" s="247"/>
      <c r="KTU92" s="247"/>
      <c r="KTV92" s="247"/>
      <c r="KTW92" s="247"/>
      <c r="KTX92" s="247"/>
      <c r="KTY92" s="247"/>
      <c r="KTZ92" s="247"/>
      <c r="KUA92" s="247"/>
      <c r="KUB92" s="247"/>
      <c r="KUC92" s="247"/>
      <c r="KUD92" s="247"/>
      <c r="KUE92" s="247"/>
      <c r="KUF92" s="247"/>
      <c r="KUG92" s="247"/>
      <c r="KUH92" s="247"/>
      <c r="KUI92" s="247"/>
      <c r="KUJ92" s="247"/>
      <c r="KUK92" s="247"/>
      <c r="KUL92" s="247"/>
      <c r="KUM92" s="247"/>
      <c r="KUN92" s="247"/>
      <c r="KUO92" s="247"/>
      <c r="KUP92" s="247"/>
      <c r="KUQ92" s="247"/>
      <c r="KUR92" s="247"/>
      <c r="KUS92" s="247"/>
      <c r="KUT92" s="247"/>
      <c r="KUU92" s="247"/>
      <c r="KUV92" s="247"/>
      <c r="KUW92" s="247"/>
      <c r="KUX92" s="247"/>
      <c r="KUY92" s="247"/>
      <c r="KUZ92" s="247"/>
      <c r="KVA92" s="247"/>
      <c r="KVB92" s="247"/>
      <c r="KVC92" s="247"/>
      <c r="KVD92" s="247"/>
      <c r="KVE92" s="247"/>
      <c r="KVF92" s="247"/>
      <c r="KVG92" s="247"/>
      <c r="KVH92" s="247"/>
      <c r="KVI92" s="247"/>
      <c r="KVJ92" s="247"/>
      <c r="KVK92" s="247"/>
      <c r="KVL92" s="247"/>
      <c r="KVM92" s="247"/>
      <c r="KVN92" s="247"/>
      <c r="KVO92" s="247"/>
      <c r="KVP92" s="247"/>
      <c r="KVQ92" s="247"/>
      <c r="KVR92" s="247"/>
      <c r="KVS92" s="247"/>
      <c r="KVT92" s="247"/>
      <c r="KVU92" s="247"/>
      <c r="KVV92" s="247"/>
      <c r="KVW92" s="247"/>
      <c r="KVX92" s="247"/>
      <c r="KVY92" s="247"/>
      <c r="KVZ92" s="247"/>
      <c r="KWA92" s="247"/>
      <c r="KWB92" s="247"/>
      <c r="KWC92" s="247"/>
      <c r="KWD92" s="247"/>
      <c r="KWE92" s="247"/>
      <c r="KWF92" s="247"/>
      <c r="KWG92" s="247"/>
      <c r="KWH92" s="247"/>
      <c r="KWI92" s="247"/>
      <c r="KWJ92" s="247"/>
      <c r="KWK92" s="247"/>
      <c r="KWL92" s="247"/>
      <c r="KWM92" s="247"/>
      <c r="KWN92" s="247"/>
      <c r="KWO92" s="247"/>
      <c r="KWP92" s="247"/>
      <c r="KWQ92" s="247"/>
      <c r="KWR92" s="247"/>
      <c r="KWS92" s="247"/>
      <c r="KWT92" s="247"/>
      <c r="KWU92" s="247"/>
      <c r="KWV92" s="247"/>
      <c r="KWW92" s="247"/>
      <c r="KWX92" s="247"/>
      <c r="KWY92" s="247"/>
      <c r="KWZ92" s="247"/>
      <c r="KXA92" s="247"/>
      <c r="KXB92" s="247"/>
      <c r="KXC92" s="247"/>
      <c r="KXD92" s="247"/>
      <c r="KXE92" s="247"/>
      <c r="KXF92" s="247"/>
      <c r="KXG92" s="247"/>
      <c r="KXH92" s="247"/>
      <c r="KXI92" s="247"/>
      <c r="KXJ92" s="247"/>
      <c r="KXK92" s="247"/>
      <c r="KXL92" s="247"/>
      <c r="KXM92" s="247"/>
      <c r="KXN92" s="247"/>
      <c r="KXO92" s="247"/>
      <c r="KXP92" s="247"/>
      <c r="KXQ92" s="247"/>
      <c r="KXR92" s="247"/>
      <c r="KXS92" s="247"/>
      <c r="KXT92" s="247"/>
      <c r="KXU92" s="247"/>
      <c r="KXV92" s="247"/>
      <c r="KXW92" s="247"/>
      <c r="KXX92" s="247"/>
      <c r="KXY92" s="247"/>
      <c r="KXZ92" s="247"/>
      <c r="KYA92" s="247"/>
      <c r="KYB92" s="247"/>
      <c r="KYC92" s="247"/>
      <c r="KYD92" s="247"/>
      <c r="KYE92" s="247"/>
      <c r="KYF92" s="247"/>
      <c r="KYG92" s="247"/>
      <c r="KYH92" s="247"/>
      <c r="KYI92" s="247"/>
      <c r="KYJ92" s="247"/>
      <c r="KYK92" s="247"/>
      <c r="KYL92" s="247"/>
      <c r="KYM92" s="247"/>
      <c r="KYN92" s="247"/>
      <c r="KYO92" s="247"/>
      <c r="KYP92" s="247"/>
      <c r="KYQ92" s="247"/>
      <c r="KYR92" s="247"/>
      <c r="KYS92" s="247"/>
      <c r="KYT92" s="247"/>
      <c r="KYU92" s="247"/>
      <c r="KYV92" s="247"/>
      <c r="KYW92" s="247"/>
      <c r="KYX92" s="247"/>
      <c r="KYY92" s="247"/>
      <c r="KYZ92" s="247"/>
      <c r="KZA92" s="247"/>
      <c r="KZB92" s="247"/>
      <c r="KZC92" s="247"/>
      <c r="KZD92" s="247"/>
      <c r="KZE92" s="247"/>
      <c r="KZF92" s="247"/>
      <c r="KZG92" s="247"/>
      <c r="KZH92" s="247"/>
      <c r="KZI92" s="247"/>
      <c r="KZJ92" s="247"/>
      <c r="KZK92" s="247"/>
      <c r="KZL92" s="247"/>
      <c r="KZM92" s="247"/>
      <c r="KZN92" s="247"/>
      <c r="KZO92" s="247"/>
      <c r="KZP92" s="247"/>
      <c r="KZQ92" s="247"/>
      <c r="KZR92" s="247"/>
      <c r="KZS92" s="247"/>
      <c r="KZT92" s="247"/>
      <c r="KZU92" s="247"/>
      <c r="KZV92" s="247"/>
      <c r="KZW92" s="247"/>
      <c r="KZX92" s="247"/>
      <c r="KZY92" s="247"/>
      <c r="KZZ92" s="247"/>
      <c r="LAA92" s="247"/>
      <c r="LAB92" s="247"/>
      <c r="LAC92" s="247"/>
      <c r="LAD92" s="247"/>
      <c r="LAE92" s="247"/>
      <c r="LAF92" s="247"/>
      <c r="LAG92" s="247"/>
      <c r="LAH92" s="247"/>
      <c r="LAI92" s="247"/>
      <c r="LAJ92" s="247"/>
      <c r="LAK92" s="247"/>
      <c r="LAL92" s="247"/>
      <c r="LAM92" s="247"/>
      <c r="LAN92" s="247"/>
      <c r="LAO92" s="247"/>
      <c r="LAP92" s="247"/>
      <c r="LAQ92" s="247"/>
      <c r="LAR92" s="247"/>
      <c r="LAS92" s="247"/>
      <c r="LAT92" s="247"/>
      <c r="LAU92" s="247"/>
      <c r="LAV92" s="247"/>
      <c r="LAW92" s="247"/>
      <c r="LAX92" s="247"/>
      <c r="LAY92" s="247"/>
      <c r="LAZ92" s="247"/>
      <c r="LBA92" s="247"/>
      <c r="LBB92" s="247"/>
      <c r="LBC92" s="247"/>
      <c r="LBD92" s="247"/>
      <c r="LBE92" s="247"/>
      <c r="LBF92" s="247"/>
      <c r="LBG92" s="247"/>
      <c r="LBH92" s="247"/>
      <c r="LBI92" s="247"/>
      <c r="LBJ92" s="247"/>
      <c r="LBK92" s="247"/>
      <c r="LBL92" s="247"/>
      <c r="LBM92" s="247"/>
      <c r="LBN92" s="247"/>
      <c r="LBO92" s="247"/>
      <c r="LBP92" s="247"/>
      <c r="LBQ92" s="247"/>
      <c r="LBR92" s="247"/>
      <c r="LBS92" s="247"/>
      <c r="LBT92" s="247"/>
      <c r="LBU92" s="247"/>
      <c r="LBV92" s="247"/>
      <c r="LBW92" s="247"/>
      <c r="LBX92" s="247"/>
      <c r="LBY92" s="247"/>
      <c r="LBZ92" s="247"/>
      <c r="LCA92" s="247"/>
      <c r="LCB92" s="247"/>
      <c r="LCC92" s="247"/>
      <c r="LCD92" s="247"/>
      <c r="LCE92" s="247"/>
      <c r="LCF92" s="247"/>
      <c r="LCG92" s="247"/>
      <c r="LCH92" s="247"/>
      <c r="LCI92" s="247"/>
      <c r="LCJ92" s="247"/>
      <c r="LCK92" s="247"/>
      <c r="LCL92" s="247"/>
      <c r="LCM92" s="247"/>
      <c r="LCN92" s="247"/>
      <c r="LCO92" s="247"/>
      <c r="LCP92" s="247"/>
      <c r="LCQ92" s="247"/>
      <c r="LCR92" s="247"/>
      <c r="LCS92" s="247"/>
      <c r="LCT92" s="247"/>
      <c r="LCU92" s="247"/>
      <c r="LCV92" s="247"/>
      <c r="LCW92" s="247"/>
      <c r="LCX92" s="247"/>
      <c r="LCY92" s="247"/>
      <c r="LCZ92" s="247"/>
      <c r="LDA92" s="247"/>
      <c r="LDB92" s="247"/>
      <c r="LDC92" s="247"/>
      <c r="LDD92" s="247"/>
      <c r="LDE92" s="247"/>
      <c r="LDF92" s="247"/>
      <c r="LDG92" s="247"/>
      <c r="LDH92" s="247"/>
      <c r="LDI92" s="247"/>
      <c r="LDJ92" s="247"/>
      <c r="LDK92" s="247"/>
      <c r="LDL92" s="247"/>
      <c r="LDM92" s="247"/>
      <c r="LDN92" s="247"/>
      <c r="LDO92" s="247"/>
      <c r="LDP92" s="247"/>
      <c r="LDQ92" s="247"/>
      <c r="LDR92" s="247"/>
      <c r="LDS92" s="247"/>
      <c r="LDT92" s="247"/>
      <c r="LDU92" s="247"/>
      <c r="LDV92" s="247"/>
      <c r="LDW92" s="247"/>
      <c r="LDX92" s="247"/>
      <c r="LDY92" s="247"/>
      <c r="LDZ92" s="247"/>
      <c r="LEA92" s="247"/>
      <c r="LEB92" s="247"/>
      <c r="LEC92" s="247"/>
      <c r="LED92" s="247"/>
      <c r="LEE92" s="247"/>
      <c r="LEF92" s="247"/>
      <c r="LEG92" s="247"/>
      <c r="LEH92" s="247"/>
      <c r="LEI92" s="247"/>
      <c r="LEJ92" s="247"/>
      <c r="LEK92" s="247"/>
      <c r="LEL92" s="247"/>
      <c r="LEM92" s="247"/>
      <c r="LEN92" s="247"/>
      <c r="LEO92" s="247"/>
      <c r="LEP92" s="247"/>
      <c r="LEQ92" s="247"/>
      <c r="LER92" s="247"/>
      <c r="LES92" s="247"/>
      <c r="LET92" s="247"/>
      <c r="LEU92" s="247"/>
      <c r="LEV92" s="247"/>
      <c r="LEW92" s="247"/>
      <c r="LEX92" s="247"/>
      <c r="LEY92" s="247"/>
      <c r="LEZ92" s="247"/>
      <c r="LFA92" s="247"/>
      <c r="LFB92" s="247"/>
      <c r="LFC92" s="247"/>
      <c r="LFD92" s="247"/>
      <c r="LFE92" s="247"/>
      <c r="LFF92" s="247"/>
      <c r="LFG92" s="247"/>
      <c r="LFH92" s="247"/>
      <c r="LFI92" s="247"/>
      <c r="LFJ92" s="247"/>
      <c r="LFK92" s="247"/>
      <c r="LFL92" s="247"/>
      <c r="LFM92" s="247"/>
      <c r="LFN92" s="247"/>
      <c r="LFO92" s="247"/>
      <c r="LFP92" s="247"/>
      <c r="LFQ92" s="247"/>
      <c r="LFR92" s="247"/>
      <c r="LFS92" s="247"/>
      <c r="LFT92" s="247"/>
      <c r="LFU92" s="247"/>
      <c r="LFV92" s="247"/>
      <c r="LFW92" s="247"/>
      <c r="LFX92" s="247"/>
      <c r="LFY92" s="247"/>
      <c r="LFZ92" s="247"/>
      <c r="LGA92" s="247"/>
      <c r="LGB92" s="247"/>
      <c r="LGC92" s="247"/>
      <c r="LGD92" s="247"/>
      <c r="LGE92" s="247"/>
      <c r="LGF92" s="247"/>
      <c r="LGG92" s="247"/>
      <c r="LGH92" s="247"/>
      <c r="LGI92" s="247"/>
      <c r="LGJ92" s="247"/>
      <c r="LGK92" s="247"/>
      <c r="LGL92" s="247"/>
      <c r="LGM92" s="247"/>
      <c r="LGN92" s="247"/>
      <c r="LGO92" s="247"/>
      <c r="LGP92" s="247"/>
      <c r="LGQ92" s="247"/>
      <c r="LGR92" s="247"/>
      <c r="LGS92" s="247"/>
      <c r="LGT92" s="247"/>
      <c r="LGU92" s="247"/>
      <c r="LGV92" s="247"/>
      <c r="LGW92" s="247"/>
      <c r="LGX92" s="247"/>
      <c r="LGY92" s="247"/>
      <c r="LGZ92" s="247"/>
      <c r="LHA92" s="247"/>
      <c r="LHB92" s="247"/>
      <c r="LHC92" s="247"/>
      <c r="LHD92" s="247"/>
      <c r="LHE92" s="247"/>
      <c r="LHF92" s="247"/>
      <c r="LHG92" s="247"/>
      <c r="LHH92" s="247"/>
      <c r="LHI92" s="247"/>
      <c r="LHJ92" s="247"/>
      <c r="LHK92" s="247"/>
      <c r="LHL92" s="247"/>
      <c r="LHM92" s="247"/>
      <c r="LHN92" s="247"/>
      <c r="LHO92" s="247"/>
      <c r="LHP92" s="247"/>
      <c r="LHQ92" s="247"/>
      <c r="LHR92" s="247"/>
      <c r="LHS92" s="247"/>
      <c r="LHT92" s="247"/>
      <c r="LHU92" s="247"/>
      <c r="LHV92" s="247"/>
      <c r="LHW92" s="247"/>
      <c r="LHX92" s="247"/>
      <c r="LHY92" s="247"/>
      <c r="LHZ92" s="247"/>
      <c r="LIA92" s="247"/>
      <c r="LIB92" s="247"/>
      <c r="LIC92" s="247"/>
      <c r="LID92" s="247"/>
      <c r="LIE92" s="247"/>
      <c r="LIF92" s="247"/>
      <c r="LIG92" s="247"/>
      <c r="LIH92" s="247"/>
      <c r="LII92" s="247"/>
      <c r="LIJ92" s="247"/>
      <c r="LIK92" s="247"/>
      <c r="LIL92" s="247"/>
      <c r="LIM92" s="247"/>
      <c r="LIN92" s="247"/>
      <c r="LIO92" s="247"/>
      <c r="LIP92" s="247"/>
      <c r="LIQ92" s="247"/>
      <c r="LIR92" s="247"/>
      <c r="LIS92" s="247"/>
      <c r="LIT92" s="247"/>
      <c r="LIU92" s="247"/>
      <c r="LIV92" s="247"/>
      <c r="LIW92" s="247"/>
      <c r="LIX92" s="247"/>
      <c r="LIY92" s="247"/>
      <c r="LIZ92" s="247"/>
      <c r="LJA92" s="247"/>
      <c r="LJB92" s="247"/>
      <c r="LJC92" s="247"/>
      <c r="LJD92" s="247"/>
      <c r="LJE92" s="247"/>
      <c r="LJF92" s="247"/>
      <c r="LJG92" s="247"/>
      <c r="LJH92" s="247"/>
      <c r="LJI92" s="247"/>
      <c r="LJJ92" s="247"/>
      <c r="LJK92" s="247"/>
      <c r="LJL92" s="247"/>
      <c r="LJM92" s="247"/>
      <c r="LJN92" s="247"/>
      <c r="LJO92" s="247"/>
      <c r="LJP92" s="247"/>
      <c r="LJQ92" s="247"/>
      <c r="LJR92" s="247"/>
      <c r="LJS92" s="247"/>
      <c r="LJT92" s="247"/>
      <c r="LJU92" s="247"/>
      <c r="LJV92" s="247"/>
      <c r="LJW92" s="247"/>
      <c r="LJX92" s="247"/>
      <c r="LJY92" s="247"/>
      <c r="LJZ92" s="247"/>
      <c r="LKA92" s="247"/>
      <c r="LKB92" s="247"/>
      <c r="LKC92" s="247"/>
      <c r="LKD92" s="247"/>
      <c r="LKE92" s="247"/>
      <c r="LKF92" s="247"/>
      <c r="LKG92" s="247"/>
      <c r="LKH92" s="247"/>
      <c r="LKI92" s="247"/>
      <c r="LKJ92" s="247"/>
      <c r="LKK92" s="247"/>
      <c r="LKL92" s="247"/>
      <c r="LKM92" s="247"/>
      <c r="LKN92" s="247"/>
      <c r="LKO92" s="247"/>
      <c r="LKP92" s="247"/>
      <c r="LKQ92" s="247"/>
      <c r="LKR92" s="247"/>
      <c r="LKS92" s="247"/>
      <c r="LKT92" s="247"/>
      <c r="LKU92" s="247"/>
      <c r="LKV92" s="247"/>
      <c r="LKW92" s="247"/>
      <c r="LKX92" s="247"/>
      <c r="LKY92" s="247"/>
      <c r="LKZ92" s="247"/>
      <c r="LLA92" s="247"/>
      <c r="LLB92" s="247"/>
      <c r="LLC92" s="247"/>
      <c r="LLD92" s="247"/>
      <c r="LLE92" s="247"/>
      <c r="LLF92" s="247"/>
      <c r="LLG92" s="247"/>
      <c r="LLH92" s="247"/>
      <c r="LLI92" s="247"/>
      <c r="LLJ92" s="247"/>
      <c r="LLK92" s="247"/>
      <c r="LLL92" s="247"/>
      <c r="LLM92" s="247"/>
      <c r="LLN92" s="247"/>
      <c r="LLO92" s="247"/>
      <c r="LLP92" s="247"/>
      <c r="LLQ92" s="247"/>
      <c r="LLR92" s="247"/>
      <c r="LLS92" s="247"/>
      <c r="LLT92" s="247"/>
      <c r="LLU92" s="247"/>
      <c r="LLV92" s="247"/>
      <c r="LLW92" s="247"/>
      <c r="LLX92" s="247"/>
      <c r="LLY92" s="247"/>
      <c r="LLZ92" s="247"/>
      <c r="LMA92" s="247"/>
      <c r="LMB92" s="247"/>
      <c r="LMC92" s="247"/>
      <c r="LMD92" s="247"/>
      <c r="LME92" s="247"/>
      <c r="LMF92" s="247"/>
      <c r="LMG92" s="247"/>
      <c r="LMH92" s="247"/>
      <c r="LMI92" s="247"/>
      <c r="LMJ92" s="247"/>
      <c r="LMK92" s="247"/>
      <c r="LML92" s="247"/>
      <c r="LMM92" s="247"/>
      <c r="LMN92" s="247"/>
      <c r="LMO92" s="247"/>
      <c r="LMP92" s="247"/>
      <c r="LMQ92" s="247"/>
      <c r="LMR92" s="247"/>
      <c r="LMS92" s="247"/>
      <c r="LMT92" s="247"/>
      <c r="LMU92" s="247"/>
      <c r="LMV92" s="247"/>
      <c r="LMW92" s="247"/>
      <c r="LMX92" s="247"/>
      <c r="LMY92" s="247"/>
      <c r="LMZ92" s="247"/>
      <c r="LNA92" s="247"/>
      <c r="LNB92" s="247"/>
      <c r="LNC92" s="247"/>
      <c r="LND92" s="247"/>
      <c r="LNE92" s="247"/>
      <c r="LNF92" s="247"/>
      <c r="LNG92" s="247"/>
      <c r="LNH92" s="247"/>
      <c r="LNI92" s="247"/>
      <c r="LNJ92" s="247"/>
      <c r="LNK92" s="247"/>
      <c r="LNL92" s="247"/>
      <c r="LNM92" s="247"/>
      <c r="LNN92" s="247"/>
      <c r="LNO92" s="247"/>
      <c r="LNP92" s="247"/>
      <c r="LNQ92" s="247"/>
      <c r="LNR92" s="247"/>
      <c r="LNS92" s="247"/>
      <c r="LNT92" s="247"/>
      <c r="LNU92" s="247"/>
      <c r="LNV92" s="247"/>
      <c r="LNW92" s="247"/>
      <c r="LNX92" s="247"/>
      <c r="LNY92" s="247"/>
      <c r="LNZ92" s="247"/>
      <c r="LOA92" s="247"/>
      <c r="LOB92" s="247"/>
      <c r="LOC92" s="247"/>
      <c r="LOD92" s="247"/>
      <c r="LOE92" s="247"/>
      <c r="LOF92" s="247"/>
      <c r="LOG92" s="247"/>
      <c r="LOH92" s="247"/>
      <c r="LOI92" s="247"/>
      <c r="LOJ92" s="247"/>
      <c r="LOK92" s="247"/>
      <c r="LOL92" s="247"/>
      <c r="LOM92" s="247"/>
      <c r="LON92" s="247"/>
      <c r="LOO92" s="247"/>
      <c r="LOP92" s="247"/>
      <c r="LOQ92" s="247"/>
      <c r="LOR92" s="247"/>
      <c r="LOS92" s="247"/>
      <c r="LOT92" s="247"/>
      <c r="LOU92" s="247"/>
      <c r="LOV92" s="247"/>
      <c r="LOW92" s="247"/>
      <c r="LOX92" s="247"/>
      <c r="LOY92" s="247"/>
      <c r="LOZ92" s="247"/>
      <c r="LPA92" s="247"/>
      <c r="LPB92" s="247"/>
      <c r="LPC92" s="247"/>
      <c r="LPD92" s="247"/>
      <c r="LPE92" s="247"/>
      <c r="LPF92" s="247"/>
      <c r="LPG92" s="247"/>
      <c r="LPH92" s="247"/>
      <c r="LPI92" s="247"/>
      <c r="LPJ92" s="247"/>
      <c r="LPK92" s="247"/>
      <c r="LPL92" s="247"/>
      <c r="LPM92" s="247"/>
      <c r="LPN92" s="247"/>
      <c r="LPO92" s="247"/>
      <c r="LPP92" s="247"/>
      <c r="LPQ92" s="247"/>
      <c r="LPR92" s="247"/>
      <c r="LPS92" s="247"/>
      <c r="LPT92" s="247"/>
      <c r="LPU92" s="247"/>
      <c r="LPV92" s="247"/>
      <c r="LPW92" s="247"/>
      <c r="LPX92" s="247"/>
      <c r="LPY92" s="247"/>
      <c r="LPZ92" s="247"/>
      <c r="LQA92" s="247"/>
      <c r="LQB92" s="247"/>
      <c r="LQC92" s="247"/>
      <c r="LQD92" s="247"/>
      <c r="LQE92" s="247"/>
      <c r="LQF92" s="247"/>
      <c r="LQG92" s="247"/>
      <c r="LQH92" s="247"/>
      <c r="LQI92" s="247"/>
      <c r="LQJ92" s="247"/>
      <c r="LQK92" s="247"/>
      <c r="LQL92" s="247"/>
      <c r="LQM92" s="247"/>
      <c r="LQN92" s="247"/>
      <c r="LQO92" s="247"/>
      <c r="LQP92" s="247"/>
      <c r="LQQ92" s="247"/>
      <c r="LQR92" s="247"/>
      <c r="LQS92" s="247"/>
      <c r="LQT92" s="247"/>
      <c r="LQU92" s="247"/>
      <c r="LQV92" s="247"/>
      <c r="LQW92" s="247"/>
      <c r="LQX92" s="247"/>
      <c r="LQY92" s="247"/>
      <c r="LQZ92" s="247"/>
      <c r="LRA92" s="247"/>
      <c r="LRB92" s="247"/>
      <c r="LRC92" s="247"/>
      <c r="LRD92" s="247"/>
      <c r="LRE92" s="247"/>
      <c r="LRF92" s="247"/>
      <c r="LRG92" s="247"/>
      <c r="LRH92" s="247"/>
      <c r="LRI92" s="247"/>
      <c r="LRJ92" s="247"/>
      <c r="LRK92" s="247"/>
      <c r="LRL92" s="247"/>
      <c r="LRM92" s="247"/>
      <c r="LRN92" s="247"/>
      <c r="LRO92" s="247"/>
      <c r="LRP92" s="247"/>
      <c r="LRQ92" s="247"/>
      <c r="LRR92" s="247"/>
      <c r="LRS92" s="247"/>
      <c r="LRT92" s="247"/>
      <c r="LRU92" s="247"/>
      <c r="LRV92" s="247"/>
      <c r="LRW92" s="247"/>
      <c r="LRX92" s="247"/>
      <c r="LRY92" s="247"/>
      <c r="LRZ92" s="247"/>
      <c r="LSA92" s="247"/>
      <c r="LSB92" s="247"/>
      <c r="LSC92" s="247"/>
      <c r="LSD92" s="247"/>
      <c r="LSE92" s="247"/>
      <c r="LSF92" s="247"/>
      <c r="LSG92" s="247"/>
      <c r="LSH92" s="247"/>
      <c r="LSI92" s="247"/>
      <c r="LSJ92" s="247"/>
      <c r="LSK92" s="247"/>
      <c r="LSL92" s="247"/>
      <c r="LSM92" s="247"/>
      <c r="LSN92" s="247"/>
      <c r="LSO92" s="247"/>
      <c r="LSP92" s="247"/>
      <c r="LSQ92" s="247"/>
      <c r="LSR92" s="247"/>
      <c r="LSS92" s="247"/>
      <c r="LST92" s="247"/>
      <c r="LSU92" s="247"/>
      <c r="LSV92" s="247"/>
      <c r="LSW92" s="247"/>
      <c r="LSX92" s="247"/>
      <c r="LSY92" s="247"/>
      <c r="LSZ92" s="247"/>
      <c r="LTA92" s="247"/>
      <c r="LTB92" s="247"/>
      <c r="LTC92" s="247"/>
      <c r="LTD92" s="247"/>
      <c r="LTE92" s="247"/>
      <c r="LTF92" s="247"/>
      <c r="LTG92" s="247"/>
      <c r="LTH92" s="247"/>
      <c r="LTI92" s="247"/>
      <c r="LTJ92" s="247"/>
      <c r="LTK92" s="247"/>
      <c r="LTL92" s="247"/>
      <c r="LTM92" s="247"/>
      <c r="LTN92" s="247"/>
      <c r="LTO92" s="247"/>
      <c r="LTP92" s="247"/>
      <c r="LTQ92" s="247"/>
      <c r="LTR92" s="247"/>
      <c r="LTS92" s="247"/>
      <c r="LTT92" s="247"/>
      <c r="LTU92" s="247"/>
      <c r="LTV92" s="247"/>
      <c r="LTW92" s="247"/>
      <c r="LTX92" s="247"/>
      <c r="LTY92" s="247"/>
      <c r="LTZ92" s="247"/>
      <c r="LUA92" s="247"/>
      <c r="LUB92" s="247"/>
      <c r="LUC92" s="247"/>
      <c r="LUD92" s="247"/>
      <c r="LUE92" s="247"/>
      <c r="LUF92" s="247"/>
      <c r="LUG92" s="247"/>
      <c r="LUH92" s="247"/>
      <c r="LUI92" s="247"/>
      <c r="LUJ92" s="247"/>
      <c r="LUK92" s="247"/>
      <c r="LUL92" s="247"/>
      <c r="LUM92" s="247"/>
      <c r="LUN92" s="247"/>
      <c r="LUO92" s="247"/>
      <c r="LUP92" s="247"/>
      <c r="LUQ92" s="247"/>
      <c r="LUR92" s="247"/>
      <c r="LUS92" s="247"/>
      <c r="LUT92" s="247"/>
      <c r="LUU92" s="247"/>
      <c r="LUV92" s="247"/>
      <c r="LUW92" s="247"/>
      <c r="LUX92" s="247"/>
      <c r="LUY92" s="247"/>
      <c r="LUZ92" s="247"/>
      <c r="LVA92" s="247"/>
      <c r="LVB92" s="247"/>
      <c r="LVC92" s="247"/>
      <c r="LVD92" s="247"/>
      <c r="LVE92" s="247"/>
      <c r="LVF92" s="247"/>
      <c r="LVG92" s="247"/>
      <c r="LVH92" s="247"/>
      <c r="LVI92" s="247"/>
      <c r="LVJ92" s="247"/>
      <c r="LVK92" s="247"/>
      <c r="LVL92" s="247"/>
      <c r="LVM92" s="247"/>
      <c r="LVN92" s="247"/>
      <c r="LVO92" s="247"/>
      <c r="LVP92" s="247"/>
      <c r="LVQ92" s="247"/>
      <c r="LVR92" s="247"/>
      <c r="LVS92" s="247"/>
      <c r="LVT92" s="247"/>
      <c r="LVU92" s="247"/>
      <c r="LVV92" s="247"/>
      <c r="LVW92" s="247"/>
      <c r="LVX92" s="247"/>
      <c r="LVY92" s="247"/>
      <c r="LVZ92" s="247"/>
      <c r="LWA92" s="247"/>
      <c r="LWB92" s="247"/>
      <c r="LWC92" s="247"/>
      <c r="LWD92" s="247"/>
      <c r="LWE92" s="247"/>
      <c r="LWF92" s="247"/>
      <c r="LWG92" s="247"/>
      <c r="LWH92" s="247"/>
      <c r="LWI92" s="247"/>
      <c r="LWJ92" s="247"/>
      <c r="LWK92" s="247"/>
      <c r="LWL92" s="247"/>
      <c r="LWM92" s="247"/>
      <c r="LWN92" s="247"/>
      <c r="LWO92" s="247"/>
      <c r="LWP92" s="247"/>
      <c r="LWQ92" s="247"/>
      <c r="LWR92" s="247"/>
      <c r="LWS92" s="247"/>
      <c r="LWT92" s="247"/>
      <c r="LWU92" s="247"/>
      <c r="LWV92" s="247"/>
      <c r="LWW92" s="247"/>
      <c r="LWX92" s="247"/>
      <c r="LWY92" s="247"/>
      <c r="LWZ92" s="247"/>
      <c r="LXA92" s="247"/>
      <c r="LXB92" s="247"/>
      <c r="LXC92" s="247"/>
      <c r="LXD92" s="247"/>
      <c r="LXE92" s="247"/>
      <c r="LXF92" s="247"/>
      <c r="LXG92" s="247"/>
      <c r="LXH92" s="247"/>
      <c r="LXI92" s="247"/>
      <c r="LXJ92" s="247"/>
      <c r="LXK92" s="247"/>
      <c r="LXL92" s="247"/>
      <c r="LXM92" s="247"/>
      <c r="LXN92" s="247"/>
      <c r="LXO92" s="247"/>
      <c r="LXP92" s="247"/>
      <c r="LXQ92" s="247"/>
      <c r="LXR92" s="247"/>
      <c r="LXS92" s="247"/>
      <c r="LXT92" s="247"/>
      <c r="LXU92" s="247"/>
      <c r="LXV92" s="247"/>
      <c r="LXW92" s="247"/>
      <c r="LXX92" s="247"/>
      <c r="LXY92" s="247"/>
      <c r="LXZ92" s="247"/>
      <c r="LYA92" s="247"/>
      <c r="LYB92" s="247"/>
      <c r="LYC92" s="247"/>
      <c r="LYD92" s="247"/>
      <c r="LYE92" s="247"/>
      <c r="LYF92" s="247"/>
      <c r="LYG92" s="247"/>
      <c r="LYH92" s="247"/>
      <c r="LYI92" s="247"/>
      <c r="LYJ92" s="247"/>
      <c r="LYK92" s="247"/>
      <c r="LYL92" s="247"/>
      <c r="LYM92" s="247"/>
      <c r="LYN92" s="247"/>
      <c r="LYO92" s="247"/>
      <c r="LYP92" s="247"/>
      <c r="LYQ92" s="247"/>
      <c r="LYR92" s="247"/>
      <c r="LYS92" s="247"/>
      <c r="LYT92" s="247"/>
      <c r="LYU92" s="247"/>
      <c r="LYV92" s="247"/>
      <c r="LYW92" s="247"/>
      <c r="LYX92" s="247"/>
      <c r="LYY92" s="247"/>
      <c r="LYZ92" s="247"/>
      <c r="LZA92" s="247"/>
      <c r="LZB92" s="247"/>
      <c r="LZC92" s="247"/>
      <c r="LZD92" s="247"/>
      <c r="LZE92" s="247"/>
      <c r="LZF92" s="247"/>
      <c r="LZG92" s="247"/>
      <c r="LZH92" s="247"/>
      <c r="LZI92" s="247"/>
      <c r="LZJ92" s="247"/>
      <c r="LZK92" s="247"/>
      <c r="LZL92" s="247"/>
      <c r="LZM92" s="247"/>
      <c r="LZN92" s="247"/>
      <c r="LZO92" s="247"/>
      <c r="LZP92" s="247"/>
      <c r="LZQ92" s="247"/>
      <c r="LZR92" s="247"/>
      <c r="LZS92" s="247"/>
      <c r="LZT92" s="247"/>
      <c r="LZU92" s="247"/>
      <c r="LZV92" s="247"/>
      <c r="LZW92" s="247"/>
      <c r="LZX92" s="247"/>
      <c r="LZY92" s="247"/>
      <c r="LZZ92" s="247"/>
      <c r="MAA92" s="247"/>
      <c r="MAB92" s="247"/>
      <c r="MAC92" s="247"/>
      <c r="MAD92" s="247"/>
      <c r="MAE92" s="247"/>
      <c r="MAF92" s="247"/>
      <c r="MAG92" s="247"/>
      <c r="MAH92" s="247"/>
      <c r="MAI92" s="247"/>
      <c r="MAJ92" s="247"/>
      <c r="MAK92" s="247"/>
      <c r="MAL92" s="247"/>
      <c r="MAM92" s="247"/>
      <c r="MAN92" s="247"/>
      <c r="MAO92" s="247"/>
      <c r="MAP92" s="247"/>
      <c r="MAQ92" s="247"/>
      <c r="MAR92" s="247"/>
      <c r="MAS92" s="247"/>
      <c r="MAT92" s="247"/>
      <c r="MAU92" s="247"/>
      <c r="MAV92" s="247"/>
      <c r="MAW92" s="247"/>
      <c r="MAX92" s="247"/>
      <c r="MAY92" s="247"/>
      <c r="MAZ92" s="247"/>
      <c r="MBA92" s="247"/>
      <c r="MBB92" s="247"/>
      <c r="MBC92" s="247"/>
      <c r="MBD92" s="247"/>
      <c r="MBE92" s="247"/>
      <c r="MBF92" s="247"/>
      <c r="MBG92" s="247"/>
      <c r="MBH92" s="247"/>
      <c r="MBI92" s="247"/>
      <c r="MBJ92" s="247"/>
      <c r="MBK92" s="247"/>
      <c r="MBL92" s="247"/>
      <c r="MBM92" s="247"/>
      <c r="MBN92" s="247"/>
      <c r="MBO92" s="247"/>
      <c r="MBP92" s="247"/>
      <c r="MBQ92" s="247"/>
      <c r="MBR92" s="247"/>
      <c r="MBS92" s="247"/>
      <c r="MBT92" s="247"/>
      <c r="MBU92" s="247"/>
      <c r="MBV92" s="247"/>
      <c r="MBW92" s="247"/>
      <c r="MBX92" s="247"/>
      <c r="MBY92" s="247"/>
      <c r="MBZ92" s="247"/>
      <c r="MCA92" s="247"/>
      <c r="MCB92" s="247"/>
      <c r="MCC92" s="247"/>
      <c r="MCD92" s="247"/>
      <c r="MCE92" s="247"/>
      <c r="MCF92" s="247"/>
      <c r="MCG92" s="247"/>
      <c r="MCH92" s="247"/>
      <c r="MCI92" s="247"/>
      <c r="MCJ92" s="247"/>
      <c r="MCK92" s="247"/>
      <c r="MCL92" s="247"/>
      <c r="MCM92" s="247"/>
      <c r="MCN92" s="247"/>
      <c r="MCO92" s="247"/>
      <c r="MCP92" s="247"/>
      <c r="MCQ92" s="247"/>
      <c r="MCR92" s="247"/>
      <c r="MCS92" s="247"/>
      <c r="MCT92" s="247"/>
      <c r="MCU92" s="247"/>
      <c r="MCV92" s="247"/>
      <c r="MCW92" s="247"/>
      <c r="MCX92" s="247"/>
      <c r="MCY92" s="247"/>
      <c r="MCZ92" s="247"/>
      <c r="MDA92" s="247"/>
      <c r="MDB92" s="247"/>
      <c r="MDC92" s="247"/>
      <c r="MDD92" s="247"/>
      <c r="MDE92" s="247"/>
      <c r="MDF92" s="247"/>
      <c r="MDG92" s="247"/>
      <c r="MDH92" s="247"/>
      <c r="MDI92" s="247"/>
      <c r="MDJ92" s="247"/>
      <c r="MDK92" s="247"/>
      <c r="MDL92" s="247"/>
      <c r="MDM92" s="247"/>
      <c r="MDN92" s="247"/>
      <c r="MDO92" s="247"/>
      <c r="MDP92" s="247"/>
      <c r="MDQ92" s="247"/>
      <c r="MDR92" s="247"/>
      <c r="MDS92" s="247"/>
      <c r="MDT92" s="247"/>
      <c r="MDU92" s="247"/>
      <c r="MDV92" s="247"/>
      <c r="MDW92" s="247"/>
      <c r="MDX92" s="247"/>
      <c r="MDY92" s="247"/>
      <c r="MDZ92" s="247"/>
      <c r="MEA92" s="247"/>
      <c r="MEB92" s="247"/>
      <c r="MEC92" s="247"/>
      <c r="MED92" s="247"/>
      <c r="MEE92" s="247"/>
      <c r="MEF92" s="247"/>
      <c r="MEG92" s="247"/>
      <c r="MEH92" s="247"/>
      <c r="MEI92" s="247"/>
      <c r="MEJ92" s="247"/>
      <c r="MEK92" s="247"/>
      <c r="MEL92" s="247"/>
      <c r="MEM92" s="247"/>
      <c r="MEN92" s="247"/>
      <c r="MEO92" s="247"/>
      <c r="MEP92" s="247"/>
      <c r="MEQ92" s="247"/>
      <c r="MER92" s="247"/>
      <c r="MES92" s="247"/>
      <c r="MET92" s="247"/>
      <c r="MEU92" s="247"/>
      <c r="MEV92" s="247"/>
      <c r="MEW92" s="247"/>
      <c r="MEX92" s="247"/>
      <c r="MEY92" s="247"/>
      <c r="MEZ92" s="247"/>
      <c r="MFA92" s="247"/>
      <c r="MFB92" s="247"/>
      <c r="MFC92" s="247"/>
      <c r="MFD92" s="247"/>
      <c r="MFE92" s="247"/>
      <c r="MFF92" s="247"/>
      <c r="MFG92" s="247"/>
      <c r="MFH92" s="247"/>
      <c r="MFI92" s="247"/>
      <c r="MFJ92" s="247"/>
      <c r="MFK92" s="247"/>
      <c r="MFL92" s="247"/>
      <c r="MFM92" s="247"/>
      <c r="MFN92" s="247"/>
      <c r="MFO92" s="247"/>
      <c r="MFP92" s="247"/>
      <c r="MFQ92" s="247"/>
      <c r="MFR92" s="247"/>
      <c r="MFS92" s="247"/>
      <c r="MFT92" s="247"/>
      <c r="MFU92" s="247"/>
      <c r="MFV92" s="247"/>
      <c r="MFW92" s="247"/>
      <c r="MFX92" s="247"/>
      <c r="MFY92" s="247"/>
      <c r="MFZ92" s="247"/>
      <c r="MGA92" s="247"/>
      <c r="MGB92" s="247"/>
      <c r="MGC92" s="247"/>
      <c r="MGD92" s="247"/>
      <c r="MGE92" s="247"/>
      <c r="MGF92" s="247"/>
      <c r="MGG92" s="247"/>
      <c r="MGH92" s="247"/>
      <c r="MGI92" s="247"/>
      <c r="MGJ92" s="247"/>
      <c r="MGK92" s="247"/>
      <c r="MGL92" s="247"/>
      <c r="MGM92" s="247"/>
      <c r="MGN92" s="247"/>
      <c r="MGO92" s="247"/>
      <c r="MGP92" s="247"/>
      <c r="MGQ92" s="247"/>
      <c r="MGR92" s="247"/>
      <c r="MGS92" s="247"/>
      <c r="MGT92" s="247"/>
      <c r="MGU92" s="247"/>
      <c r="MGV92" s="247"/>
      <c r="MGW92" s="247"/>
      <c r="MGX92" s="247"/>
      <c r="MGY92" s="247"/>
      <c r="MGZ92" s="247"/>
      <c r="MHA92" s="247"/>
      <c r="MHB92" s="247"/>
      <c r="MHC92" s="247"/>
      <c r="MHD92" s="247"/>
      <c r="MHE92" s="247"/>
      <c r="MHF92" s="247"/>
      <c r="MHG92" s="247"/>
      <c r="MHH92" s="247"/>
      <c r="MHI92" s="247"/>
      <c r="MHJ92" s="247"/>
      <c r="MHK92" s="247"/>
      <c r="MHL92" s="247"/>
      <c r="MHM92" s="247"/>
      <c r="MHN92" s="247"/>
      <c r="MHO92" s="247"/>
      <c r="MHP92" s="247"/>
      <c r="MHQ92" s="247"/>
      <c r="MHR92" s="247"/>
      <c r="MHS92" s="247"/>
      <c r="MHT92" s="247"/>
      <c r="MHU92" s="247"/>
      <c r="MHV92" s="247"/>
      <c r="MHW92" s="247"/>
      <c r="MHX92" s="247"/>
      <c r="MHY92" s="247"/>
      <c r="MHZ92" s="247"/>
      <c r="MIA92" s="247"/>
      <c r="MIB92" s="247"/>
      <c r="MIC92" s="247"/>
      <c r="MID92" s="247"/>
      <c r="MIE92" s="247"/>
      <c r="MIF92" s="247"/>
      <c r="MIG92" s="247"/>
      <c r="MIH92" s="247"/>
      <c r="MII92" s="247"/>
      <c r="MIJ92" s="247"/>
      <c r="MIK92" s="247"/>
      <c r="MIL92" s="247"/>
      <c r="MIM92" s="247"/>
      <c r="MIN92" s="247"/>
      <c r="MIO92" s="247"/>
      <c r="MIP92" s="247"/>
      <c r="MIQ92" s="247"/>
      <c r="MIR92" s="247"/>
      <c r="MIS92" s="247"/>
      <c r="MIT92" s="247"/>
      <c r="MIU92" s="247"/>
      <c r="MIV92" s="247"/>
      <c r="MIW92" s="247"/>
      <c r="MIX92" s="247"/>
      <c r="MIY92" s="247"/>
      <c r="MIZ92" s="247"/>
      <c r="MJA92" s="247"/>
      <c r="MJB92" s="247"/>
      <c r="MJC92" s="247"/>
      <c r="MJD92" s="247"/>
      <c r="MJE92" s="247"/>
      <c r="MJF92" s="247"/>
      <c r="MJG92" s="247"/>
      <c r="MJH92" s="247"/>
      <c r="MJI92" s="247"/>
      <c r="MJJ92" s="247"/>
      <c r="MJK92" s="247"/>
      <c r="MJL92" s="247"/>
      <c r="MJM92" s="247"/>
      <c r="MJN92" s="247"/>
      <c r="MJO92" s="247"/>
      <c r="MJP92" s="247"/>
      <c r="MJQ92" s="247"/>
      <c r="MJR92" s="247"/>
      <c r="MJS92" s="247"/>
      <c r="MJT92" s="247"/>
      <c r="MJU92" s="247"/>
      <c r="MJV92" s="247"/>
      <c r="MJW92" s="247"/>
      <c r="MJX92" s="247"/>
      <c r="MJY92" s="247"/>
      <c r="MJZ92" s="247"/>
      <c r="MKA92" s="247"/>
      <c r="MKB92" s="247"/>
      <c r="MKC92" s="247"/>
      <c r="MKD92" s="247"/>
      <c r="MKE92" s="247"/>
      <c r="MKF92" s="247"/>
      <c r="MKG92" s="247"/>
      <c r="MKH92" s="247"/>
      <c r="MKI92" s="247"/>
      <c r="MKJ92" s="247"/>
      <c r="MKK92" s="247"/>
      <c r="MKL92" s="247"/>
      <c r="MKM92" s="247"/>
      <c r="MKN92" s="247"/>
      <c r="MKO92" s="247"/>
      <c r="MKP92" s="247"/>
      <c r="MKQ92" s="247"/>
      <c r="MKR92" s="247"/>
      <c r="MKS92" s="247"/>
      <c r="MKT92" s="247"/>
      <c r="MKU92" s="247"/>
      <c r="MKV92" s="247"/>
      <c r="MKW92" s="247"/>
      <c r="MKX92" s="247"/>
      <c r="MKY92" s="247"/>
      <c r="MKZ92" s="247"/>
      <c r="MLA92" s="247"/>
      <c r="MLB92" s="247"/>
      <c r="MLC92" s="247"/>
      <c r="MLD92" s="247"/>
      <c r="MLE92" s="247"/>
      <c r="MLF92" s="247"/>
      <c r="MLG92" s="247"/>
      <c r="MLH92" s="247"/>
      <c r="MLI92" s="247"/>
      <c r="MLJ92" s="247"/>
      <c r="MLK92" s="247"/>
      <c r="MLL92" s="247"/>
      <c r="MLM92" s="247"/>
      <c r="MLN92" s="247"/>
      <c r="MLO92" s="247"/>
      <c r="MLP92" s="247"/>
      <c r="MLQ92" s="247"/>
      <c r="MLR92" s="247"/>
      <c r="MLS92" s="247"/>
      <c r="MLT92" s="247"/>
      <c r="MLU92" s="247"/>
      <c r="MLV92" s="247"/>
      <c r="MLW92" s="247"/>
      <c r="MLX92" s="247"/>
      <c r="MLY92" s="247"/>
      <c r="MLZ92" s="247"/>
      <c r="MMA92" s="247"/>
      <c r="MMB92" s="247"/>
      <c r="MMC92" s="247"/>
      <c r="MMD92" s="247"/>
      <c r="MME92" s="247"/>
      <c r="MMF92" s="247"/>
      <c r="MMG92" s="247"/>
      <c r="MMH92" s="247"/>
      <c r="MMI92" s="247"/>
      <c r="MMJ92" s="247"/>
      <c r="MMK92" s="247"/>
      <c r="MML92" s="247"/>
      <c r="MMM92" s="247"/>
      <c r="MMN92" s="247"/>
      <c r="MMO92" s="247"/>
      <c r="MMP92" s="247"/>
      <c r="MMQ92" s="247"/>
      <c r="MMR92" s="247"/>
      <c r="MMS92" s="247"/>
      <c r="MMT92" s="247"/>
      <c r="MMU92" s="247"/>
      <c r="MMV92" s="247"/>
      <c r="MMW92" s="247"/>
      <c r="MMX92" s="247"/>
      <c r="MMY92" s="247"/>
      <c r="MMZ92" s="247"/>
      <c r="MNA92" s="247"/>
      <c r="MNB92" s="247"/>
      <c r="MNC92" s="247"/>
      <c r="MND92" s="247"/>
      <c r="MNE92" s="247"/>
      <c r="MNF92" s="247"/>
      <c r="MNG92" s="247"/>
      <c r="MNH92" s="247"/>
      <c r="MNI92" s="247"/>
      <c r="MNJ92" s="247"/>
      <c r="MNK92" s="247"/>
      <c r="MNL92" s="247"/>
      <c r="MNM92" s="247"/>
      <c r="MNN92" s="247"/>
      <c r="MNO92" s="247"/>
      <c r="MNP92" s="247"/>
      <c r="MNQ92" s="247"/>
      <c r="MNR92" s="247"/>
      <c r="MNS92" s="247"/>
      <c r="MNT92" s="247"/>
      <c r="MNU92" s="247"/>
      <c r="MNV92" s="247"/>
      <c r="MNW92" s="247"/>
      <c r="MNX92" s="247"/>
      <c r="MNY92" s="247"/>
      <c r="MNZ92" s="247"/>
      <c r="MOA92" s="247"/>
      <c r="MOB92" s="247"/>
      <c r="MOC92" s="247"/>
      <c r="MOD92" s="247"/>
      <c r="MOE92" s="247"/>
      <c r="MOF92" s="247"/>
      <c r="MOG92" s="247"/>
      <c r="MOH92" s="247"/>
      <c r="MOI92" s="247"/>
      <c r="MOJ92" s="247"/>
      <c r="MOK92" s="247"/>
      <c r="MOL92" s="247"/>
      <c r="MOM92" s="247"/>
      <c r="MON92" s="247"/>
      <c r="MOO92" s="247"/>
      <c r="MOP92" s="247"/>
      <c r="MOQ92" s="247"/>
      <c r="MOR92" s="247"/>
      <c r="MOS92" s="247"/>
      <c r="MOT92" s="247"/>
      <c r="MOU92" s="247"/>
      <c r="MOV92" s="247"/>
      <c r="MOW92" s="247"/>
      <c r="MOX92" s="247"/>
      <c r="MOY92" s="247"/>
      <c r="MOZ92" s="247"/>
      <c r="MPA92" s="247"/>
      <c r="MPB92" s="247"/>
      <c r="MPC92" s="247"/>
      <c r="MPD92" s="247"/>
      <c r="MPE92" s="247"/>
      <c r="MPF92" s="247"/>
      <c r="MPG92" s="247"/>
      <c r="MPH92" s="247"/>
      <c r="MPI92" s="247"/>
      <c r="MPJ92" s="247"/>
      <c r="MPK92" s="247"/>
      <c r="MPL92" s="247"/>
      <c r="MPM92" s="247"/>
      <c r="MPN92" s="247"/>
      <c r="MPO92" s="247"/>
      <c r="MPP92" s="247"/>
      <c r="MPQ92" s="247"/>
      <c r="MPR92" s="247"/>
      <c r="MPS92" s="247"/>
      <c r="MPT92" s="247"/>
      <c r="MPU92" s="247"/>
      <c r="MPV92" s="247"/>
      <c r="MPW92" s="247"/>
      <c r="MPX92" s="247"/>
      <c r="MPY92" s="247"/>
      <c r="MPZ92" s="247"/>
      <c r="MQA92" s="247"/>
      <c r="MQB92" s="247"/>
      <c r="MQC92" s="247"/>
      <c r="MQD92" s="247"/>
      <c r="MQE92" s="247"/>
      <c r="MQF92" s="247"/>
      <c r="MQG92" s="247"/>
      <c r="MQH92" s="247"/>
      <c r="MQI92" s="247"/>
      <c r="MQJ92" s="247"/>
      <c r="MQK92" s="247"/>
      <c r="MQL92" s="247"/>
      <c r="MQM92" s="247"/>
      <c r="MQN92" s="247"/>
      <c r="MQO92" s="247"/>
      <c r="MQP92" s="247"/>
      <c r="MQQ92" s="247"/>
      <c r="MQR92" s="247"/>
      <c r="MQS92" s="247"/>
      <c r="MQT92" s="247"/>
      <c r="MQU92" s="247"/>
      <c r="MQV92" s="247"/>
      <c r="MQW92" s="247"/>
      <c r="MQX92" s="247"/>
      <c r="MQY92" s="247"/>
      <c r="MQZ92" s="247"/>
      <c r="MRA92" s="247"/>
      <c r="MRB92" s="247"/>
      <c r="MRC92" s="247"/>
      <c r="MRD92" s="247"/>
      <c r="MRE92" s="247"/>
      <c r="MRF92" s="247"/>
      <c r="MRG92" s="247"/>
      <c r="MRH92" s="247"/>
      <c r="MRI92" s="247"/>
      <c r="MRJ92" s="247"/>
      <c r="MRK92" s="247"/>
      <c r="MRL92" s="247"/>
      <c r="MRM92" s="247"/>
      <c r="MRN92" s="247"/>
      <c r="MRO92" s="247"/>
      <c r="MRP92" s="247"/>
      <c r="MRQ92" s="247"/>
      <c r="MRR92" s="247"/>
      <c r="MRS92" s="247"/>
      <c r="MRT92" s="247"/>
      <c r="MRU92" s="247"/>
      <c r="MRV92" s="247"/>
      <c r="MRW92" s="247"/>
      <c r="MRX92" s="247"/>
      <c r="MRY92" s="247"/>
      <c r="MRZ92" s="247"/>
      <c r="MSA92" s="247"/>
      <c r="MSB92" s="247"/>
      <c r="MSC92" s="247"/>
      <c r="MSD92" s="247"/>
      <c r="MSE92" s="247"/>
      <c r="MSF92" s="247"/>
      <c r="MSG92" s="247"/>
      <c r="MSH92" s="247"/>
      <c r="MSI92" s="247"/>
      <c r="MSJ92" s="247"/>
      <c r="MSK92" s="247"/>
      <c r="MSL92" s="247"/>
      <c r="MSM92" s="247"/>
      <c r="MSN92" s="247"/>
      <c r="MSO92" s="247"/>
      <c r="MSP92" s="247"/>
      <c r="MSQ92" s="247"/>
      <c r="MSR92" s="247"/>
      <c r="MSS92" s="247"/>
      <c r="MST92" s="247"/>
      <c r="MSU92" s="247"/>
      <c r="MSV92" s="247"/>
      <c r="MSW92" s="247"/>
      <c r="MSX92" s="247"/>
      <c r="MSY92" s="247"/>
      <c r="MSZ92" s="247"/>
      <c r="MTA92" s="247"/>
      <c r="MTB92" s="247"/>
      <c r="MTC92" s="247"/>
      <c r="MTD92" s="247"/>
      <c r="MTE92" s="247"/>
      <c r="MTF92" s="247"/>
      <c r="MTG92" s="247"/>
      <c r="MTH92" s="247"/>
      <c r="MTI92" s="247"/>
      <c r="MTJ92" s="247"/>
      <c r="MTK92" s="247"/>
      <c r="MTL92" s="247"/>
      <c r="MTM92" s="247"/>
      <c r="MTN92" s="247"/>
      <c r="MTO92" s="247"/>
      <c r="MTP92" s="247"/>
      <c r="MTQ92" s="247"/>
      <c r="MTR92" s="247"/>
      <c r="MTS92" s="247"/>
      <c r="MTT92" s="247"/>
      <c r="MTU92" s="247"/>
      <c r="MTV92" s="247"/>
      <c r="MTW92" s="247"/>
      <c r="MTX92" s="247"/>
      <c r="MTY92" s="247"/>
      <c r="MTZ92" s="247"/>
      <c r="MUA92" s="247"/>
      <c r="MUB92" s="247"/>
      <c r="MUC92" s="247"/>
      <c r="MUD92" s="247"/>
      <c r="MUE92" s="247"/>
      <c r="MUF92" s="247"/>
      <c r="MUG92" s="247"/>
      <c r="MUH92" s="247"/>
      <c r="MUI92" s="247"/>
      <c r="MUJ92" s="247"/>
      <c r="MUK92" s="247"/>
      <c r="MUL92" s="247"/>
      <c r="MUM92" s="247"/>
      <c r="MUN92" s="247"/>
      <c r="MUO92" s="247"/>
      <c r="MUP92" s="247"/>
      <c r="MUQ92" s="247"/>
      <c r="MUR92" s="247"/>
      <c r="MUS92" s="247"/>
      <c r="MUT92" s="247"/>
      <c r="MUU92" s="247"/>
      <c r="MUV92" s="247"/>
      <c r="MUW92" s="247"/>
      <c r="MUX92" s="247"/>
      <c r="MUY92" s="247"/>
      <c r="MUZ92" s="247"/>
      <c r="MVA92" s="247"/>
      <c r="MVB92" s="247"/>
      <c r="MVC92" s="247"/>
      <c r="MVD92" s="247"/>
      <c r="MVE92" s="247"/>
      <c r="MVF92" s="247"/>
      <c r="MVG92" s="247"/>
      <c r="MVH92" s="247"/>
      <c r="MVI92" s="247"/>
      <c r="MVJ92" s="247"/>
      <c r="MVK92" s="247"/>
      <c r="MVL92" s="247"/>
      <c r="MVM92" s="247"/>
      <c r="MVN92" s="247"/>
      <c r="MVO92" s="247"/>
      <c r="MVP92" s="247"/>
      <c r="MVQ92" s="247"/>
      <c r="MVR92" s="247"/>
      <c r="MVS92" s="247"/>
      <c r="MVT92" s="247"/>
      <c r="MVU92" s="247"/>
      <c r="MVV92" s="247"/>
      <c r="MVW92" s="247"/>
      <c r="MVX92" s="247"/>
      <c r="MVY92" s="247"/>
      <c r="MVZ92" s="247"/>
      <c r="MWA92" s="247"/>
      <c r="MWB92" s="247"/>
      <c r="MWC92" s="247"/>
      <c r="MWD92" s="247"/>
      <c r="MWE92" s="247"/>
      <c r="MWF92" s="247"/>
      <c r="MWG92" s="247"/>
      <c r="MWH92" s="247"/>
      <c r="MWI92" s="247"/>
      <c r="MWJ92" s="247"/>
      <c r="MWK92" s="247"/>
      <c r="MWL92" s="247"/>
      <c r="MWM92" s="247"/>
      <c r="MWN92" s="247"/>
      <c r="MWO92" s="247"/>
      <c r="MWP92" s="247"/>
      <c r="MWQ92" s="247"/>
      <c r="MWR92" s="247"/>
      <c r="MWS92" s="247"/>
      <c r="MWT92" s="247"/>
      <c r="MWU92" s="247"/>
      <c r="MWV92" s="247"/>
      <c r="MWW92" s="247"/>
      <c r="MWX92" s="247"/>
      <c r="MWY92" s="247"/>
      <c r="MWZ92" s="247"/>
      <c r="MXA92" s="247"/>
      <c r="MXB92" s="247"/>
      <c r="MXC92" s="247"/>
      <c r="MXD92" s="247"/>
      <c r="MXE92" s="247"/>
      <c r="MXF92" s="247"/>
      <c r="MXG92" s="247"/>
      <c r="MXH92" s="247"/>
      <c r="MXI92" s="247"/>
      <c r="MXJ92" s="247"/>
      <c r="MXK92" s="247"/>
      <c r="MXL92" s="247"/>
      <c r="MXM92" s="247"/>
      <c r="MXN92" s="247"/>
      <c r="MXO92" s="247"/>
      <c r="MXP92" s="247"/>
      <c r="MXQ92" s="247"/>
      <c r="MXR92" s="247"/>
      <c r="MXS92" s="247"/>
      <c r="MXT92" s="247"/>
      <c r="MXU92" s="247"/>
      <c r="MXV92" s="247"/>
      <c r="MXW92" s="247"/>
      <c r="MXX92" s="247"/>
      <c r="MXY92" s="247"/>
      <c r="MXZ92" s="247"/>
      <c r="MYA92" s="247"/>
      <c r="MYB92" s="247"/>
      <c r="MYC92" s="247"/>
      <c r="MYD92" s="247"/>
      <c r="MYE92" s="247"/>
      <c r="MYF92" s="247"/>
      <c r="MYG92" s="247"/>
      <c r="MYH92" s="247"/>
      <c r="MYI92" s="247"/>
      <c r="MYJ92" s="247"/>
      <c r="MYK92" s="247"/>
      <c r="MYL92" s="247"/>
      <c r="MYM92" s="247"/>
      <c r="MYN92" s="247"/>
      <c r="MYO92" s="247"/>
      <c r="MYP92" s="247"/>
      <c r="MYQ92" s="247"/>
      <c r="MYR92" s="247"/>
      <c r="MYS92" s="247"/>
      <c r="MYT92" s="247"/>
      <c r="MYU92" s="247"/>
      <c r="MYV92" s="247"/>
      <c r="MYW92" s="247"/>
      <c r="MYX92" s="247"/>
      <c r="MYY92" s="247"/>
      <c r="MYZ92" s="247"/>
      <c r="MZA92" s="247"/>
      <c r="MZB92" s="247"/>
      <c r="MZC92" s="247"/>
      <c r="MZD92" s="247"/>
      <c r="MZE92" s="247"/>
      <c r="MZF92" s="247"/>
      <c r="MZG92" s="247"/>
      <c r="MZH92" s="247"/>
      <c r="MZI92" s="247"/>
      <c r="MZJ92" s="247"/>
      <c r="MZK92" s="247"/>
      <c r="MZL92" s="247"/>
      <c r="MZM92" s="247"/>
      <c r="MZN92" s="247"/>
      <c r="MZO92" s="247"/>
      <c r="MZP92" s="247"/>
      <c r="MZQ92" s="247"/>
      <c r="MZR92" s="247"/>
      <c r="MZS92" s="247"/>
      <c r="MZT92" s="247"/>
      <c r="MZU92" s="247"/>
      <c r="MZV92" s="247"/>
      <c r="MZW92" s="247"/>
      <c r="MZX92" s="247"/>
      <c r="MZY92" s="247"/>
      <c r="MZZ92" s="247"/>
      <c r="NAA92" s="247"/>
      <c r="NAB92" s="247"/>
      <c r="NAC92" s="247"/>
      <c r="NAD92" s="247"/>
      <c r="NAE92" s="247"/>
      <c r="NAF92" s="247"/>
      <c r="NAG92" s="247"/>
      <c r="NAH92" s="247"/>
      <c r="NAI92" s="247"/>
      <c r="NAJ92" s="247"/>
      <c r="NAK92" s="247"/>
      <c r="NAL92" s="247"/>
      <c r="NAM92" s="247"/>
      <c r="NAN92" s="247"/>
      <c r="NAO92" s="247"/>
      <c r="NAP92" s="247"/>
      <c r="NAQ92" s="247"/>
      <c r="NAR92" s="247"/>
      <c r="NAS92" s="247"/>
      <c r="NAT92" s="247"/>
      <c r="NAU92" s="247"/>
      <c r="NAV92" s="247"/>
      <c r="NAW92" s="247"/>
      <c r="NAX92" s="247"/>
      <c r="NAY92" s="247"/>
      <c r="NAZ92" s="247"/>
      <c r="NBA92" s="247"/>
      <c r="NBB92" s="247"/>
      <c r="NBC92" s="247"/>
      <c r="NBD92" s="247"/>
      <c r="NBE92" s="247"/>
      <c r="NBF92" s="247"/>
      <c r="NBG92" s="247"/>
      <c r="NBH92" s="247"/>
      <c r="NBI92" s="247"/>
      <c r="NBJ92" s="247"/>
      <c r="NBK92" s="247"/>
      <c r="NBL92" s="247"/>
      <c r="NBM92" s="247"/>
      <c r="NBN92" s="247"/>
      <c r="NBO92" s="247"/>
      <c r="NBP92" s="247"/>
      <c r="NBQ92" s="247"/>
      <c r="NBR92" s="247"/>
      <c r="NBS92" s="247"/>
      <c r="NBT92" s="247"/>
      <c r="NBU92" s="247"/>
      <c r="NBV92" s="247"/>
      <c r="NBW92" s="247"/>
      <c r="NBX92" s="247"/>
      <c r="NBY92" s="247"/>
      <c r="NBZ92" s="247"/>
      <c r="NCA92" s="247"/>
      <c r="NCB92" s="247"/>
      <c r="NCC92" s="247"/>
      <c r="NCD92" s="247"/>
      <c r="NCE92" s="247"/>
      <c r="NCF92" s="247"/>
      <c r="NCG92" s="247"/>
      <c r="NCH92" s="247"/>
      <c r="NCI92" s="247"/>
      <c r="NCJ92" s="247"/>
      <c r="NCK92" s="247"/>
      <c r="NCL92" s="247"/>
      <c r="NCM92" s="247"/>
      <c r="NCN92" s="247"/>
      <c r="NCO92" s="247"/>
      <c r="NCP92" s="247"/>
      <c r="NCQ92" s="247"/>
      <c r="NCR92" s="247"/>
      <c r="NCS92" s="247"/>
      <c r="NCT92" s="247"/>
      <c r="NCU92" s="247"/>
      <c r="NCV92" s="247"/>
      <c r="NCW92" s="247"/>
      <c r="NCX92" s="247"/>
      <c r="NCY92" s="247"/>
      <c r="NCZ92" s="247"/>
      <c r="NDA92" s="247"/>
      <c r="NDB92" s="247"/>
      <c r="NDC92" s="247"/>
      <c r="NDD92" s="247"/>
      <c r="NDE92" s="247"/>
      <c r="NDF92" s="247"/>
      <c r="NDG92" s="247"/>
      <c r="NDH92" s="247"/>
      <c r="NDI92" s="247"/>
      <c r="NDJ92" s="247"/>
      <c r="NDK92" s="247"/>
      <c r="NDL92" s="247"/>
      <c r="NDM92" s="247"/>
      <c r="NDN92" s="247"/>
      <c r="NDO92" s="247"/>
      <c r="NDP92" s="247"/>
      <c r="NDQ92" s="247"/>
      <c r="NDR92" s="247"/>
      <c r="NDS92" s="247"/>
      <c r="NDT92" s="247"/>
      <c r="NDU92" s="247"/>
      <c r="NDV92" s="247"/>
      <c r="NDW92" s="247"/>
      <c r="NDX92" s="247"/>
      <c r="NDY92" s="247"/>
      <c r="NDZ92" s="247"/>
      <c r="NEA92" s="247"/>
      <c r="NEB92" s="247"/>
      <c r="NEC92" s="247"/>
      <c r="NED92" s="247"/>
      <c r="NEE92" s="247"/>
      <c r="NEF92" s="247"/>
      <c r="NEG92" s="247"/>
      <c r="NEH92" s="247"/>
      <c r="NEI92" s="247"/>
      <c r="NEJ92" s="247"/>
      <c r="NEK92" s="247"/>
      <c r="NEL92" s="247"/>
      <c r="NEM92" s="247"/>
      <c r="NEN92" s="247"/>
      <c r="NEO92" s="247"/>
      <c r="NEP92" s="247"/>
      <c r="NEQ92" s="247"/>
      <c r="NER92" s="247"/>
      <c r="NES92" s="247"/>
      <c r="NET92" s="247"/>
      <c r="NEU92" s="247"/>
      <c r="NEV92" s="247"/>
      <c r="NEW92" s="247"/>
      <c r="NEX92" s="247"/>
      <c r="NEY92" s="247"/>
      <c r="NEZ92" s="247"/>
      <c r="NFA92" s="247"/>
      <c r="NFB92" s="247"/>
      <c r="NFC92" s="247"/>
      <c r="NFD92" s="247"/>
      <c r="NFE92" s="247"/>
      <c r="NFF92" s="247"/>
      <c r="NFG92" s="247"/>
      <c r="NFH92" s="247"/>
      <c r="NFI92" s="247"/>
      <c r="NFJ92" s="247"/>
      <c r="NFK92" s="247"/>
      <c r="NFL92" s="247"/>
      <c r="NFM92" s="247"/>
      <c r="NFN92" s="247"/>
      <c r="NFO92" s="247"/>
      <c r="NFP92" s="247"/>
      <c r="NFQ92" s="247"/>
      <c r="NFR92" s="247"/>
      <c r="NFS92" s="247"/>
      <c r="NFT92" s="247"/>
      <c r="NFU92" s="247"/>
      <c r="NFV92" s="247"/>
      <c r="NFW92" s="247"/>
      <c r="NFX92" s="247"/>
      <c r="NFY92" s="247"/>
      <c r="NFZ92" s="247"/>
      <c r="NGA92" s="247"/>
      <c r="NGB92" s="247"/>
      <c r="NGC92" s="247"/>
      <c r="NGD92" s="247"/>
      <c r="NGE92" s="247"/>
      <c r="NGF92" s="247"/>
      <c r="NGG92" s="247"/>
      <c r="NGH92" s="247"/>
      <c r="NGI92" s="247"/>
      <c r="NGJ92" s="247"/>
      <c r="NGK92" s="247"/>
      <c r="NGL92" s="247"/>
      <c r="NGM92" s="247"/>
      <c r="NGN92" s="247"/>
      <c r="NGO92" s="247"/>
      <c r="NGP92" s="247"/>
      <c r="NGQ92" s="247"/>
      <c r="NGR92" s="247"/>
      <c r="NGS92" s="247"/>
      <c r="NGT92" s="247"/>
      <c r="NGU92" s="247"/>
      <c r="NGV92" s="247"/>
      <c r="NGW92" s="247"/>
      <c r="NGX92" s="247"/>
      <c r="NGY92" s="247"/>
      <c r="NGZ92" s="247"/>
      <c r="NHA92" s="247"/>
      <c r="NHB92" s="247"/>
      <c r="NHC92" s="247"/>
      <c r="NHD92" s="247"/>
      <c r="NHE92" s="247"/>
      <c r="NHF92" s="247"/>
      <c r="NHG92" s="247"/>
      <c r="NHH92" s="247"/>
      <c r="NHI92" s="247"/>
      <c r="NHJ92" s="247"/>
      <c r="NHK92" s="247"/>
      <c r="NHL92" s="247"/>
      <c r="NHM92" s="247"/>
      <c r="NHN92" s="247"/>
      <c r="NHO92" s="247"/>
      <c r="NHP92" s="247"/>
      <c r="NHQ92" s="247"/>
      <c r="NHR92" s="247"/>
      <c r="NHS92" s="247"/>
      <c r="NHT92" s="247"/>
      <c r="NHU92" s="247"/>
      <c r="NHV92" s="247"/>
      <c r="NHW92" s="247"/>
      <c r="NHX92" s="247"/>
      <c r="NHY92" s="247"/>
      <c r="NHZ92" s="247"/>
      <c r="NIA92" s="247"/>
      <c r="NIB92" s="247"/>
      <c r="NIC92" s="247"/>
      <c r="NID92" s="247"/>
      <c r="NIE92" s="247"/>
      <c r="NIF92" s="247"/>
      <c r="NIG92" s="247"/>
      <c r="NIH92" s="247"/>
      <c r="NII92" s="247"/>
      <c r="NIJ92" s="247"/>
      <c r="NIK92" s="247"/>
      <c r="NIL92" s="247"/>
      <c r="NIM92" s="247"/>
      <c r="NIN92" s="247"/>
      <c r="NIO92" s="247"/>
      <c r="NIP92" s="247"/>
      <c r="NIQ92" s="247"/>
      <c r="NIR92" s="247"/>
      <c r="NIS92" s="247"/>
      <c r="NIT92" s="247"/>
      <c r="NIU92" s="247"/>
      <c r="NIV92" s="247"/>
      <c r="NIW92" s="247"/>
      <c r="NIX92" s="247"/>
      <c r="NIY92" s="247"/>
      <c r="NIZ92" s="247"/>
      <c r="NJA92" s="247"/>
      <c r="NJB92" s="247"/>
      <c r="NJC92" s="247"/>
      <c r="NJD92" s="247"/>
      <c r="NJE92" s="247"/>
      <c r="NJF92" s="247"/>
      <c r="NJG92" s="247"/>
      <c r="NJH92" s="247"/>
      <c r="NJI92" s="247"/>
      <c r="NJJ92" s="247"/>
      <c r="NJK92" s="247"/>
      <c r="NJL92" s="247"/>
      <c r="NJM92" s="247"/>
      <c r="NJN92" s="247"/>
      <c r="NJO92" s="247"/>
      <c r="NJP92" s="247"/>
      <c r="NJQ92" s="247"/>
      <c r="NJR92" s="247"/>
      <c r="NJS92" s="247"/>
      <c r="NJT92" s="247"/>
      <c r="NJU92" s="247"/>
      <c r="NJV92" s="247"/>
      <c r="NJW92" s="247"/>
      <c r="NJX92" s="247"/>
      <c r="NJY92" s="247"/>
      <c r="NJZ92" s="247"/>
      <c r="NKA92" s="247"/>
      <c r="NKB92" s="247"/>
      <c r="NKC92" s="247"/>
      <c r="NKD92" s="247"/>
      <c r="NKE92" s="247"/>
      <c r="NKF92" s="247"/>
      <c r="NKG92" s="247"/>
      <c r="NKH92" s="247"/>
      <c r="NKI92" s="247"/>
      <c r="NKJ92" s="247"/>
      <c r="NKK92" s="247"/>
      <c r="NKL92" s="247"/>
      <c r="NKM92" s="247"/>
      <c r="NKN92" s="247"/>
      <c r="NKO92" s="247"/>
      <c r="NKP92" s="247"/>
      <c r="NKQ92" s="247"/>
      <c r="NKR92" s="247"/>
      <c r="NKS92" s="247"/>
      <c r="NKT92" s="247"/>
      <c r="NKU92" s="247"/>
      <c r="NKV92" s="247"/>
      <c r="NKW92" s="247"/>
      <c r="NKX92" s="247"/>
      <c r="NKY92" s="247"/>
      <c r="NKZ92" s="247"/>
      <c r="NLA92" s="247"/>
      <c r="NLB92" s="247"/>
      <c r="NLC92" s="247"/>
      <c r="NLD92" s="247"/>
      <c r="NLE92" s="247"/>
      <c r="NLF92" s="247"/>
      <c r="NLG92" s="247"/>
      <c r="NLH92" s="247"/>
      <c r="NLI92" s="247"/>
      <c r="NLJ92" s="247"/>
      <c r="NLK92" s="247"/>
      <c r="NLL92" s="247"/>
      <c r="NLM92" s="247"/>
      <c r="NLN92" s="247"/>
      <c r="NLO92" s="247"/>
      <c r="NLP92" s="247"/>
      <c r="NLQ92" s="247"/>
      <c r="NLR92" s="247"/>
      <c r="NLS92" s="247"/>
      <c r="NLT92" s="247"/>
      <c r="NLU92" s="247"/>
      <c r="NLV92" s="247"/>
      <c r="NLW92" s="247"/>
      <c r="NLX92" s="247"/>
      <c r="NLY92" s="247"/>
      <c r="NLZ92" s="247"/>
      <c r="NMA92" s="247"/>
      <c r="NMB92" s="247"/>
      <c r="NMC92" s="247"/>
      <c r="NMD92" s="247"/>
      <c r="NME92" s="247"/>
      <c r="NMF92" s="247"/>
      <c r="NMG92" s="247"/>
      <c r="NMH92" s="247"/>
      <c r="NMI92" s="247"/>
      <c r="NMJ92" s="247"/>
      <c r="NMK92" s="247"/>
      <c r="NML92" s="247"/>
      <c r="NMM92" s="247"/>
      <c r="NMN92" s="247"/>
      <c r="NMO92" s="247"/>
      <c r="NMP92" s="247"/>
      <c r="NMQ92" s="247"/>
      <c r="NMR92" s="247"/>
      <c r="NMS92" s="247"/>
      <c r="NMT92" s="247"/>
      <c r="NMU92" s="247"/>
      <c r="NMV92" s="247"/>
      <c r="NMW92" s="247"/>
      <c r="NMX92" s="247"/>
      <c r="NMY92" s="247"/>
      <c r="NMZ92" s="247"/>
      <c r="NNA92" s="247"/>
      <c r="NNB92" s="247"/>
      <c r="NNC92" s="247"/>
      <c r="NND92" s="247"/>
      <c r="NNE92" s="247"/>
      <c r="NNF92" s="247"/>
      <c r="NNG92" s="247"/>
      <c r="NNH92" s="247"/>
      <c r="NNI92" s="247"/>
      <c r="NNJ92" s="247"/>
      <c r="NNK92" s="247"/>
      <c r="NNL92" s="247"/>
      <c r="NNM92" s="247"/>
      <c r="NNN92" s="247"/>
      <c r="NNO92" s="247"/>
      <c r="NNP92" s="247"/>
      <c r="NNQ92" s="247"/>
      <c r="NNR92" s="247"/>
      <c r="NNS92" s="247"/>
      <c r="NNT92" s="247"/>
      <c r="NNU92" s="247"/>
      <c r="NNV92" s="247"/>
      <c r="NNW92" s="247"/>
      <c r="NNX92" s="247"/>
      <c r="NNY92" s="247"/>
      <c r="NNZ92" s="247"/>
      <c r="NOA92" s="247"/>
      <c r="NOB92" s="247"/>
      <c r="NOC92" s="247"/>
      <c r="NOD92" s="247"/>
      <c r="NOE92" s="247"/>
      <c r="NOF92" s="247"/>
      <c r="NOG92" s="247"/>
      <c r="NOH92" s="247"/>
      <c r="NOI92" s="247"/>
      <c r="NOJ92" s="247"/>
      <c r="NOK92" s="247"/>
      <c r="NOL92" s="247"/>
      <c r="NOM92" s="247"/>
      <c r="NON92" s="247"/>
      <c r="NOO92" s="247"/>
      <c r="NOP92" s="247"/>
      <c r="NOQ92" s="247"/>
      <c r="NOR92" s="247"/>
      <c r="NOS92" s="247"/>
      <c r="NOT92" s="247"/>
      <c r="NOU92" s="247"/>
      <c r="NOV92" s="247"/>
      <c r="NOW92" s="247"/>
      <c r="NOX92" s="247"/>
      <c r="NOY92" s="247"/>
      <c r="NOZ92" s="247"/>
      <c r="NPA92" s="247"/>
      <c r="NPB92" s="247"/>
      <c r="NPC92" s="247"/>
      <c r="NPD92" s="247"/>
      <c r="NPE92" s="247"/>
      <c r="NPF92" s="247"/>
      <c r="NPG92" s="247"/>
      <c r="NPH92" s="247"/>
      <c r="NPI92" s="247"/>
      <c r="NPJ92" s="247"/>
      <c r="NPK92" s="247"/>
      <c r="NPL92" s="247"/>
      <c r="NPM92" s="247"/>
      <c r="NPN92" s="247"/>
      <c r="NPO92" s="247"/>
      <c r="NPP92" s="247"/>
      <c r="NPQ92" s="247"/>
      <c r="NPR92" s="247"/>
      <c r="NPS92" s="247"/>
      <c r="NPT92" s="247"/>
      <c r="NPU92" s="247"/>
      <c r="NPV92" s="247"/>
      <c r="NPW92" s="247"/>
      <c r="NPX92" s="247"/>
      <c r="NPY92" s="247"/>
      <c r="NPZ92" s="247"/>
      <c r="NQA92" s="247"/>
      <c r="NQB92" s="247"/>
      <c r="NQC92" s="247"/>
      <c r="NQD92" s="247"/>
      <c r="NQE92" s="247"/>
      <c r="NQF92" s="247"/>
      <c r="NQG92" s="247"/>
      <c r="NQH92" s="247"/>
      <c r="NQI92" s="247"/>
      <c r="NQJ92" s="247"/>
      <c r="NQK92" s="247"/>
      <c r="NQL92" s="247"/>
      <c r="NQM92" s="247"/>
      <c r="NQN92" s="247"/>
      <c r="NQO92" s="247"/>
      <c r="NQP92" s="247"/>
      <c r="NQQ92" s="247"/>
      <c r="NQR92" s="247"/>
      <c r="NQS92" s="247"/>
      <c r="NQT92" s="247"/>
      <c r="NQU92" s="247"/>
      <c r="NQV92" s="247"/>
      <c r="NQW92" s="247"/>
      <c r="NQX92" s="247"/>
      <c r="NQY92" s="247"/>
      <c r="NQZ92" s="247"/>
      <c r="NRA92" s="247"/>
      <c r="NRB92" s="247"/>
      <c r="NRC92" s="247"/>
      <c r="NRD92" s="247"/>
      <c r="NRE92" s="247"/>
      <c r="NRF92" s="247"/>
      <c r="NRG92" s="247"/>
      <c r="NRH92" s="247"/>
      <c r="NRI92" s="247"/>
      <c r="NRJ92" s="247"/>
      <c r="NRK92" s="247"/>
      <c r="NRL92" s="247"/>
      <c r="NRM92" s="247"/>
      <c r="NRN92" s="247"/>
      <c r="NRO92" s="247"/>
      <c r="NRP92" s="247"/>
      <c r="NRQ92" s="247"/>
      <c r="NRR92" s="247"/>
      <c r="NRS92" s="247"/>
      <c r="NRT92" s="247"/>
      <c r="NRU92" s="247"/>
      <c r="NRV92" s="247"/>
      <c r="NRW92" s="247"/>
      <c r="NRX92" s="247"/>
      <c r="NRY92" s="247"/>
      <c r="NRZ92" s="247"/>
      <c r="NSA92" s="247"/>
      <c r="NSB92" s="247"/>
      <c r="NSC92" s="247"/>
      <c r="NSD92" s="247"/>
      <c r="NSE92" s="247"/>
      <c r="NSF92" s="247"/>
      <c r="NSG92" s="247"/>
      <c r="NSH92" s="247"/>
      <c r="NSI92" s="247"/>
      <c r="NSJ92" s="247"/>
      <c r="NSK92" s="247"/>
      <c r="NSL92" s="247"/>
      <c r="NSM92" s="247"/>
      <c r="NSN92" s="247"/>
      <c r="NSO92" s="247"/>
      <c r="NSP92" s="247"/>
      <c r="NSQ92" s="247"/>
      <c r="NSR92" s="247"/>
      <c r="NSS92" s="247"/>
      <c r="NST92" s="247"/>
      <c r="NSU92" s="247"/>
      <c r="NSV92" s="247"/>
      <c r="NSW92" s="247"/>
      <c r="NSX92" s="247"/>
      <c r="NSY92" s="247"/>
      <c r="NSZ92" s="247"/>
      <c r="NTA92" s="247"/>
      <c r="NTB92" s="247"/>
      <c r="NTC92" s="247"/>
      <c r="NTD92" s="247"/>
      <c r="NTE92" s="247"/>
      <c r="NTF92" s="247"/>
      <c r="NTG92" s="247"/>
      <c r="NTH92" s="247"/>
      <c r="NTI92" s="247"/>
      <c r="NTJ92" s="247"/>
      <c r="NTK92" s="247"/>
      <c r="NTL92" s="247"/>
      <c r="NTM92" s="247"/>
      <c r="NTN92" s="247"/>
      <c r="NTO92" s="247"/>
      <c r="NTP92" s="247"/>
      <c r="NTQ92" s="247"/>
      <c r="NTR92" s="247"/>
      <c r="NTS92" s="247"/>
      <c r="NTT92" s="247"/>
      <c r="NTU92" s="247"/>
      <c r="NTV92" s="247"/>
      <c r="NTW92" s="247"/>
      <c r="NTX92" s="247"/>
      <c r="NTY92" s="247"/>
      <c r="NTZ92" s="247"/>
      <c r="NUA92" s="247"/>
      <c r="NUB92" s="247"/>
      <c r="NUC92" s="247"/>
      <c r="NUD92" s="247"/>
      <c r="NUE92" s="247"/>
      <c r="NUF92" s="247"/>
      <c r="NUG92" s="247"/>
      <c r="NUH92" s="247"/>
      <c r="NUI92" s="247"/>
      <c r="NUJ92" s="247"/>
      <c r="NUK92" s="247"/>
      <c r="NUL92" s="247"/>
      <c r="NUM92" s="247"/>
      <c r="NUN92" s="247"/>
      <c r="NUO92" s="247"/>
      <c r="NUP92" s="247"/>
      <c r="NUQ92" s="247"/>
      <c r="NUR92" s="247"/>
      <c r="NUS92" s="247"/>
      <c r="NUT92" s="247"/>
      <c r="NUU92" s="247"/>
      <c r="NUV92" s="247"/>
      <c r="NUW92" s="247"/>
      <c r="NUX92" s="247"/>
      <c r="NUY92" s="247"/>
      <c r="NUZ92" s="247"/>
      <c r="NVA92" s="247"/>
      <c r="NVB92" s="247"/>
      <c r="NVC92" s="247"/>
      <c r="NVD92" s="247"/>
      <c r="NVE92" s="247"/>
      <c r="NVF92" s="247"/>
      <c r="NVG92" s="247"/>
      <c r="NVH92" s="247"/>
      <c r="NVI92" s="247"/>
      <c r="NVJ92" s="247"/>
      <c r="NVK92" s="247"/>
      <c r="NVL92" s="247"/>
      <c r="NVM92" s="247"/>
      <c r="NVN92" s="247"/>
      <c r="NVO92" s="247"/>
      <c r="NVP92" s="247"/>
      <c r="NVQ92" s="247"/>
      <c r="NVR92" s="247"/>
      <c r="NVS92" s="247"/>
      <c r="NVT92" s="247"/>
      <c r="NVU92" s="247"/>
      <c r="NVV92" s="247"/>
      <c r="NVW92" s="247"/>
      <c r="NVX92" s="247"/>
      <c r="NVY92" s="247"/>
      <c r="NVZ92" s="247"/>
      <c r="NWA92" s="247"/>
      <c r="NWB92" s="247"/>
      <c r="NWC92" s="247"/>
      <c r="NWD92" s="247"/>
      <c r="NWE92" s="247"/>
      <c r="NWF92" s="247"/>
      <c r="NWG92" s="247"/>
      <c r="NWH92" s="247"/>
      <c r="NWI92" s="247"/>
      <c r="NWJ92" s="247"/>
      <c r="NWK92" s="247"/>
      <c r="NWL92" s="247"/>
      <c r="NWM92" s="247"/>
      <c r="NWN92" s="247"/>
      <c r="NWO92" s="247"/>
      <c r="NWP92" s="247"/>
      <c r="NWQ92" s="247"/>
      <c r="NWR92" s="247"/>
      <c r="NWS92" s="247"/>
      <c r="NWT92" s="247"/>
      <c r="NWU92" s="247"/>
      <c r="NWV92" s="247"/>
      <c r="NWW92" s="247"/>
      <c r="NWX92" s="247"/>
      <c r="NWY92" s="247"/>
      <c r="NWZ92" s="247"/>
      <c r="NXA92" s="247"/>
      <c r="NXB92" s="247"/>
      <c r="NXC92" s="247"/>
      <c r="NXD92" s="247"/>
      <c r="NXE92" s="247"/>
      <c r="NXF92" s="247"/>
      <c r="NXG92" s="247"/>
      <c r="NXH92" s="247"/>
      <c r="NXI92" s="247"/>
      <c r="NXJ92" s="247"/>
      <c r="NXK92" s="247"/>
      <c r="NXL92" s="247"/>
      <c r="NXM92" s="247"/>
      <c r="NXN92" s="247"/>
      <c r="NXO92" s="247"/>
      <c r="NXP92" s="247"/>
      <c r="NXQ92" s="247"/>
      <c r="NXR92" s="247"/>
      <c r="NXS92" s="247"/>
      <c r="NXT92" s="247"/>
      <c r="NXU92" s="247"/>
      <c r="NXV92" s="247"/>
      <c r="NXW92" s="247"/>
      <c r="NXX92" s="247"/>
      <c r="NXY92" s="247"/>
      <c r="NXZ92" s="247"/>
      <c r="NYA92" s="247"/>
      <c r="NYB92" s="247"/>
      <c r="NYC92" s="247"/>
      <c r="NYD92" s="247"/>
      <c r="NYE92" s="247"/>
      <c r="NYF92" s="247"/>
      <c r="NYG92" s="247"/>
      <c r="NYH92" s="247"/>
      <c r="NYI92" s="247"/>
      <c r="NYJ92" s="247"/>
      <c r="NYK92" s="247"/>
      <c r="NYL92" s="247"/>
      <c r="NYM92" s="247"/>
      <c r="NYN92" s="247"/>
      <c r="NYO92" s="247"/>
      <c r="NYP92" s="247"/>
      <c r="NYQ92" s="247"/>
      <c r="NYR92" s="247"/>
      <c r="NYS92" s="247"/>
      <c r="NYT92" s="247"/>
      <c r="NYU92" s="247"/>
      <c r="NYV92" s="247"/>
      <c r="NYW92" s="247"/>
      <c r="NYX92" s="247"/>
      <c r="NYY92" s="247"/>
      <c r="NYZ92" s="247"/>
      <c r="NZA92" s="247"/>
      <c r="NZB92" s="247"/>
      <c r="NZC92" s="247"/>
      <c r="NZD92" s="247"/>
      <c r="NZE92" s="247"/>
      <c r="NZF92" s="247"/>
      <c r="NZG92" s="247"/>
      <c r="NZH92" s="247"/>
      <c r="NZI92" s="247"/>
      <c r="NZJ92" s="247"/>
      <c r="NZK92" s="247"/>
      <c r="NZL92" s="247"/>
      <c r="NZM92" s="247"/>
      <c r="NZN92" s="247"/>
      <c r="NZO92" s="247"/>
      <c r="NZP92" s="247"/>
      <c r="NZQ92" s="247"/>
      <c r="NZR92" s="247"/>
      <c r="NZS92" s="247"/>
      <c r="NZT92" s="247"/>
      <c r="NZU92" s="247"/>
      <c r="NZV92" s="247"/>
      <c r="NZW92" s="247"/>
      <c r="NZX92" s="247"/>
      <c r="NZY92" s="247"/>
      <c r="NZZ92" s="247"/>
      <c r="OAA92" s="247"/>
      <c r="OAB92" s="247"/>
      <c r="OAC92" s="247"/>
      <c r="OAD92" s="247"/>
      <c r="OAE92" s="247"/>
      <c r="OAF92" s="247"/>
      <c r="OAG92" s="247"/>
      <c r="OAH92" s="247"/>
      <c r="OAI92" s="247"/>
      <c r="OAJ92" s="247"/>
      <c r="OAK92" s="247"/>
      <c r="OAL92" s="247"/>
      <c r="OAM92" s="247"/>
      <c r="OAN92" s="247"/>
      <c r="OAO92" s="247"/>
      <c r="OAP92" s="247"/>
      <c r="OAQ92" s="247"/>
      <c r="OAR92" s="247"/>
      <c r="OAS92" s="247"/>
      <c r="OAT92" s="247"/>
      <c r="OAU92" s="247"/>
      <c r="OAV92" s="247"/>
      <c r="OAW92" s="247"/>
      <c r="OAX92" s="247"/>
      <c r="OAY92" s="247"/>
      <c r="OAZ92" s="247"/>
      <c r="OBA92" s="247"/>
      <c r="OBB92" s="247"/>
      <c r="OBC92" s="247"/>
      <c r="OBD92" s="247"/>
      <c r="OBE92" s="247"/>
      <c r="OBF92" s="247"/>
      <c r="OBG92" s="247"/>
      <c r="OBH92" s="247"/>
      <c r="OBI92" s="247"/>
      <c r="OBJ92" s="247"/>
      <c r="OBK92" s="247"/>
      <c r="OBL92" s="247"/>
      <c r="OBM92" s="247"/>
      <c r="OBN92" s="247"/>
      <c r="OBO92" s="247"/>
      <c r="OBP92" s="247"/>
      <c r="OBQ92" s="247"/>
      <c r="OBR92" s="247"/>
      <c r="OBS92" s="247"/>
      <c r="OBT92" s="247"/>
      <c r="OBU92" s="247"/>
      <c r="OBV92" s="247"/>
      <c r="OBW92" s="247"/>
      <c r="OBX92" s="247"/>
      <c r="OBY92" s="247"/>
      <c r="OBZ92" s="247"/>
      <c r="OCA92" s="247"/>
      <c r="OCB92" s="247"/>
      <c r="OCC92" s="247"/>
      <c r="OCD92" s="247"/>
      <c r="OCE92" s="247"/>
      <c r="OCF92" s="247"/>
      <c r="OCG92" s="247"/>
      <c r="OCH92" s="247"/>
      <c r="OCI92" s="247"/>
      <c r="OCJ92" s="247"/>
      <c r="OCK92" s="247"/>
      <c r="OCL92" s="247"/>
      <c r="OCM92" s="247"/>
      <c r="OCN92" s="247"/>
      <c r="OCO92" s="247"/>
      <c r="OCP92" s="247"/>
      <c r="OCQ92" s="247"/>
      <c r="OCR92" s="247"/>
      <c r="OCS92" s="247"/>
      <c r="OCT92" s="247"/>
      <c r="OCU92" s="247"/>
      <c r="OCV92" s="247"/>
      <c r="OCW92" s="247"/>
      <c r="OCX92" s="247"/>
      <c r="OCY92" s="247"/>
      <c r="OCZ92" s="247"/>
      <c r="ODA92" s="247"/>
      <c r="ODB92" s="247"/>
      <c r="ODC92" s="247"/>
      <c r="ODD92" s="247"/>
      <c r="ODE92" s="247"/>
      <c r="ODF92" s="247"/>
      <c r="ODG92" s="247"/>
      <c r="ODH92" s="247"/>
      <c r="ODI92" s="247"/>
      <c r="ODJ92" s="247"/>
      <c r="ODK92" s="247"/>
      <c r="ODL92" s="247"/>
      <c r="ODM92" s="247"/>
      <c r="ODN92" s="247"/>
      <c r="ODO92" s="247"/>
      <c r="ODP92" s="247"/>
      <c r="ODQ92" s="247"/>
      <c r="ODR92" s="247"/>
      <c r="ODS92" s="247"/>
      <c r="ODT92" s="247"/>
      <c r="ODU92" s="247"/>
      <c r="ODV92" s="247"/>
      <c r="ODW92" s="247"/>
      <c r="ODX92" s="247"/>
      <c r="ODY92" s="247"/>
      <c r="ODZ92" s="247"/>
      <c r="OEA92" s="247"/>
      <c r="OEB92" s="247"/>
      <c r="OEC92" s="247"/>
      <c r="OED92" s="247"/>
      <c r="OEE92" s="247"/>
      <c r="OEF92" s="247"/>
      <c r="OEG92" s="247"/>
      <c r="OEH92" s="247"/>
      <c r="OEI92" s="247"/>
      <c r="OEJ92" s="247"/>
      <c r="OEK92" s="247"/>
      <c r="OEL92" s="247"/>
      <c r="OEM92" s="247"/>
      <c r="OEN92" s="247"/>
      <c r="OEO92" s="247"/>
      <c r="OEP92" s="247"/>
      <c r="OEQ92" s="247"/>
      <c r="OER92" s="247"/>
      <c r="OES92" s="247"/>
      <c r="OET92" s="247"/>
      <c r="OEU92" s="247"/>
      <c r="OEV92" s="247"/>
      <c r="OEW92" s="247"/>
      <c r="OEX92" s="247"/>
      <c r="OEY92" s="247"/>
      <c r="OEZ92" s="247"/>
      <c r="OFA92" s="247"/>
      <c r="OFB92" s="247"/>
      <c r="OFC92" s="247"/>
      <c r="OFD92" s="247"/>
      <c r="OFE92" s="247"/>
      <c r="OFF92" s="247"/>
      <c r="OFG92" s="247"/>
      <c r="OFH92" s="247"/>
      <c r="OFI92" s="247"/>
      <c r="OFJ92" s="247"/>
      <c r="OFK92" s="247"/>
      <c r="OFL92" s="247"/>
      <c r="OFM92" s="247"/>
      <c r="OFN92" s="247"/>
      <c r="OFO92" s="247"/>
      <c r="OFP92" s="247"/>
      <c r="OFQ92" s="247"/>
      <c r="OFR92" s="247"/>
      <c r="OFS92" s="247"/>
      <c r="OFT92" s="247"/>
      <c r="OFU92" s="247"/>
      <c r="OFV92" s="247"/>
      <c r="OFW92" s="247"/>
      <c r="OFX92" s="247"/>
      <c r="OFY92" s="247"/>
      <c r="OFZ92" s="247"/>
      <c r="OGA92" s="247"/>
      <c r="OGB92" s="247"/>
      <c r="OGC92" s="247"/>
      <c r="OGD92" s="247"/>
      <c r="OGE92" s="247"/>
      <c r="OGF92" s="247"/>
      <c r="OGG92" s="247"/>
      <c r="OGH92" s="247"/>
      <c r="OGI92" s="247"/>
      <c r="OGJ92" s="247"/>
      <c r="OGK92" s="247"/>
      <c r="OGL92" s="247"/>
      <c r="OGM92" s="247"/>
      <c r="OGN92" s="247"/>
      <c r="OGO92" s="247"/>
      <c r="OGP92" s="247"/>
      <c r="OGQ92" s="247"/>
      <c r="OGR92" s="247"/>
      <c r="OGS92" s="247"/>
      <c r="OGT92" s="247"/>
      <c r="OGU92" s="247"/>
      <c r="OGV92" s="247"/>
      <c r="OGW92" s="247"/>
      <c r="OGX92" s="247"/>
      <c r="OGY92" s="247"/>
      <c r="OGZ92" s="247"/>
      <c r="OHA92" s="247"/>
      <c r="OHB92" s="247"/>
      <c r="OHC92" s="247"/>
      <c r="OHD92" s="247"/>
      <c r="OHE92" s="247"/>
      <c r="OHF92" s="247"/>
      <c r="OHG92" s="247"/>
      <c r="OHH92" s="247"/>
      <c r="OHI92" s="247"/>
      <c r="OHJ92" s="247"/>
      <c r="OHK92" s="247"/>
      <c r="OHL92" s="247"/>
      <c r="OHM92" s="247"/>
      <c r="OHN92" s="247"/>
      <c r="OHO92" s="247"/>
      <c r="OHP92" s="247"/>
      <c r="OHQ92" s="247"/>
      <c r="OHR92" s="247"/>
      <c r="OHS92" s="247"/>
      <c r="OHT92" s="247"/>
      <c r="OHU92" s="247"/>
      <c r="OHV92" s="247"/>
      <c r="OHW92" s="247"/>
      <c r="OHX92" s="247"/>
      <c r="OHY92" s="247"/>
      <c r="OHZ92" s="247"/>
      <c r="OIA92" s="247"/>
      <c r="OIB92" s="247"/>
      <c r="OIC92" s="247"/>
      <c r="OID92" s="247"/>
      <c r="OIE92" s="247"/>
      <c r="OIF92" s="247"/>
      <c r="OIG92" s="247"/>
      <c r="OIH92" s="247"/>
      <c r="OII92" s="247"/>
      <c r="OIJ92" s="247"/>
      <c r="OIK92" s="247"/>
      <c r="OIL92" s="247"/>
      <c r="OIM92" s="247"/>
      <c r="OIN92" s="247"/>
      <c r="OIO92" s="247"/>
      <c r="OIP92" s="247"/>
      <c r="OIQ92" s="247"/>
      <c r="OIR92" s="247"/>
      <c r="OIS92" s="247"/>
      <c r="OIT92" s="247"/>
      <c r="OIU92" s="247"/>
      <c r="OIV92" s="247"/>
      <c r="OIW92" s="247"/>
      <c r="OIX92" s="247"/>
      <c r="OIY92" s="247"/>
      <c r="OIZ92" s="247"/>
      <c r="OJA92" s="247"/>
      <c r="OJB92" s="247"/>
      <c r="OJC92" s="247"/>
      <c r="OJD92" s="247"/>
      <c r="OJE92" s="247"/>
      <c r="OJF92" s="247"/>
      <c r="OJG92" s="247"/>
      <c r="OJH92" s="247"/>
      <c r="OJI92" s="247"/>
      <c r="OJJ92" s="247"/>
      <c r="OJK92" s="247"/>
      <c r="OJL92" s="247"/>
      <c r="OJM92" s="247"/>
      <c r="OJN92" s="247"/>
      <c r="OJO92" s="247"/>
      <c r="OJP92" s="247"/>
      <c r="OJQ92" s="247"/>
      <c r="OJR92" s="247"/>
      <c r="OJS92" s="247"/>
      <c r="OJT92" s="247"/>
      <c r="OJU92" s="247"/>
      <c r="OJV92" s="247"/>
      <c r="OJW92" s="247"/>
      <c r="OJX92" s="247"/>
      <c r="OJY92" s="247"/>
      <c r="OJZ92" s="247"/>
      <c r="OKA92" s="247"/>
      <c r="OKB92" s="247"/>
      <c r="OKC92" s="247"/>
      <c r="OKD92" s="247"/>
      <c r="OKE92" s="247"/>
      <c r="OKF92" s="247"/>
      <c r="OKG92" s="247"/>
      <c r="OKH92" s="247"/>
      <c r="OKI92" s="247"/>
      <c r="OKJ92" s="247"/>
      <c r="OKK92" s="247"/>
      <c r="OKL92" s="247"/>
      <c r="OKM92" s="247"/>
      <c r="OKN92" s="247"/>
      <c r="OKO92" s="247"/>
      <c r="OKP92" s="247"/>
      <c r="OKQ92" s="247"/>
      <c r="OKR92" s="247"/>
      <c r="OKS92" s="247"/>
      <c r="OKT92" s="247"/>
      <c r="OKU92" s="247"/>
      <c r="OKV92" s="247"/>
      <c r="OKW92" s="247"/>
      <c r="OKX92" s="247"/>
      <c r="OKY92" s="247"/>
      <c r="OKZ92" s="247"/>
      <c r="OLA92" s="247"/>
      <c r="OLB92" s="247"/>
      <c r="OLC92" s="247"/>
      <c r="OLD92" s="247"/>
      <c r="OLE92" s="247"/>
      <c r="OLF92" s="247"/>
      <c r="OLG92" s="247"/>
      <c r="OLH92" s="247"/>
      <c r="OLI92" s="247"/>
      <c r="OLJ92" s="247"/>
      <c r="OLK92" s="247"/>
      <c r="OLL92" s="247"/>
      <c r="OLM92" s="247"/>
      <c r="OLN92" s="247"/>
      <c r="OLO92" s="247"/>
      <c r="OLP92" s="247"/>
      <c r="OLQ92" s="247"/>
      <c r="OLR92" s="247"/>
      <c r="OLS92" s="247"/>
      <c r="OLT92" s="247"/>
      <c r="OLU92" s="247"/>
      <c r="OLV92" s="247"/>
      <c r="OLW92" s="247"/>
      <c r="OLX92" s="247"/>
      <c r="OLY92" s="247"/>
      <c r="OLZ92" s="247"/>
      <c r="OMA92" s="247"/>
      <c r="OMB92" s="247"/>
      <c r="OMC92" s="247"/>
      <c r="OMD92" s="247"/>
      <c r="OME92" s="247"/>
      <c r="OMF92" s="247"/>
      <c r="OMG92" s="247"/>
      <c r="OMH92" s="247"/>
      <c r="OMI92" s="247"/>
      <c r="OMJ92" s="247"/>
      <c r="OMK92" s="247"/>
      <c r="OML92" s="247"/>
      <c r="OMM92" s="247"/>
      <c r="OMN92" s="247"/>
      <c r="OMO92" s="247"/>
      <c r="OMP92" s="247"/>
      <c r="OMQ92" s="247"/>
      <c r="OMR92" s="247"/>
      <c r="OMS92" s="247"/>
      <c r="OMT92" s="247"/>
      <c r="OMU92" s="247"/>
      <c r="OMV92" s="247"/>
      <c r="OMW92" s="247"/>
      <c r="OMX92" s="247"/>
      <c r="OMY92" s="247"/>
      <c r="OMZ92" s="247"/>
      <c r="ONA92" s="247"/>
      <c r="ONB92" s="247"/>
      <c r="ONC92" s="247"/>
      <c r="OND92" s="247"/>
      <c r="ONE92" s="247"/>
      <c r="ONF92" s="247"/>
      <c r="ONG92" s="247"/>
      <c r="ONH92" s="247"/>
      <c r="ONI92" s="247"/>
      <c r="ONJ92" s="247"/>
      <c r="ONK92" s="247"/>
      <c r="ONL92" s="247"/>
      <c r="ONM92" s="247"/>
      <c r="ONN92" s="247"/>
      <c r="ONO92" s="247"/>
      <c r="ONP92" s="247"/>
      <c r="ONQ92" s="247"/>
      <c r="ONR92" s="247"/>
      <c r="ONS92" s="247"/>
      <c r="ONT92" s="247"/>
      <c r="ONU92" s="247"/>
      <c r="ONV92" s="247"/>
      <c r="ONW92" s="247"/>
      <c r="ONX92" s="247"/>
      <c r="ONY92" s="247"/>
      <c r="ONZ92" s="247"/>
      <c r="OOA92" s="247"/>
      <c r="OOB92" s="247"/>
      <c r="OOC92" s="247"/>
      <c r="OOD92" s="247"/>
      <c r="OOE92" s="247"/>
      <c r="OOF92" s="247"/>
      <c r="OOG92" s="247"/>
      <c r="OOH92" s="247"/>
      <c r="OOI92" s="247"/>
      <c r="OOJ92" s="247"/>
      <c r="OOK92" s="247"/>
      <c r="OOL92" s="247"/>
      <c r="OOM92" s="247"/>
      <c r="OON92" s="247"/>
      <c r="OOO92" s="247"/>
      <c r="OOP92" s="247"/>
      <c r="OOQ92" s="247"/>
      <c r="OOR92" s="247"/>
      <c r="OOS92" s="247"/>
      <c r="OOT92" s="247"/>
      <c r="OOU92" s="247"/>
      <c r="OOV92" s="247"/>
      <c r="OOW92" s="247"/>
      <c r="OOX92" s="247"/>
      <c r="OOY92" s="247"/>
      <c r="OOZ92" s="247"/>
      <c r="OPA92" s="247"/>
      <c r="OPB92" s="247"/>
      <c r="OPC92" s="247"/>
      <c r="OPD92" s="247"/>
      <c r="OPE92" s="247"/>
      <c r="OPF92" s="247"/>
      <c r="OPG92" s="247"/>
      <c r="OPH92" s="247"/>
      <c r="OPI92" s="247"/>
      <c r="OPJ92" s="247"/>
      <c r="OPK92" s="247"/>
      <c r="OPL92" s="247"/>
      <c r="OPM92" s="247"/>
      <c r="OPN92" s="247"/>
      <c r="OPO92" s="247"/>
      <c r="OPP92" s="247"/>
      <c r="OPQ92" s="247"/>
      <c r="OPR92" s="247"/>
      <c r="OPS92" s="247"/>
      <c r="OPT92" s="247"/>
      <c r="OPU92" s="247"/>
      <c r="OPV92" s="247"/>
      <c r="OPW92" s="247"/>
      <c r="OPX92" s="247"/>
      <c r="OPY92" s="247"/>
      <c r="OPZ92" s="247"/>
      <c r="OQA92" s="247"/>
      <c r="OQB92" s="247"/>
      <c r="OQC92" s="247"/>
      <c r="OQD92" s="247"/>
      <c r="OQE92" s="247"/>
      <c r="OQF92" s="247"/>
      <c r="OQG92" s="247"/>
      <c r="OQH92" s="247"/>
      <c r="OQI92" s="247"/>
      <c r="OQJ92" s="247"/>
      <c r="OQK92" s="247"/>
      <c r="OQL92" s="247"/>
      <c r="OQM92" s="247"/>
      <c r="OQN92" s="247"/>
      <c r="OQO92" s="247"/>
      <c r="OQP92" s="247"/>
      <c r="OQQ92" s="247"/>
      <c r="OQR92" s="247"/>
      <c r="OQS92" s="247"/>
      <c r="OQT92" s="247"/>
      <c r="OQU92" s="247"/>
      <c r="OQV92" s="247"/>
      <c r="OQW92" s="247"/>
      <c r="OQX92" s="247"/>
      <c r="OQY92" s="247"/>
      <c r="OQZ92" s="247"/>
      <c r="ORA92" s="247"/>
      <c r="ORB92" s="247"/>
      <c r="ORC92" s="247"/>
      <c r="ORD92" s="247"/>
      <c r="ORE92" s="247"/>
      <c r="ORF92" s="247"/>
      <c r="ORG92" s="247"/>
      <c r="ORH92" s="247"/>
      <c r="ORI92" s="247"/>
      <c r="ORJ92" s="247"/>
      <c r="ORK92" s="247"/>
      <c r="ORL92" s="247"/>
      <c r="ORM92" s="247"/>
      <c r="ORN92" s="247"/>
      <c r="ORO92" s="247"/>
      <c r="ORP92" s="247"/>
      <c r="ORQ92" s="247"/>
      <c r="ORR92" s="247"/>
      <c r="ORS92" s="247"/>
      <c r="ORT92" s="247"/>
      <c r="ORU92" s="247"/>
      <c r="ORV92" s="247"/>
      <c r="ORW92" s="247"/>
      <c r="ORX92" s="247"/>
      <c r="ORY92" s="247"/>
      <c r="ORZ92" s="247"/>
      <c r="OSA92" s="247"/>
      <c r="OSB92" s="247"/>
      <c r="OSC92" s="247"/>
      <c r="OSD92" s="247"/>
      <c r="OSE92" s="247"/>
      <c r="OSF92" s="247"/>
      <c r="OSG92" s="247"/>
      <c r="OSH92" s="247"/>
      <c r="OSI92" s="247"/>
      <c r="OSJ92" s="247"/>
      <c r="OSK92" s="247"/>
      <c r="OSL92" s="247"/>
      <c r="OSM92" s="247"/>
      <c r="OSN92" s="247"/>
      <c r="OSO92" s="247"/>
      <c r="OSP92" s="247"/>
      <c r="OSQ92" s="247"/>
      <c r="OSR92" s="247"/>
      <c r="OSS92" s="247"/>
      <c r="OST92" s="247"/>
      <c r="OSU92" s="247"/>
      <c r="OSV92" s="247"/>
      <c r="OSW92" s="247"/>
      <c r="OSX92" s="247"/>
      <c r="OSY92" s="247"/>
      <c r="OSZ92" s="247"/>
      <c r="OTA92" s="247"/>
      <c r="OTB92" s="247"/>
      <c r="OTC92" s="247"/>
      <c r="OTD92" s="247"/>
      <c r="OTE92" s="247"/>
      <c r="OTF92" s="247"/>
      <c r="OTG92" s="247"/>
      <c r="OTH92" s="247"/>
      <c r="OTI92" s="247"/>
      <c r="OTJ92" s="247"/>
      <c r="OTK92" s="247"/>
      <c r="OTL92" s="247"/>
      <c r="OTM92" s="247"/>
      <c r="OTN92" s="247"/>
      <c r="OTO92" s="247"/>
      <c r="OTP92" s="247"/>
      <c r="OTQ92" s="247"/>
      <c r="OTR92" s="247"/>
      <c r="OTS92" s="247"/>
      <c r="OTT92" s="247"/>
      <c r="OTU92" s="247"/>
      <c r="OTV92" s="247"/>
      <c r="OTW92" s="247"/>
      <c r="OTX92" s="247"/>
      <c r="OTY92" s="247"/>
      <c r="OTZ92" s="247"/>
      <c r="OUA92" s="247"/>
      <c r="OUB92" s="247"/>
      <c r="OUC92" s="247"/>
      <c r="OUD92" s="247"/>
      <c r="OUE92" s="247"/>
      <c r="OUF92" s="247"/>
      <c r="OUG92" s="247"/>
      <c r="OUH92" s="247"/>
      <c r="OUI92" s="247"/>
      <c r="OUJ92" s="247"/>
      <c r="OUK92" s="247"/>
      <c r="OUL92" s="247"/>
      <c r="OUM92" s="247"/>
      <c r="OUN92" s="247"/>
      <c r="OUO92" s="247"/>
      <c r="OUP92" s="247"/>
      <c r="OUQ92" s="247"/>
      <c r="OUR92" s="247"/>
      <c r="OUS92" s="247"/>
      <c r="OUT92" s="247"/>
      <c r="OUU92" s="247"/>
      <c r="OUV92" s="247"/>
      <c r="OUW92" s="247"/>
      <c r="OUX92" s="247"/>
      <c r="OUY92" s="247"/>
      <c r="OUZ92" s="247"/>
      <c r="OVA92" s="247"/>
      <c r="OVB92" s="247"/>
      <c r="OVC92" s="247"/>
      <c r="OVD92" s="247"/>
      <c r="OVE92" s="247"/>
      <c r="OVF92" s="247"/>
      <c r="OVG92" s="247"/>
      <c r="OVH92" s="247"/>
      <c r="OVI92" s="247"/>
      <c r="OVJ92" s="247"/>
      <c r="OVK92" s="247"/>
      <c r="OVL92" s="247"/>
      <c r="OVM92" s="247"/>
      <c r="OVN92" s="247"/>
      <c r="OVO92" s="247"/>
      <c r="OVP92" s="247"/>
      <c r="OVQ92" s="247"/>
      <c r="OVR92" s="247"/>
      <c r="OVS92" s="247"/>
      <c r="OVT92" s="247"/>
      <c r="OVU92" s="247"/>
      <c r="OVV92" s="247"/>
      <c r="OVW92" s="247"/>
      <c r="OVX92" s="247"/>
      <c r="OVY92" s="247"/>
      <c r="OVZ92" s="247"/>
      <c r="OWA92" s="247"/>
      <c r="OWB92" s="247"/>
      <c r="OWC92" s="247"/>
      <c r="OWD92" s="247"/>
      <c r="OWE92" s="247"/>
      <c r="OWF92" s="247"/>
      <c r="OWG92" s="247"/>
      <c r="OWH92" s="247"/>
      <c r="OWI92" s="247"/>
      <c r="OWJ92" s="247"/>
      <c r="OWK92" s="247"/>
      <c r="OWL92" s="247"/>
      <c r="OWM92" s="247"/>
      <c r="OWN92" s="247"/>
      <c r="OWO92" s="247"/>
      <c r="OWP92" s="247"/>
      <c r="OWQ92" s="247"/>
      <c r="OWR92" s="247"/>
      <c r="OWS92" s="247"/>
      <c r="OWT92" s="247"/>
      <c r="OWU92" s="247"/>
      <c r="OWV92" s="247"/>
      <c r="OWW92" s="247"/>
      <c r="OWX92" s="247"/>
      <c r="OWY92" s="247"/>
      <c r="OWZ92" s="247"/>
      <c r="OXA92" s="247"/>
      <c r="OXB92" s="247"/>
      <c r="OXC92" s="247"/>
      <c r="OXD92" s="247"/>
      <c r="OXE92" s="247"/>
      <c r="OXF92" s="247"/>
      <c r="OXG92" s="247"/>
      <c r="OXH92" s="247"/>
      <c r="OXI92" s="247"/>
      <c r="OXJ92" s="247"/>
      <c r="OXK92" s="247"/>
      <c r="OXL92" s="247"/>
      <c r="OXM92" s="247"/>
      <c r="OXN92" s="247"/>
      <c r="OXO92" s="247"/>
      <c r="OXP92" s="247"/>
      <c r="OXQ92" s="247"/>
      <c r="OXR92" s="247"/>
      <c r="OXS92" s="247"/>
      <c r="OXT92" s="247"/>
      <c r="OXU92" s="247"/>
      <c r="OXV92" s="247"/>
      <c r="OXW92" s="247"/>
      <c r="OXX92" s="247"/>
      <c r="OXY92" s="247"/>
      <c r="OXZ92" s="247"/>
      <c r="OYA92" s="247"/>
      <c r="OYB92" s="247"/>
      <c r="OYC92" s="247"/>
      <c r="OYD92" s="247"/>
      <c r="OYE92" s="247"/>
      <c r="OYF92" s="247"/>
      <c r="OYG92" s="247"/>
      <c r="OYH92" s="247"/>
      <c r="OYI92" s="247"/>
      <c r="OYJ92" s="247"/>
      <c r="OYK92" s="247"/>
      <c r="OYL92" s="247"/>
      <c r="OYM92" s="247"/>
      <c r="OYN92" s="247"/>
      <c r="OYO92" s="247"/>
      <c r="OYP92" s="247"/>
      <c r="OYQ92" s="247"/>
      <c r="OYR92" s="247"/>
      <c r="OYS92" s="247"/>
      <c r="OYT92" s="247"/>
      <c r="OYU92" s="247"/>
      <c r="OYV92" s="247"/>
      <c r="OYW92" s="247"/>
      <c r="OYX92" s="247"/>
      <c r="OYY92" s="247"/>
      <c r="OYZ92" s="247"/>
      <c r="OZA92" s="247"/>
      <c r="OZB92" s="247"/>
      <c r="OZC92" s="247"/>
      <c r="OZD92" s="247"/>
      <c r="OZE92" s="247"/>
      <c r="OZF92" s="247"/>
      <c r="OZG92" s="247"/>
      <c r="OZH92" s="247"/>
      <c r="OZI92" s="247"/>
      <c r="OZJ92" s="247"/>
      <c r="OZK92" s="247"/>
      <c r="OZL92" s="247"/>
      <c r="OZM92" s="247"/>
      <c r="OZN92" s="247"/>
      <c r="OZO92" s="247"/>
      <c r="OZP92" s="247"/>
      <c r="OZQ92" s="247"/>
      <c r="OZR92" s="247"/>
      <c r="OZS92" s="247"/>
      <c r="OZT92" s="247"/>
      <c r="OZU92" s="247"/>
      <c r="OZV92" s="247"/>
      <c r="OZW92" s="247"/>
      <c r="OZX92" s="247"/>
      <c r="OZY92" s="247"/>
      <c r="OZZ92" s="247"/>
      <c r="PAA92" s="247"/>
      <c r="PAB92" s="247"/>
      <c r="PAC92" s="247"/>
      <c r="PAD92" s="247"/>
      <c r="PAE92" s="247"/>
      <c r="PAF92" s="247"/>
      <c r="PAG92" s="247"/>
      <c r="PAH92" s="247"/>
      <c r="PAI92" s="247"/>
      <c r="PAJ92" s="247"/>
      <c r="PAK92" s="247"/>
      <c r="PAL92" s="247"/>
      <c r="PAM92" s="247"/>
      <c r="PAN92" s="247"/>
      <c r="PAO92" s="247"/>
      <c r="PAP92" s="247"/>
      <c r="PAQ92" s="247"/>
      <c r="PAR92" s="247"/>
      <c r="PAS92" s="247"/>
      <c r="PAT92" s="247"/>
      <c r="PAU92" s="247"/>
      <c r="PAV92" s="247"/>
      <c r="PAW92" s="247"/>
      <c r="PAX92" s="247"/>
      <c r="PAY92" s="247"/>
      <c r="PAZ92" s="247"/>
      <c r="PBA92" s="247"/>
      <c r="PBB92" s="247"/>
      <c r="PBC92" s="247"/>
      <c r="PBD92" s="247"/>
      <c r="PBE92" s="247"/>
      <c r="PBF92" s="247"/>
      <c r="PBG92" s="247"/>
      <c r="PBH92" s="247"/>
      <c r="PBI92" s="247"/>
      <c r="PBJ92" s="247"/>
      <c r="PBK92" s="247"/>
      <c r="PBL92" s="247"/>
      <c r="PBM92" s="247"/>
      <c r="PBN92" s="247"/>
      <c r="PBO92" s="247"/>
      <c r="PBP92" s="247"/>
      <c r="PBQ92" s="247"/>
      <c r="PBR92" s="247"/>
      <c r="PBS92" s="247"/>
      <c r="PBT92" s="247"/>
      <c r="PBU92" s="247"/>
      <c r="PBV92" s="247"/>
      <c r="PBW92" s="247"/>
      <c r="PBX92" s="247"/>
      <c r="PBY92" s="247"/>
      <c r="PBZ92" s="247"/>
      <c r="PCA92" s="247"/>
      <c r="PCB92" s="247"/>
      <c r="PCC92" s="247"/>
      <c r="PCD92" s="247"/>
      <c r="PCE92" s="247"/>
      <c r="PCF92" s="247"/>
      <c r="PCG92" s="247"/>
      <c r="PCH92" s="247"/>
      <c r="PCI92" s="247"/>
      <c r="PCJ92" s="247"/>
      <c r="PCK92" s="247"/>
      <c r="PCL92" s="247"/>
      <c r="PCM92" s="247"/>
      <c r="PCN92" s="247"/>
      <c r="PCO92" s="247"/>
      <c r="PCP92" s="247"/>
      <c r="PCQ92" s="247"/>
      <c r="PCR92" s="247"/>
      <c r="PCS92" s="247"/>
      <c r="PCT92" s="247"/>
      <c r="PCU92" s="247"/>
      <c r="PCV92" s="247"/>
      <c r="PCW92" s="247"/>
      <c r="PCX92" s="247"/>
      <c r="PCY92" s="247"/>
      <c r="PCZ92" s="247"/>
      <c r="PDA92" s="247"/>
      <c r="PDB92" s="247"/>
      <c r="PDC92" s="247"/>
      <c r="PDD92" s="247"/>
      <c r="PDE92" s="247"/>
      <c r="PDF92" s="247"/>
      <c r="PDG92" s="247"/>
      <c r="PDH92" s="247"/>
      <c r="PDI92" s="247"/>
      <c r="PDJ92" s="247"/>
      <c r="PDK92" s="247"/>
      <c r="PDL92" s="247"/>
      <c r="PDM92" s="247"/>
      <c r="PDN92" s="247"/>
      <c r="PDO92" s="247"/>
      <c r="PDP92" s="247"/>
      <c r="PDQ92" s="247"/>
      <c r="PDR92" s="247"/>
      <c r="PDS92" s="247"/>
      <c r="PDT92" s="247"/>
      <c r="PDU92" s="247"/>
      <c r="PDV92" s="247"/>
      <c r="PDW92" s="247"/>
      <c r="PDX92" s="247"/>
      <c r="PDY92" s="247"/>
      <c r="PDZ92" s="247"/>
      <c r="PEA92" s="247"/>
      <c r="PEB92" s="247"/>
      <c r="PEC92" s="247"/>
      <c r="PED92" s="247"/>
      <c r="PEE92" s="247"/>
      <c r="PEF92" s="247"/>
      <c r="PEG92" s="247"/>
      <c r="PEH92" s="247"/>
      <c r="PEI92" s="247"/>
      <c r="PEJ92" s="247"/>
      <c r="PEK92" s="247"/>
      <c r="PEL92" s="247"/>
      <c r="PEM92" s="247"/>
      <c r="PEN92" s="247"/>
      <c r="PEO92" s="247"/>
      <c r="PEP92" s="247"/>
      <c r="PEQ92" s="247"/>
      <c r="PER92" s="247"/>
      <c r="PES92" s="247"/>
      <c r="PET92" s="247"/>
      <c r="PEU92" s="247"/>
      <c r="PEV92" s="247"/>
      <c r="PEW92" s="247"/>
      <c r="PEX92" s="247"/>
      <c r="PEY92" s="247"/>
      <c r="PEZ92" s="247"/>
      <c r="PFA92" s="247"/>
      <c r="PFB92" s="247"/>
      <c r="PFC92" s="247"/>
      <c r="PFD92" s="247"/>
      <c r="PFE92" s="247"/>
      <c r="PFF92" s="247"/>
      <c r="PFG92" s="247"/>
      <c r="PFH92" s="247"/>
      <c r="PFI92" s="247"/>
      <c r="PFJ92" s="247"/>
      <c r="PFK92" s="247"/>
      <c r="PFL92" s="247"/>
      <c r="PFM92" s="247"/>
      <c r="PFN92" s="247"/>
      <c r="PFO92" s="247"/>
      <c r="PFP92" s="247"/>
      <c r="PFQ92" s="247"/>
      <c r="PFR92" s="247"/>
      <c r="PFS92" s="247"/>
      <c r="PFT92" s="247"/>
      <c r="PFU92" s="247"/>
      <c r="PFV92" s="247"/>
      <c r="PFW92" s="247"/>
      <c r="PFX92" s="247"/>
      <c r="PFY92" s="247"/>
      <c r="PFZ92" s="247"/>
      <c r="PGA92" s="247"/>
      <c r="PGB92" s="247"/>
      <c r="PGC92" s="247"/>
      <c r="PGD92" s="247"/>
      <c r="PGE92" s="247"/>
      <c r="PGF92" s="247"/>
      <c r="PGG92" s="247"/>
      <c r="PGH92" s="247"/>
      <c r="PGI92" s="247"/>
      <c r="PGJ92" s="247"/>
      <c r="PGK92" s="247"/>
      <c r="PGL92" s="247"/>
      <c r="PGM92" s="247"/>
      <c r="PGN92" s="247"/>
      <c r="PGO92" s="247"/>
      <c r="PGP92" s="247"/>
      <c r="PGQ92" s="247"/>
      <c r="PGR92" s="247"/>
      <c r="PGS92" s="247"/>
      <c r="PGT92" s="247"/>
      <c r="PGU92" s="247"/>
      <c r="PGV92" s="247"/>
      <c r="PGW92" s="247"/>
      <c r="PGX92" s="247"/>
      <c r="PGY92" s="247"/>
      <c r="PGZ92" s="247"/>
      <c r="PHA92" s="247"/>
      <c r="PHB92" s="247"/>
      <c r="PHC92" s="247"/>
      <c r="PHD92" s="247"/>
      <c r="PHE92" s="247"/>
      <c r="PHF92" s="247"/>
      <c r="PHG92" s="247"/>
      <c r="PHH92" s="247"/>
      <c r="PHI92" s="247"/>
      <c r="PHJ92" s="247"/>
      <c r="PHK92" s="247"/>
      <c r="PHL92" s="247"/>
      <c r="PHM92" s="247"/>
      <c r="PHN92" s="247"/>
      <c r="PHO92" s="247"/>
      <c r="PHP92" s="247"/>
      <c r="PHQ92" s="247"/>
      <c r="PHR92" s="247"/>
      <c r="PHS92" s="247"/>
      <c r="PHT92" s="247"/>
      <c r="PHU92" s="247"/>
      <c r="PHV92" s="247"/>
      <c r="PHW92" s="247"/>
      <c r="PHX92" s="247"/>
      <c r="PHY92" s="247"/>
      <c r="PHZ92" s="247"/>
      <c r="PIA92" s="247"/>
      <c r="PIB92" s="247"/>
      <c r="PIC92" s="247"/>
      <c r="PID92" s="247"/>
      <c r="PIE92" s="247"/>
      <c r="PIF92" s="247"/>
      <c r="PIG92" s="247"/>
      <c r="PIH92" s="247"/>
      <c r="PII92" s="247"/>
      <c r="PIJ92" s="247"/>
      <c r="PIK92" s="247"/>
      <c r="PIL92" s="247"/>
      <c r="PIM92" s="247"/>
      <c r="PIN92" s="247"/>
      <c r="PIO92" s="247"/>
      <c r="PIP92" s="247"/>
      <c r="PIQ92" s="247"/>
      <c r="PIR92" s="247"/>
      <c r="PIS92" s="247"/>
      <c r="PIT92" s="247"/>
      <c r="PIU92" s="247"/>
      <c r="PIV92" s="247"/>
      <c r="PIW92" s="247"/>
      <c r="PIX92" s="247"/>
      <c r="PIY92" s="247"/>
      <c r="PIZ92" s="247"/>
      <c r="PJA92" s="247"/>
      <c r="PJB92" s="247"/>
      <c r="PJC92" s="247"/>
      <c r="PJD92" s="247"/>
      <c r="PJE92" s="247"/>
      <c r="PJF92" s="247"/>
      <c r="PJG92" s="247"/>
      <c r="PJH92" s="247"/>
      <c r="PJI92" s="247"/>
      <c r="PJJ92" s="247"/>
      <c r="PJK92" s="247"/>
      <c r="PJL92" s="247"/>
      <c r="PJM92" s="247"/>
      <c r="PJN92" s="247"/>
      <c r="PJO92" s="247"/>
      <c r="PJP92" s="247"/>
      <c r="PJQ92" s="247"/>
      <c r="PJR92" s="247"/>
      <c r="PJS92" s="247"/>
      <c r="PJT92" s="247"/>
      <c r="PJU92" s="247"/>
      <c r="PJV92" s="247"/>
      <c r="PJW92" s="247"/>
      <c r="PJX92" s="247"/>
      <c r="PJY92" s="247"/>
      <c r="PJZ92" s="247"/>
      <c r="PKA92" s="247"/>
      <c r="PKB92" s="247"/>
      <c r="PKC92" s="247"/>
      <c r="PKD92" s="247"/>
      <c r="PKE92" s="247"/>
      <c r="PKF92" s="247"/>
      <c r="PKG92" s="247"/>
      <c r="PKH92" s="247"/>
      <c r="PKI92" s="247"/>
      <c r="PKJ92" s="247"/>
      <c r="PKK92" s="247"/>
      <c r="PKL92" s="247"/>
      <c r="PKM92" s="247"/>
      <c r="PKN92" s="247"/>
      <c r="PKO92" s="247"/>
      <c r="PKP92" s="247"/>
      <c r="PKQ92" s="247"/>
      <c r="PKR92" s="247"/>
      <c r="PKS92" s="247"/>
      <c r="PKT92" s="247"/>
      <c r="PKU92" s="247"/>
      <c r="PKV92" s="247"/>
      <c r="PKW92" s="247"/>
      <c r="PKX92" s="247"/>
      <c r="PKY92" s="247"/>
      <c r="PKZ92" s="247"/>
      <c r="PLA92" s="247"/>
      <c r="PLB92" s="247"/>
      <c r="PLC92" s="247"/>
      <c r="PLD92" s="247"/>
      <c r="PLE92" s="247"/>
      <c r="PLF92" s="247"/>
      <c r="PLG92" s="247"/>
      <c r="PLH92" s="247"/>
      <c r="PLI92" s="247"/>
      <c r="PLJ92" s="247"/>
      <c r="PLK92" s="247"/>
      <c r="PLL92" s="247"/>
      <c r="PLM92" s="247"/>
      <c r="PLN92" s="247"/>
      <c r="PLO92" s="247"/>
      <c r="PLP92" s="247"/>
      <c r="PLQ92" s="247"/>
      <c r="PLR92" s="247"/>
      <c r="PLS92" s="247"/>
      <c r="PLT92" s="247"/>
      <c r="PLU92" s="247"/>
      <c r="PLV92" s="247"/>
      <c r="PLW92" s="247"/>
      <c r="PLX92" s="247"/>
      <c r="PLY92" s="247"/>
      <c r="PLZ92" s="247"/>
      <c r="PMA92" s="247"/>
      <c r="PMB92" s="247"/>
      <c r="PMC92" s="247"/>
      <c r="PMD92" s="247"/>
      <c r="PME92" s="247"/>
      <c r="PMF92" s="247"/>
      <c r="PMG92" s="247"/>
      <c r="PMH92" s="247"/>
      <c r="PMI92" s="247"/>
      <c r="PMJ92" s="247"/>
      <c r="PMK92" s="247"/>
      <c r="PML92" s="247"/>
      <c r="PMM92" s="247"/>
      <c r="PMN92" s="247"/>
      <c r="PMO92" s="247"/>
      <c r="PMP92" s="247"/>
      <c r="PMQ92" s="247"/>
      <c r="PMR92" s="247"/>
      <c r="PMS92" s="247"/>
      <c r="PMT92" s="247"/>
      <c r="PMU92" s="247"/>
      <c r="PMV92" s="247"/>
      <c r="PMW92" s="247"/>
      <c r="PMX92" s="247"/>
      <c r="PMY92" s="247"/>
      <c r="PMZ92" s="247"/>
      <c r="PNA92" s="247"/>
      <c r="PNB92" s="247"/>
      <c r="PNC92" s="247"/>
      <c r="PND92" s="247"/>
      <c r="PNE92" s="247"/>
      <c r="PNF92" s="247"/>
      <c r="PNG92" s="247"/>
      <c r="PNH92" s="247"/>
      <c r="PNI92" s="247"/>
      <c r="PNJ92" s="247"/>
      <c r="PNK92" s="247"/>
      <c r="PNL92" s="247"/>
      <c r="PNM92" s="247"/>
      <c r="PNN92" s="247"/>
      <c r="PNO92" s="247"/>
      <c r="PNP92" s="247"/>
      <c r="PNQ92" s="247"/>
      <c r="PNR92" s="247"/>
      <c r="PNS92" s="247"/>
      <c r="PNT92" s="247"/>
      <c r="PNU92" s="247"/>
      <c r="PNV92" s="247"/>
      <c r="PNW92" s="247"/>
      <c r="PNX92" s="247"/>
      <c r="PNY92" s="247"/>
      <c r="PNZ92" s="247"/>
      <c r="POA92" s="247"/>
      <c r="POB92" s="247"/>
      <c r="POC92" s="247"/>
      <c r="POD92" s="247"/>
      <c r="POE92" s="247"/>
      <c r="POF92" s="247"/>
      <c r="POG92" s="247"/>
      <c r="POH92" s="247"/>
      <c r="POI92" s="247"/>
      <c r="POJ92" s="247"/>
      <c r="POK92" s="247"/>
      <c r="POL92" s="247"/>
      <c r="POM92" s="247"/>
      <c r="PON92" s="247"/>
      <c r="POO92" s="247"/>
      <c r="POP92" s="247"/>
      <c r="POQ92" s="247"/>
      <c r="POR92" s="247"/>
      <c r="POS92" s="247"/>
      <c r="POT92" s="247"/>
      <c r="POU92" s="247"/>
      <c r="POV92" s="247"/>
      <c r="POW92" s="247"/>
      <c r="POX92" s="247"/>
      <c r="POY92" s="247"/>
      <c r="POZ92" s="247"/>
      <c r="PPA92" s="247"/>
      <c r="PPB92" s="247"/>
      <c r="PPC92" s="247"/>
      <c r="PPD92" s="247"/>
      <c r="PPE92" s="247"/>
      <c r="PPF92" s="247"/>
      <c r="PPG92" s="247"/>
      <c r="PPH92" s="247"/>
      <c r="PPI92" s="247"/>
      <c r="PPJ92" s="247"/>
      <c r="PPK92" s="247"/>
      <c r="PPL92" s="247"/>
      <c r="PPM92" s="247"/>
      <c r="PPN92" s="247"/>
      <c r="PPO92" s="247"/>
      <c r="PPP92" s="247"/>
      <c r="PPQ92" s="247"/>
      <c r="PPR92" s="247"/>
      <c r="PPS92" s="247"/>
      <c r="PPT92" s="247"/>
      <c r="PPU92" s="247"/>
      <c r="PPV92" s="247"/>
      <c r="PPW92" s="247"/>
      <c r="PPX92" s="247"/>
      <c r="PPY92" s="247"/>
      <c r="PPZ92" s="247"/>
      <c r="PQA92" s="247"/>
      <c r="PQB92" s="247"/>
      <c r="PQC92" s="247"/>
      <c r="PQD92" s="247"/>
      <c r="PQE92" s="247"/>
      <c r="PQF92" s="247"/>
      <c r="PQG92" s="247"/>
      <c r="PQH92" s="247"/>
      <c r="PQI92" s="247"/>
      <c r="PQJ92" s="247"/>
      <c r="PQK92" s="247"/>
      <c r="PQL92" s="247"/>
      <c r="PQM92" s="247"/>
      <c r="PQN92" s="247"/>
      <c r="PQO92" s="247"/>
      <c r="PQP92" s="247"/>
      <c r="PQQ92" s="247"/>
      <c r="PQR92" s="247"/>
      <c r="PQS92" s="247"/>
      <c r="PQT92" s="247"/>
      <c r="PQU92" s="247"/>
      <c r="PQV92" s="247"/>
      <c r="PQW92" s="247"/>
      <c r="PQX92" s="247"/>
      <c r="PQY92" s="247"/>
      <c r="PQZ92" s="247"/>
      <c r="PRA92" s="247"/>
      <c r="PRB92" s="247"/>
      <c r="PRC92" s="247"/>
      <c r="PRD92" s="247"/>
      <c r="PRE92" s="247"/>
      <c r="PRF92" s="247"/>
      <c r="PRG92" s="247"/>
      <c r="PRH92" s="247"/>
      <c r="PRI92" s="247"/>
      <c r="PRJ92" s="247"/>
      <c r="PRK92" s="247"/>
      <c r="PRL92" s="247"/>
      <c r="PRM92" s="247"/>
      <c r="PRN92" s="247"/>
      <c r="PRO92" s="247"/>
      <c r="PRP92" s="247"/>
      <c r="PRQ92" s="247"/>
      <c r="PRR92" s="247"/>
      <c r="PRS92" s="247"/>
      <c r="PRT92" s="247"/>
      <c r="PRU92" s="247"/>
      <c r="PRV92" s="247"/>
      <c r="PRW92" s="247"/>
      <c r="PRX92" s="247"/>
      <c r="PRY92" s="247"/>
      <c r="PRZ92" s="247"/>
      <c r="PSA92" s="247"/>
      <c r="PSB92" s="247"/>
      <c r="PSC92" s="247"/>
      <c r="PSD92" s="247"/>
      <c r="PSE92" s="247"/>
      <c r="PSF92" s="247"/>
      <c r="PSG92" s="247"/>
      <c r="PSH92" s="247"/>
      <c r="PSI92" s="247"/>
      <c r="PSJ92" s="247"/>
      <c r="PSK92" s="247"/>
      <c r="PSL92" s="247"/>
      <c r="PSM92" s="247"/>
      <c r="PSN92" s="247"/>
      <c r="PSO92" s="247"/>
      <c r="PSP92" s="247"/>
      <c r="PSQ92" s="247"/>
      <c r="PSR92" s="247"/>
      <c r="PSS92" s="247"/>
      <c r="PST92" s="247"/>
      <c r="PSU92" s="247"/>
      <c r="PSV92" s="247"/>
      <c r="PSW92" s="247"/>
      <c r="PSX92" s="247"/>
      <c r="PSY92" s="247"/>
      <c r="PSZ92" s="247"/>
      <c r="PTA92" s="247"/>
      <c r="PTB92" s="247"/>
      <c r="PTC92" s="247"/>
      <c r="PTD92" s="247"/>
      <c r="PTE92" s="247"/>
      <c r="PTF92" s="247"/>
      <c r="PTG92" s="247"/>
      <c r="PTH92" s="247"/>
      <c r="PTI92" s="247"/>
      <c r="PTJ92" s="247"/>
      <c r="PTK92" s="247"/>
      <c r="PTL92" s="247"/>
      <c r="PTM92" s="247"/>
      <c r="PTN92" s="247"/>
      <c r="PTO92" s="247"/>
      <c r="PTP92" s="247"/>
      <c r="PTQ92" s="247"/>
      <c r="PTR92" s="247"/>
      <c r="PTS92" s="247"/>
      <c r="PTT92" s="247"/>
      <c r="PTU92" s="247"/>
      <c r="PTV92" s="247"/>
      <c r="PTW92" s="247"/>
      <c r="PTX92" s="247"/>
      <c r="PTY92" s="247"/>
      <c r="PTZ92" s="247"/>
      <c r="PUA92" s="247"/>
      <c r="PUB92" s="247"/>
      <c r="PUC92" s="247"/>
      <c r="PUD92" s="247"/>
      <c r="PUE92" s="247"/>
      <c r="PUF92" s="247"/>
      <c r="PUG92" s="247"/>
      <c r="PUH92" s="247"/>
      <c r="PUI92" s="247"/>
      <c r="PUJ92" s="247"/>
      <c r="PUK92" s="247"/>
      <c r="PUL92" s="247"/>
      <c r="PUM92" s="247"/>
      <c r="PUN92" s="247"/>
      <c r="PUO92" s="247"/>
      <c r="PUP92" s="247"/>
      <c r="PUQ92" s="247"/>
      <c r="PUR92" s="247"/>
      <c r="PUS92" s="247"/>
      <c r="PUT92" s="247"/>
      <c r="PUU92" s="247"/>
      <c r="PUV92" s="247"/>
      <c r="PUW92" s="247"/>
      <c r="PUX92" s="247"/>
      <c r="PUY92" s="247"/>
      <c r="PUZ92" s="247"/>
      <c r="PVA92" s="247"/>
      <c r="PVB92" s="247"/>
      <c r="PVC92" s="247"/>
      <c r="PVD92" s="247"/>
      <c r="PVE92" s="247"/>
      <c r="PVF92" s="247"/>
      <c r="PVG92" s="247"/>
      <c r="PVH92" s="247"/>
      <c r="PVI92" s="247"/>
      <c r="PVJ92" s="247"/>
      <c r="PVK92" s="247"/>
      <c r="PVL92" s="247"/>
      <c r="PVM92" s="247"/>
      <c r="PVN92" s="247"/>
      <c r="PVO92" s="247"/>
      <c r="PVP92" s="247"/>
      <c r="PVQ92" s="247"/>
      <c r="PVR92" s="247"/>
      <c r="PVS92" s="247"/>
      <c r="PVT92" s="247"/>
      <c r="PVU92" s="247"/>
      <c r="PVV92" s="247"/>
      <c r="PVW92" s="247"/>
      <c r="PVX92" s="247"/>
      <c r="PVY92" s="247"/>
      <c r="PVZ92" s="247"/>
      <c r="PWA92" s="247"/>
      <c r="PWB92" s="247"/>
      <c r="PWC92" s="247"/>
      <c r="PWD92" s="247"/>
      <c r="PWE92" s="247"/>
      <c r="PWF92" s="247"/>
      <c r="PWG92" s="247"/>
      <c r="PWH92" s="247"/>
      <c r="PWI92" s="247"/>
      <c r="PWJ92" s="247"/>
      <c r="PWK92" s="247"/>
      <c r="PWL92" s="247"/>
      <c r="PWM92" s="247"/>
      <c r="PWN92" s="247"/>
      <c r="PWO92" s="247"/>
      <c r="PWP92" s="247"/>
      <c r="PWQ92" s="247"/>
      <c r="PWR92" s="247"/>
      <c r="PWS92" s="247"/>
      <c r="PWT92" s="247"/>
      <c r="PWU92" s="247"/>
      <c r="PWV92" s="247"/>
      <c r="PWW92" s="247"/>
      <c r="PWX92" s="247"/>
      <c r="PWY92" s="247"/>
      <c r="PWZ92" s="247"/>
      <c r="PXA92" s="247"/>
      <c r="PXB92" s="247"/>
      <c r="PXC92" s="247"/>
      <c r="PXD92" s="247"/>
      <c r="PXE92" s="247"/>
      <c r="PXF92" s="247"/>
      <c r="PXG92" s="247"/>
      <c r="PXH92" s="247"/>
      <c r="PXI92" s="247"/>
      <c r="PXJ92" s="247"/>
      <c r="PXK92" s="247"/>
      <c r="PXL92" s="247"/>
      <c r="PXM92" s="247"/>
      <c r="PXN92" s="247"/>
      <c r="PXO92" s="247"/>
      <c r="PXP92" s="247"/>
      <c r="PXQ92" s="247"/>
      <c r="PXR92" s="247"/>
      <c r="PXS92" s="247"/>
      <c r="PXT92" s="247"/>
      <c r="PXU92" s="247"/>
      <c r="PXV92" s="247"/>
      <c r="PXW92" s="247"/>
      <c r="PXX92" s="247"/>
      <c r="PXY92" s="247"/>
      <c r="PXZ92" s="247"/>
      <c r="PYA92" s="247"/>
      <c r="PYB92" s="247"/>
      <c r="PYC92" s="247"/>
      <c r="PYD92" s="247"/>
      <c r="PYE92" s="247"/>
      <c r="PYF92" s="247"/>
      <c r="PYG92" s="247"/>
      <c r="PYH92" s="247"/>
      <c r="PYI92" s="247"/>
      <c r="PYJ92" s="247"/>
      <c r="PYK92" s="247"/>
      <c r="PYL92" s="247"/>
      <c r="PYM92" s="247"/>
      <c r="PYN92" s="247"/>
      <c r="PYO92" s="247"/>
      <c r="PYP92" s="247"/>
      <c r="PYQ92" s="247"/>
      <c r="PYR92" s="247"/>
      <c r="PYS92" s="247"/>
      <c r="PYT92" s="247"/>
      <c r="PYU92" s="247"/>
      <c r="PYV92" s="247"/>
      <c r="PYW92" s="247"/>
      <c r="PYX92" s="247"/>
      <c r="PYY92" s="247"/>
      <c r="PYZ92" s="247"/>
      <c r="PZA92" s="247"/>
      <c r="PZB92" s="247"/>
      <c r="PZC92" s="247"/>
      <c r="PZD92" s="247"/>
      <c r="PZE92" s="247"/>
      <c r="PZF92" s="247"/>
      <c r="PZG92" s="247"/>
      <c r="PZH92" s="247"/>
      <c r="PZI92" s="247"/>
      <c r="PZJ92" s="247"/>
      <c r="PZK92" s="247"/>
      <c r="PZL92" s="247"/>
      <c r="PZM92" s="247"/>
      <c r="PZN92" s="247"/>
      <c r="PZO92" s="247"/>
      <c r="PZP92" s="247"/>
      <c r="PZQ92" s="247"/>
      <c r="PZR92" s="247"/>
      <c r="PZS92" s="247"/>
      <c r="PZT92" s="247"/>
      <c r="PZU92" s="247"/>
      <c r="PZV92" s="247"/>
      <c r="PZW92" s="247"/>
      <c r="PZX92" s="247"/>
      <c r="PZY92" s="247"/>
      <c r="PZZ92" s="247"/>
      <c r="QAA92" s="247"/>
      <c r="QAB92" s="247"/>
      <c r="QAC92" s="247"/>
      <c r="QAD92" s="247"/>
      <c r="QAE92" s="247"/>
      <c r="QAF92" s="247"/>
      <c r="QAG92" s="247"/>
      <c r="QAH92" s="247"/>
      <c r="QAI92" s="247"/>
      <c r="QAJ92" s="247"/>
      <c r="QAK92" s="247"/>
      <c r="QAL92" s="247"/>
      <c r="QAM92" s="247"/>
      <c r="QAN92" s="247"/>
      <c r="QAO92" s="247"/>
      <c r="QAP92" s="247"/>
      <c r="QAQ92" s="247"/>
      <c r="QAR92" s="247"/>
      <c r="QAS92" s="247"/>
      <c r="QAT92" s="247"/>
      <c r="QAU92" s="247"/>
      <c r="QAV92" s="247"/>
      <c r="QAW92" s="247"/>
      <c r="QAX92" s="247"/>
      <c r="QAY92" s="247"/>
      <c r="QAZ92" s="247"/>
      <c r="QBA92" s="247"/>
      <c r="QBB92" s="247"/>
      <c r="QBC92" s="247"/>
      <c r="QBD92" s="247"/>
      <c r="QBE92" s="247"/>
      <c r="QBF92" s="247"/>
      <c r="QBG92" s="247"/>
      <c r="QBH92" s="247"/>
      <c r="QBI92" s="247"/>
      <c r="QBJ92" s="247"/>
      <c r="QBK92" s="247"/>
      <c r="QBL92" s="247"/>
      <c r="QBM92" s="247"/>
      <c r="QBN92" s="247"/>
      <c r="QBO92" s="247"/>
      <c r="QBP92" s="247"/>
      <c r="QBQ92" s="247"/>
      <c r="QBR92" s="247"/>
      <c r="QBS92" s="247"/>
      <c r="QBT92" s="247"/>
      <c r="QBU92" s="247"/>
      <c r="QBV92" s="247"/>
      <c r="QBW92" s="247"/>
      <c r="QBX92" s="247"/>
      <c r="QBY92" s="247"/>
      <c r="QBZ92" s="247"/>
      <c r="QCA92" s="247"/>
      <c r="QCB92" s="247"/>
      <c r="QCC92" s="247"/>
      <c r="QCD92" s="247"/>
      <c r="QCE92" s="247"/>
      <c r="QCF92" s="247"/>
      <c r="QCG92" s="247"/>
      <c r="QCH92" s="247"/>
      <c r="QCI92" s="247"/>
      <c r="QCJ92" s="247"/>
      <c r="QCK92" s="247"/>
      <c r="QCL92" s="247"/>
      <c r="QCM92" s="247"/>
      <c r="QCN92" s="247"/>
      <c r="QCO92" s="247"/>
      <c r="QCP92" s="247"/>
      <c r="QCQ92" s="247"/>
      <c r="QCR92" s="247"/>
      <c r="QCS92" s="247"/>
      <c r="QCT92" s="247"/>
      <c r="QCU92" s="247"/>
      <c r="QCV92" s="247"/>
      <c r="QCW92" s="247"/>
      <c r="QCX92" s="247"/>
      <c r="QCY92" s="247"/>
      <c r="QCZ92" s="247"/>
      <c r="QDA92" s="247"/>
      <c r="QDB92" s="247"/>
      <c r="QDC92" s="247"/>
      <c r="QDD92" s="247"/>
      <c r="QDE92" s="247"/>
      <c r="QDF92" s="247"/>
      <c r="QDG92" s="247"/>
      <c r="QDH92" s="247"/>
      <c r="QDI92" s="247"/>
      <c r="QDJ92" s="247"/>
      <c r="QDK92" s="247"/>
      <c r="QDL92" s="247"/>
      <c r="QDM92" s="247"/>
      <c r="QDN92" s="247"/>
      <c r="QDO92" s="247"/>
      <c r="QDP92" s="247"/>
      <c r="QDQ92" s="247"/>
      <c r="QDR92" s="247"/>
      <c r="QDS92" s="247"/>
      <c r="QDT92" s="247"/>
      <c r="QDU92" s="247"/>
      <c r="QDV92" s="247"/>
      <c r="QDW92" s="247"/>
      <c r="QDX92" s="247"/>
      <c r="QDY92" s="247"/>
      <c r="QDZ92" s="247"/>
      <c r="QEA92" s="247"/>
      <c r="QEB92" s="247"/>
      <c r="QEC92" s="247"/>
      <c r="QED92" s="247"/>
      <c r="QEE92" s="247"/>
      <c r="QEF92" s="247"/>
      <c r="QEG92" s="247"/>
      <c r="QEH92" s="247"/>
      <c r="QEI92" s="247"/>
      <c r="QEJ92" s="247"/>
      <c r="QEK92" s="247"/>
      <c r="QEL92" s="247"/>
      <c r="QEM92" s="247"/>
      <c r="QEN92" s="247"/>
      <c r="QEO92" s="247"/>
      <c r="QEP92" s="247"/>
      <c r="QEQ92" s="247"/>
      <c r="QER92" s="247"/>
      <c r="QES92" s="247"/>
      <c r="QET92" s="247"/>
      <c r="QEU92" s="247"/>
      <c r="QEV92" s="247"/>
      <c r="QEW92" s="247"/>
      <c r="QEX92" s="247"/>
      <c r="QEY92" s="247"/>
      <c r="QEZ92" s="247"/>
      <c r="QFA92" s="247"/>
      <c r="QFB92" s="247"/>
      <c r="QFC92" s="247"/>
      <c r="QFD92" s="247"/>
      <c r="QFE92" s="247"/>
      <c r="QFF92" s="247"/>
      <c r="QFG92" s="247"/>
      <c r="QFH92" s="247"/>
      <c r="QFI92" s="247"/>
      <c r="QFJ92" s="247"/>
      <c r="QFK92" s="247"/>
      <c r="QFL92" s="247"/>
      <c r="QFM92" s="247"/>
      <c r="QFN92" s="247"/>
      <c r="QFO92" s="247"/>
      <c r="QFP92" s="247"/>
      <c r="QFQ92" s="247"/>
      <c r="QFR92" s="247"/>
      <c r="QFS92" s="247"/>
      <c r="QFT92" s="247"/>
      <c r="QFU92" s="247"/>
      <c r="QFV92" s="247"/>
      <c r="QFW92" s="247"/>
      <c r="QFX92" s="247"/>
      <c r="QFY92" s="247"/>
      <c r="QFZ92" s="247"/>
      <c r="QGA92" s="247"/>
      <c r="QGB92" s="247"/>
      <c r="QGC92" s="247"/>
      <c r="QGD92" s="247"/>
      <c r="QGE92" s="247"/>
      <c r="QGF92" s="247"/>
      <c r="QGG92" s="247"/>
      <c r="QGH92" s="247"/>
      <c r="QGI92" s="247"/>
      <c r="QGJ92" s="247"/>
      <c r="QGK92" s="247"/>
      <c r="QGL92" s="247"/>
      <c r="QGM92" s="247"/>
      <c r="QGN92" s="247"/>
      <c r="QGO92" s="247"/>
      <c r="QGP92" s="247"/>
      <c r="QGQ92" s="247"/>
      <c r="QGR92" s="247"/>
      <c r="QGS92" s="247"/>
      <c r="QGT92" s="247"/>
      <c r="QGU92" s="247"/>
      <c r="QGV92" s="247"/>
      <c r="QGW92" s="247"/>
      <c r="QGX92" s="247"/>
      <c r="QGY92" s="247"/>
      <c r="QGZ92" s="247"/>
      <c r="QHA92" s="247"/>
      <c r="QHB92" s="247"/>
      <c r="QHC92" s="247"/>
      <c r="QHD92" s="247"/>
      <c r="QHE92" s="247"/>
      <c r="QHF92" s="247"/>
      <c r="QHG92" s="247"/>
      <c r="QHH92" s="247"/>
      <c r="QHI92" s="247"/>
      <c r="QHJ92" s="247"/>
      <c r="QHK92" s="247"/>
      <c r="QHL92" s="247"/>
      <c r="QHM92" s="247"/>
      <c r="QHN92" s="247"/>
      <c r="QHO92" s="247"/>
      <c r="QHP92" s="247"/>
      <c r="QHQ92" s="247"/>
      <c r="QHR92" s="247"/>
      <c r="QHS92" s="247"/>
      <c r="QHT92" s="247"/>
      <c r="QHU92" s="247"/>
      <c r="QHV92" s="247"/>
      <c r="QHW92" s="247"/>
      <c r="QHX92" s="247"/>
      <c r="QHY92" s="247"/>
      <c r="QHZ92" s="247"/>
      <c r="QIA92" s="247"/>
      <c r="QIB92" s="247"/>
      <c r="QIC92" s="247"/>
      <c r="QID92" s="247"/>
      <c r="QIE92" s="247"/>
      <c r="QIF92" s="247"/>
      <c r="QIG92" s="247"/>
      <c r="QIH92" s="247"/>
      <c r="QII92" s="247"/>
      <c r="QIJ92" s="247"/>
      <c r="QIK92" s="247"/>
      <c r="QIL92" s="247"/>
      <c r="QIM92" s="247"/>
      <c r="QIN92" s="247"/>
      <c r="QIO92" s="247"/>
      <c r="QIP92" s="247"/>
      <c r="QIQ92" s="247"/>
      <c r="QIR92" s="247"/>
      <c r="QIS92" s="247"/>
      <c r="QIT92" s="247"/>
      <c r="QIU92" s="247"/>
      <c r="QIV92" s="247"/>
      <c r="QIW92" s="247"/>
      <c r="QIX92" s="247"/>
      <c r="QIY92" s="247"/>
      <c r="QIZ92" s="247"/>
      <c r="QJA92" s="247"/>
      <c r="QJB92" s="247"/>
      <c r="QJC92" s="247"/>
      <c r="QJD92" s="247"/>
      <c r="QJE92" s="247"/>
      <c r="QJF92" s="247"/>
      <c r="QJG92" s="247"/>
      <c r="QJH92" s="247"/>
      <c r="QJI92" s="247"/>
      <c r="QJJ92" s="247"/>
      <c r="QJK92" s="247"/>
      <c r="QJL92" s="247"/>
      <c r="QJM92" s="247"/>
      <c r="QJN92" s="247"/>
      <c r="QJO92" s="247"/>
      <c r="QJP92" s="247"/>
      <c r="QJQ92" s="247"/>
      <c r="QJR92" s="247"/>
      <c r="QJS92" s="247"/>
      <c r="QJT92" s="247"/>
      <c r="QJU92" s="247"/>
      <c r="QJV92" s="247"/>
      <c r="QJW92" s="247"/>
      <c r="QJX92" s="247"/>
      <c r="QJY92" s="247"/>
      <c r="QJZ92" s="247"/>
      <c r="QKA92" s="247"/>
      <c r="QKB92" s="247"/>
      <c r="QKC92" s="247"/>
      <c r="QKD92" s="247"/>
      <c r="QKE92" s="247"/>
      <c r="QKF92" s="247"/>
      <c r="QKG92" s="247"/>
      <c r="QKH92" s="247"/>
      <c r="QKI92" s="247"/>
      <c r="QKJ92" s="247"/>
      <c r="QKK92" s="247"/>
      <c r="QKL92" s="247"/>
      <c r="QKM92" s="247"/>
      <c r="QKN92" s="247"/>
      <c r="QKO92" s="247"/>
      <c r="QKP92" s="247"/>
      <c r="QKQ92" s="247"/>
      <c r="QKR92" s="247"/>
      <c r="QKS92" s="247"/>
      <c r="QKT92" s="247"/>
      <c r="QKU92" s="247"/>
      <c r="QKV92" s="247"/>
      <c r="QKW92" s="247"/>
      <c r="QKX92" s="247"/>
      <c r="QKY92" s="247"/>
      <c r="QKZ92" s="247"/>
      <c r="QLA92" s="247"/>
      <c r="QLB92" s="247"/>
      <c r="QLC92" s="247"/>
      <c r="QLD92" s="247"/>
      <c r="QLE92" s="247"/>
      <c r="QLF92" s="247"/>
      <c r="QLG92" s="247"/>
      <c r="QLH92" s="247"/>
      <c r="QLI92" s="247"/>
      <c r="QLJ92" s="247"/>
      <c r="QLK92" s="247"/>
      <c r="QLL92" s="247"/>
      <c r="QLM92" s="247"/>
      <c r="QLN92" s="247"/>
      <c r="QLO92" s="247"/>
      <c r="QLP92" s="247"/>
      <c r="QLQ92" s="247"/>
      <c r="QLR92" s="247"/>
      <c r="QLS92" s="247"/>
      <c r="QLT92" s="247"/>
      <c r="QLU92" s="247"/>
      <c r="QLV92" s="247"/>
      <c r="QLW92" s="247"/>
      <c r="QLX92" s="247"/>
      <c r="QLY92" s="247"/>
      <c r="QLZ92" s="247"/>
      <c r="QMA92" s="247"/>
      <c r="QMB92" s="247"/>
      <c r="QMC92" s="247"/>
      <c r="QMD92" s="247"/>
      <c r="QME92" s="247"/>
      <c r="QMF92" s="247"/>
      <c r="QMG92" s="247"/>
      <c r="QMH92" s="247"/>
      <c r="QMI92" s="247"/>
      <c r="QMJ92" s="247"/>
      <c r="QMK92" s="247"/>
      <c r="QML92" s="247"/>
      <c r="QMM92" s="247"/>
      <c r="QMN92" s="247"/>
      <c r="QMO92" s="247"/>
      <c r="QMP92" s="247"/>
      <c r="QMQ92" s="247"/>
      <c r="QMR92" s="247"/>
      <c r="QMS92" s="247"/>
      <c r="QMT92" s="247"/>
      <c r="QMU92" s="247"/>
      <c r="QMV92" s="247"/>
      <c r="QMW92" s="247"/>
      <c r="QMX92" s="247"/>
      <c r="QMY92" s="247"/>
      <c r="QMZ92" s="247"/>
      <c r="QNA92" s="247"/>
      <c r="QNB92" s="247"/>
      <c r="QNC92" s="247"/>
      <c r="QND92" s="247"/>
      <c r="QNE92" s="247"/>
      <c r="QNF92" s="247"/>
      <c r="QNG92" s="247"/>
      <c r="QNH92" s="247"/>
      <c r="QNI92" s="247"/>
      <c r="QNJ92" s="247"/>
      <c r="QNK92" s="247"/>
      <c r="QNL92" s="247"/>
      <c r="QNM92" s="247"/>
      <c r="QNN92" s="247"/>
      <c r="QNO92" s="247"/>
      <c r="QNP92" s="247"/>
      <c r="QNQ92" s="247"/>
      <c r="QNR92" s="247"/>
      <c r="QNS92" s="247"/>
      <c r="QNT92" s="247"/>
      <c r="QNU92" s="247"/>
      <c r="QNV92" s="247"/>
      <c r="QNW92" s="247"/>
      <c r="QNX92" s="247"/>
      <c r="QNY92" s="247"/>
      <c r="QNZ92" s="247"/>
      <c r="QOA92" s="247"/>
      <c r="QOB92" s="247"/>
      <c r="QOC92" s="247"/>
      <c r="QOD92" s="247"/>
      <c r="QOE92" s="247"/>
      <c r="QOF92" s="247"/>
      <c r="QOG92" s="247"/>
      <c r="QOH92" s="247"/>
      <c r="QOI92" s="247"/>
      <c r="QOJ92" s="247"/>
      <c r="QOK92" s="247"/>
      <c r="QOL92" s="247"/>
      <c r="QOM92" s="247"/>
      <c r="QON92" s="247"/>
      <c r="QOO92" s="247"/>
      <c r="QOP92" s="247"/>
      <c r="QOQ92" s="247"/>
      <c r="QOR92" s="247"/>
      <c r="QOS92" s="247"/>
      <c r="QOT92" s="247"/>
      <c r="QOU92" s="247"/>
      <c r="QOV92" s="247"/>
      <c r="QOW92" s="247"/>
      <c r="QOX92" s="247"/>
      <c r="QOY92" s="247"/>
      <c r="QOZ92" s="247"/>
      <c r="QPA92" s="247"/>
      <c r="QPB92" s="247"/>
      <c r="QPC92" s="247"/>
      <c r="QPD92" s="247"/>
      <c r="QPE92" s="247"/>
      <c r="QPF92" s="247"/>
      <c r="QPG92" s="247"/>
      <c r="QPH92" s="247"/>
      <c r="QPI92" s="247"/>
      <c r="QPJ92" s="247"/>
      <c r="QPK92" s="247"/>
      <c r="QPL92" s="247"/>
      <c r="QPM92" s="247"/>
      <c r="QPN92" s="247"/>
      <c r="QPO92" s="247"/>
      <c r="QPP92" s="247"/>
      <c r="QPQ92" s="247"/>
      <c r="QPR92" s="247"/>
      <c r="QPS92" s="247"/>
      <c r="QPT92" s="247"/>
      <c r="QPU92" s="247"/>
      <c r="QPV92" s="247"/>
      <c r="QPW92" s="247"/>
      <c r="QPX92" s="247"/>
      <c r="QPY92" s="247"/>
      <c r="QPZ92" s="247"/>
      <c r="QQA92" s="247"/>
      <c r="QQB92" s="247"/>
      <c r="QQC92" s="247"/>
      <c r="QQD92" s="247"/>
      <c r="QQE92" s="247"/>
      <c r="QQF92" s="247"/>
      <c r="QQG92" s="247"/>
      <c r="QQH92" s="247"/>
      <c r="QQI92" s="247"/>
      <c r="QQJ92" s="247"/>
      <c r="QQK92" s="247"/>
      <c r="QQL92" s="247"/>
      <c r="QQM92" s="247"/>
      <c r="QQN92" s="247"/>
      <c r="QQO92" s="247"/>
      <c r="QQP92" s="247"/>
      <c r="QQQ92" s="247"/>
      <c r="QQR92" s="247"/>
      <c r="QQS92" s="247"/>
      <c r="QQT92" s="247"/>
      <c r="QQU92" s="247"/>
      <c r="QQV92" s="247"/>
      <c r="QQW92" s="247"/>
      <c r="QQX92" s="247"/>
      <c r="QQY92" s="247"/>
      <c r="QQZ92" s="247"/>
      <c r="QRA92" s="247"/>
      <c r="QRB92" s="247"/>
      <c r="QRC92" s="247"/>
      <c r="QRD92" s="247"/>
      <c r="QRE92" s="247"/>
      <c r="QRF92" s="247"/>
      <c r="QRG92" s="247"/>
      <c r="QRH92" s="247"/>
      <c r="QRI92" s="247"/>
      <c r="QRJ92" s="247"/>
      <c r="QRK92" s="247"/>
      <c r="QRL92" s="247"/>
      <c r="QRM92" s="247"/>
      <c r="QRN92" s="247"/>
      <c r="QRO92" s="247"/>
      <c r="QRP92" s="247"/>
      <c r="QRQ92" s="247"/>
      <c r="QRR92" s="247"/>
      <c r="QRS92" s="247"/>
      <c r="QRT92" s="247"/>
      <c r="QRU92" s="247"/>
      <c r="QRV92" s="247"/>
      <c r="QRW92" s="247"/>
      <c r="QRX92" s="247"/>
      <c r="QRY92" s="247"/>
      <c r="QRZ92" s="247"/>
      <c r="QSA92" s="247"/>
      <c r="QSB92" s="247"/>
      <c r="QSC92" s="247"/>
      <c r="QSD92" s="247"/>
      <c r="QSE92" s="247"/>
      <c r="QSF92" s="247"/>
      <c r="QSG92" s="247"/>
      <c r="QSH92" s="247"/>
      <c r="QSI92" s="247"/>
      <c r="QSJ92" s="247"/>
      <c r="QSK92" s="247"/>
      <c r="QSL92" s="247"/>
      <c r="QSM92" s="247"/>
      <c r="QSN92" s="247"/>
      <c r="QSO92" s="247"/>
      <c r="QSP92" s="247"/>
      <c r="QSQ92" s="247"/>
      <c r="QSR92" s="247"/>
      <c r="QSS92" s="247"/>
      <c r="QST92" s="247"/>
      <c r="QSU92" s="247"/>
      <c r="QSV92" s="247"/>
      <c r="QSW92" s="247"/>
      <c r="QSX92" s="247"/>
      <c r="QSY92" s="247"/>
      <c r="QSZ92" s="247"/>
      <c r="QTA92" s="247"/>
      <c r="QTB92" s="247"/>
      <c r="QTC92" s="247"/>
      <c r="QTD92" s="247"/>
      <c r="QTE92" s="247"/>
      <c r="QTF92" s="247"/>
      <c r="QTG92" s="247"/>
      <c r="QTH92" s="247"/>
      <c r="QTI92" s="247"/>
      <c r="QTJ92" s="247"/>
      <c r="QTK92" s="247"/>
      <c r="QTL92" s="247"/>
      <c r="QTM92" s="247"/>
      <c r="QTN92" s="247"/>
      <c r="QTO92" s="247"/>
      <c r="QTP92" s="247"/>
      <c r="QTQ92" s="247"/>
      <c r="QTR92" s="247"/>
      <c r="QTS92" s="247"/>
      <c r="QTT92" s="247"/>
      <c r="QTU92" s="247"/>
      <c r="QTV92" s="247"/>
      <c r="QTW92" s="247"/>
      <c r="QTX92" s="247"/>
      <c r="QTY92" s="247"/>
      <c r="QTZ92" s="247"/>
      <c r="QUA92" s="247"/>
      <c r="QUB92" s="247"/>
      <c r="QUC92" s="247"/>
      <c r="QUD92" s="247"/>
      <c r="QUE92" s="247"/>
      <c r="QUF92" s="247"/>
      <c r="QUG92" s="247"/>
      <c r="QUH92" s="247"/>
      <c r="QUI92" s="247"/>
      <c r="QUJ92" s="247"/>
      <c r="QUK92" s="247"/>
      <c r="QUL92" s="247"/>
      <c r="QUM92" s="247"/>
      <c r="QUN92" s="247"/>
      <c r="QUO92" s="247"/>
      <c r="QUP92" s="247"/>
      <c r="QUQ92" s="247"/>
      <c r="QUR92" s="247"/>
      <c r="QUS92" s="247"/>
      <c r="QUT92" s="247"/>
      <c r="QUU92" s="247"/>
      <c r="QUV92" s="247"/>
      <c r="QUW92" s="247"/>
      <c r="QUX92" s="247"/>
      <c r="QUY92" s="247"/>
      <c r="QUZ92" s="247"/>
      <c r="QVA92" s="247"/>
      <c r="QVB92" s="247"/>
      <c r="QVC92" s="247"/>
      <c r="QVD92" s="247"/>
      <c r="QVE92" s="247"/>
      <c r="QVF92" s="247"/>
      <c r="QVG92" s="247"/>
      <c r="QVH92" s="247"/>
      <c r="QVI92" s="247"/>
      <c r="QVJ92" s="247"/>
      <c r="QVK92" s="247"/>
      <c r="QVL92" s="247"/>
      <c r="QVM92" s="247"/>
      <c r="QVN92" s="247"/>
      <c r="QVO92" s="247"/>
      <c r="QVP92" s="247"/>
      <c r="QVQ92" s="247"/>
      <c r="QVR92" s="247"/>
      <c r="QVS92" s="247"/>
      <c r="QVT92" s="247"/>
      <c r="QVU92" s="247"/>
      <c r="QVV92" s="247"/>
      <c r="QVW92" s="247"/>
      <c r="QVX92" s="247"/>
      <c r="QVY92" s="247"/>
      <c r="QVZ92" s="247"/>
      <c r="QWA92" s="247"/>
      <c r="QWB92" s="247"/>
      <c r="QWC92" s="247"/>
      <c r="QWD92" s="247"/>
      <c r="QWE92" s="247"/>
      <c r="QWF92" s="247"/>
      <c r="QWG92" s="247"/>
      <c r="QWH92" s="247"/>
      <c r="QWI92" s="247"/>
      <c r="QWJ92" s="247"/>
      <c r="QWK92" s="247"/>
      <c r="QWL92" s="247"/>
      <c r="QWM92" s="247"/>
      <c r="QWN92" s="247"/>
      <c r="QWO92" s="247"/>
      <c r="QWP92" s="247"/>
      <c r="QWQ92" s="247"/>
      <c r="QWR92" s="247"/>
      <c r="QWS92" s="247"/>
      <c r="QWT92" s="247"/>
      <c r="QWU92" s="247"/>
      <c r="QWV92" s="247"/>
      <c r="QWW92" s="247"/>
      <c r="QWX92" s="247"/>
      <c r="QWY92" s="247"/>
      <c r="QWZ92" s="247"/>
      <c r="QXA92" s="247"/>
      <c r="QXB92" s="247"/>
      <c r="QXC92" s="247"/>
      <c r="QXD92" s="247"/>
      <c r="QXE92" s="247"/>
      <c r="QXF92" s="247"/>
      <c r="QXG92" s="247"/>
      <c r="QXH92" s="247"/>
      <c r="QXI92" s="247"/>
      <c r="QXJ92" s="247"/>
      <c r="QXK92" s="247"/>
      <c r="QXL92" s="247"/>
      <c r="QXM92" s="247"/>
      <c r="QXN92" s="247"/>
      <c r="QXO92" s="247"/>
      <c r="QXP92" s="247"/>
      <c r="QXQ92" s="247"/>
      <c r="QXR92" s="247"/>
      <c r="QXS92" s="247"/>
      <c r="QXT92" s="247"/>
      <c r="QXU92" s="247"/>
      <c r="QXV92" s="247"/>
      <c r="QXW92" s="247"/>
      <c r="QXX92" s="247"/>
      <c r="QXY92" s="247"/>
      <c r="QXZ92" s="247"/>
      <c r="QYA92" s="247"/>
      <c r="QYB92" s="247"/>
      <c r="QYC92" s="247"/>
      <c r="QYD92" s="247"/>
      <c r="QYE92" s="247"/>
      <c r="QYF92" s="247"/>
      <c r="QYG92" s="247"/>
      <c r="QYH92" s="247"/>
      <c r="QYI92" s="247"/>
      <c r="QYJ92" s="247"/>
      <c r="QYK92" s="247"/>
      <c r="QYL92" s="247"/>
      <c r="QYM92" s="247"/>
      <c r="QYN92" s="247"/>
      <c r="QYO92" s="247"/>
      <c r="QYP92" s="247"/>
      <c r="QYQ92" s="247"/>
      <c r="QYR92" s="247"/>
      <c r="QYS92" s="247"/>
      <c r="QYT92" s="247"/>
      <c r="QYU92" s="247"/>
      <c r="QYV92" s="247"/>
      <c r="QYW92" s="247"/>
      <c r="QYX92" s="247"/>
      <c r="QYY92" s="247"/>
      <c r="QYZ92" s="247"/>
      <c r="QZA92" s="247"/>
      <c r="QZB92" s="247"/>
      <c r="QZC92" s="247"/>
      <c r="QZD92" s="247"/>
      <c r="QZE92" s="247"/>
      <c r="QZF92" s="247"/>
      <c r="QZG92" s="247"/>
      <c r="QZH92" s="247"/>
      <c r="QZI92" s="247"/>
      <c r="QZJ92" s="247"/>
      <c r="QZK92" s="247"/>
      <c r="QZL92" s="247"/>
      <c r="QZM92" s="247"/>
      <c r="QZN92" s="247"/>
      <c r="QZO92" s="247"/>
      <c r="QZP92" s="247"/>
      <c r="QZQ92" s="247"/>
      <c r="QZR92" s="247"/>
      <c r="QZS92" s="247"/>
      <c r="QZT92" s="247"/>
      <c r="QZU92" s="247"/>
      <c r="QZV92" s="247"/>
      <c r="QZW92" s="247"/>
      <c r="QZX92" s="247"/>
      <c r="QZY92" s="247"/>
      <c r="QZZ92" s="247"/>
      <c r="RAA92" s="247"/>
      <c r="RAB92" s="247"/>
      <c r="RAC92" s="247"/>
      <c r="RAD92" s="247"/>
      <c r="RAE92" s="247"/>
      <c r="RAF92" s="247"/>
      <c r="RAG92" s="247"/>
      <c r="RAH92" s="247"/>
      <c r="RAI92" s="247"/>
      <c r="RAJ92" s="247"/>
      <c r="RAK92" s="247"/>
      <c r="RAL92" s="247"/>
      <c r="RAM92" s="247"/>
      <c r="RAN92" s="247"/>
      <c r="RAO92" s="247"/>
      <c r="RAP92" s="247"/>
      <c r="RAQ92" s="247"/>
      <c r="RAR92" s="247"/>
      <c r="RAS92" s="247"/>
      <c r="RAT92" s="247"/>
      <c r="RAU92" s="247"/>
      <c r="RAV92" s="247"/>
      <c r="RAW92" s="247"/>
      <c r="RAX92" s="247"/>
      <c r="RAY92" s="247"/>
      <c r="RAZ92" s="247"/>
      <c r="RBA92" s="247"/>
      <c r="RBB92" s="247"/>
      <c r="RBC92" s="247"/>
      <c r="RBD92" s="247"/>
      <c r="RBE92" s="247"/>
      <c r="RBF92" s="247"/>
      <c r="RBG92" s="247"/>
      <c r="RBH92" s="247"/>
      <c r="RBI92" s="247"/>
      <c r="RBJ92" s="247"/>
      <c r="RBK92" s="247"/>
      <c r="RBL92" s="247"/>
      <c r="RBM92" s="247"/>
      <c r="RBN92" s="247"/>
      <c r="RBO92" s="247"/>
      <c r="RBP92" s="247"/>
      <c r="RBQ92" s="247"/>
      <c r="RBR92" s="247"/>
      <c r="RBS92" s="247"/>
      <c r="RBT92" s="247"/>
      <c r="RBU92" s="247"/>
      <c r="RBV92" s="247"/>
      <c r="RBW92" s="247"/>
      <c r="RBX92" s="247"/>
      <c r="RBY92" s="247"/>
      <c r="RBZ92" s="247"/>
      <c r="RCA92" s="247"/>
      <c r="RCB92" s="247"/>
      <c r="RCC92" s="247"/>
      <c r="RCD92" s="247"/>
      <c r="RCE92" s="247"/>
      <c r="RCF92" s="247"/>
      <c r="RCG92" s="247"/>
      <c r="RCH92" s="247"/>
      <c r="RCI92" s="247"/>
      <c r="RCJ92" s="247"/>
      <c r="RCK92" s="247"/>
      <c r="RCL92" s="247"/>
      <c r="RCM92" s="247"/>
      <c r="RCN92" s="247"/>
      <c r="RCO92" s="247"/>
      <c r="RCP92" s="247"/>
      <c r="RCQ92" s="247"/>
      <c r="RCR92" s="247"/>
      <c r="RCS92" s="247"/>
      <c r="RCT92" s="247"/>
      <c r="RCU92" s="247"/>
      <c r="RCV92" s="247"/>
      <c r="RCW92" s="247"/>
      <c r="RCX92" s="247"/>
      <c r="RCY92" s="247"/>
      <c r="RCZ92" s="247"/>
      <c r="RDA92" s="247"/>
      <c r="RDB92" s="247"/>
      <c r="RDC92" s="247"/>
      <c r="RDD92" s="247"/>
      <c r="RDE92" s="247"/>
      <c r="RDF92" s="247"/>
      <c r="RDG92" s="247"/>
      <c r="RDH92" s="247"/>
      <c r="RDI92" s="247"/>
      <c r="RDJ92" s="247"/>
      <c r="RDK92" s="247"/>
      <c r="RDL92" s="247"/>
      <c r="RDM92" s="247"/>
      <c r="RDN92" s="247"/>
      <c r="RDO92" s="247"/>
      <c r="RDP92" s="247"/>
      <c r="RDQ92" s="247"/>
      <c r="RDR92" s="247"/>
      <c r="RDS92" s="247"/>
      <c r="RDT92" s="247"/>
      <c r="RDU92" s="247"/>
      <c r="RDV92" s="247"/>
      <c r="RDW92" s="247"/>
      <c r="RDX92" s="247"/>
      <c r="RDY92" s="247"/>
      <c r="RDZ92" s="247"/>
      <c r="REA92" s="247"/>
      <c r="REB92" s="247"/>
      <c r="REC92" s="247"/>
      <c r="RED92" s="247"/>
      <c r="REE92" s="247"/>
      <c r="REF92" s="247"/>
      <c r="REG92" s="247"/>
      <c r="REH92" s="247"/>
      <c r="REI92" s="247"/>
      <c r="REJ92" s="247"/>
      <c r="REK92" s="247"/>
      <c r="REL92" s="247"/>
      <c r="REM92" s="247"/>
      <c r="REN92" s="247"/>
      <c r="REO92" s="247"/>
      <c r="REP92" s="247"/>
      <c r="REQ92" s="247"/>
      <c r="RER92" s="247"/>
      <c r="RES92" s="247"/>
      <c r="RET92" s="247"/>
      <c r="REU92" s="247"/>
      <c r="REV92" s="247"/>
      <c r="REW92" s="247"/>
      <c r="REX92" s="247"/>
      <c r="REY92" s="247"/>
      <c r="REZ92" s="247"/>
      <c r="RFA92" s="247"/>
      <c r="RFB92" s="247"/>
      <c r="RFC92" s="247"/>
      <c r="RFD92" s="247"/>
      <c r="RFE92" s="247"/>
      <c r="RFF92" s="247"/>
      <c r="RFG92" s="247"/>
      <c r="RFH92" s="247"/>
      <c r="RFI92" s="247"/>
      <c r="RFJ92" s="247"/>
      <c r="RFK92" s="247"/>
      <c r="RFL92" s="247"/>
      <c r="RFM92" s="247"/>
      <c r="RFN92" s="247"/>
      <c r="RFO92" s="247"/>
      <c r="RFP92" s="247"/>
      <c r="RFQ92" s="247"/>
      <c r="RFR92" s="247"/>
      <c r="RFS92" s="247"/>
      <c r="RFT92" s="247"/>
      <c r="RFU92" s="247"/>
      <c r="RFV92" s="247"/>
      <c r="RFW92" s="247"/>
      <c r="RFX92" s="247"/>
      <c r="RFY92" s="247"/>
      <c r="RFZ92" s="247"/>
      <c r="RGA92" s="247"/>
      <c r="RGB92" s="247"/>
      <c r="RGC92" s="247"/>
      <c r="RGD92" s="247"/>
      <c r="RGE92" s="247"/>
      <c r="RGF92" s="247"/>
      <c r="RGG92" s="247"/>
      <c r="RGH92" s="247"/>
      <c r="RGI92" s="247"/>
      <c r="RGJ92" s="247"/>
      <c r="RGK92" s="247"/>
      <c r="RGL92" s="247"/>
      <c r="RGM92" s="247"/>
      <c r="RGN92" s="247"/>
      <c r="RGO92" s="247"/>
      <c r="RGP92" s="247"/>
      <c r="RGQ92" s="247"/>
      <c r="RGR92" s="247"/>
      <c r="RGS92" s="247"/>
      <c r="RGT92" s="247"/>
      <c r="RGU92" s="247"/>
      <c r="RGV92" s="247"/>
      <c r="RGW92" s="247"/>
      <c r="RGX92" s="247"/>
      <c r="RGY92" s="247"/>
      <c r="RGZ92" s="247"/>
      <c r="RHA92" s="247"/>
      <c r="RHB92" s="247"/>
      <c r="RHC92" s="247"/>
      <c r="RHD92" s="247"/>
      <c r="RHE92" s="247"/>
      <c r="RHF92" s="247"/>
      <c r="RHG92" s="247"/>
      <c r="RHH92" s="247"/>
      <c r="RHI92" s="247"/>
      <c r="RHJ92" s="247"/>
      <c r="RHK92" s="247"/>
      <c r="RHL92" s="247"/>
      <c r="RHM92" s="247"/>
      <c r="RHN92" s="247"/>
      <c r="RHO92" s="247"/>
      <c r="RHP92" s="247"/>
      <c r="RHQ92" s="247"/>
      <c r="RHR92" s="247"/>
      <c r="RHS92" s="247"/>
      <c r="RHT92" s="247"/>
      <c r="RHU92" s="247"/>
      <c r="RHV92" s="247"/>
      <c r="RHW92" s="247"/>
      <c r="RHX92" s="247"/>
      <c r="RHY92" s="247"/>
      <c r="RHZ92" s="247"/>
      <c r="RIA92" s="247"/>
      <c r="RIB92" s="247"/>
      <c r="RIC92" s="247"/>
      <c r="RID92" s="247"/>
      <c r="RIE92" s="247"/>
      <c r="RIF92" s="247"/>
      <c r="RIG92" s="247"/>
      <c r="RIH92" s="247"/>
      <c r="RII92" s="247"/>
      <c r="RIJ92" s="247"/>
      <c r="RIK92" s="247"/>
      <c r="RIL92" s="247"/>
      <c r="RIM92" s="247"/>
      <c r="RIN92" s="247"/>
      <c r="RIO92" s="247"/>
      <c r="RIP92" s="247"/>
      <c r="RIQ92" s="247"/>
      <c r="RIR92" s="247"/>
      <c r="RIS92" s="247"/>
      <c r="RIT92" s="247"/>
      <c r="RIU92" s="247"/>
      <c r="RIV92" s="247"/>
      <c r="RIW92" s="247"/>
      <c r="RIX92" s="247"/>
      <c r="RIY92" s="247"/>
      <c r="RIZ92" s="247"/>
      <c r="RJA92" s="247"/>
      <c r="RJB92" s="247"/>
      <c r="RJC92" s="247"/>
      <c r="RJD92" s="247"/>
      <c r="RJE92" s="247"/>
      <c r="RJF92" s="247"/>
      <c r="RJG92" s="247"/>
      <c r="RJH92" s="247"/>
      <c r="RJI92" s="247"/>
      <c r="RJJ92" s="247"/>
      <c r="RJK92" s="247"/>
      <c r="RJL92" s="247"/>
      <c r="RJM92" s="247"/>
      <c r="RJN92" s="247"/>
      <c r="RJO92" s="247"/>
      <c r="RJP92" s="247"/>
      <c r="RJQ92" s="247"/>
      <c r="RJR92" s="247"/>
      <c r="RJS92" s="247"/>
      <c r="RJT92" s="247"/>
      <c r="RJU92" s="247"/>
      <c r="RJV92" s="247"/>
      <c r="RJW92" s="247"/>
      <c r="RJX92" s="247"/>
      <c r="RJY92" s="247"/>
      <c r="RJZ92" s="247"/>
      <c r="RKA92" s="247"/>
      <c r="RKB92" s="247"/>
      <c r="RKC92" s="247"/>
      <c r="RKD92" s="247"/>
      <c r="RKE92" s="247"/>
      <c r="RKF92" s="247"/>
      <c r="RKG92" s="247"/>
      <c r="RKH92" s="247"/>
      <c r="RKI92" s="247"/>
      <c r="RKJ92" s="247"/>
      <c r="RKK92" s="247"/>
      <c r="RKL92" s="247"/>
      <c r="RKM92" s="247"/>
      <c r="RKN92" s="247"/>
      <c r="RKO92" s="247"/>
      <c r="RKP92" s="247"/>
      <c r="RKQ92" s="247"/>
      <c r="RKR92" s="247"/>
      <c r="RKS92" s="247"/>
      <c r="RKT92" s="247"/>
      <c r="RKU92" s="247"/>
      <c r="RKV92" s="247"/>
      <c r="RKW92" s="247"/>
      <c r="RKX92" s="247"/>
      <c r="RKY92" s="247"/>
      <c r="RKZ92" s="247"/>
      <c r="RLA92" s="247"/>
      <c r="RLB92" s="247"/>
      <c r="RLC92" s="247"/>
      <c r="RLD92" s="247"/>
      <c r="RLE92" s="247"/>
      <c r="RLF92" s="247"/>
      <c r="RLG92" s="247"/>
      <c r="RLH92" s="247"/>
      <c r="RLI92" s="247"/>
      <c r="RLJ92" s="247"/>
      <c r="RLK92" s="247"/>
      <c r="RLL92" s="247"/>
      <c r="RLM92" s="247"/>
      <c r="RLN92" s="247"/>
      <c r="RLO92" s="247"/>
      <c r="RLP92" s="247"/>
      <c r="RLQ92" s="247"/>
      <c r="RLR92" s="247"/>
      <c r="RLS92" s="247"/>
      <c r="RLT92" s="247"/>
      <c r="RLU92" s="247"/>
      <c r="RLV92" s="247"/>
      <c r="RLW92" s="247"/>
      <c r="RLX92" s="247"/>
      <c r="RLY92" s="247"/>
      <c r="RLZ92" s="247"/>
      <c r="RMA92" s="247"/>
      <c r="RMB92" s="247"/>
      <c r="RMC92" s="247"/>
      <c r="RMD92" s="247"/>
      <c r="RME92" s="247"/>
      <c r="RMF92" s="247"/>
      <c r="RMG92" s="247"/>
      <c r="RMH92" s="247"/>
      <c r="RMI92" s="247"/>
      <c r="RMJ92" s="247"/>
      <c r="RMK92" s="247"/>
      <c r="RML92" s="247"/>
      <c r="RMM92" s="247"/>
      <c r="RMN92" s="247"/>
      <c r="RMO92" s="247"/>
      <c r="RMP92" s="247"/>
      <c r="RMQ92" s="247"/>
      <c r="RMR92" s="247"/>
      <c r="RMS92" s="247"/>
      <c r="RMT92" s="247"/>
      <c r="RMU92" s="247"/>
      <c r="RMV92" s="247"/>
      <c r="RMW92" s="247"/>
      <c r="RMX92" s="247"/>
      <c r="RMY92" s="247"/>
      <c r="RMZ92" s="247"/>
      <c r="RNA92" s="247"/>
      <c r="RNB92" s="247"/>
      <c r="RNC92" s="247"/>
      <c r="RND92" s="247"/>
      <c r="RNE92" s="247"/>
      <c r="RNF92" s="247"/>
      <c r="RNG92" s="247"/>
      <c r="RNH92" s="247"/>
      <c r="RNI92" s="247"/>
      <c r="RNJ92" s="247"/>
      <c r="RNK92" s="247"/>
      <c r="RNL92" s="247"/>
      <c r="RNM92" s="247"/>
      <c r="RNN92" s="247"/>
      <c r="RNO92" s="247"/>
      <c r="RNP92" s="247"/>
      <c r="RNQ92" s="247"/>
      <c r="RNR92" s="247"/>
      <c r="RNS92" s="247"/>
      <c r="RNT92" s="247"/>
      <c r="RNU92" s="247"/>
      <c r="RNV92" s="247"/>
      <c r="RNW92" s="247"/>
      <c r="RNX92" s="247"/>
      <c r="RNY92" s="247"/>
      <c r="RNZ92" s="247"/>
      <c r="ROA92" s="247"/>
      <c r="ROB92" s="247"/>
      <c r="ROC92" s="247"/>
      <c r="ROD92" s="247"/>
      <c r="ROE92" s="247"/>
      <c r="ROF92" s="247"/>
      <c r="ROG92" s="247"/>
      <c r="ROH92" s="247"/>
      <c r="ROI92" s="247"/>
      <c r="ROJ92" s="247"/>
      <c r="ROK92" s="247"/>
      <c r="ROL92" s="247"/>
      <c r="ROM92" s="247"/>
      <c r="RON92" s="247"/>
      <c r="ROO92" s="247"/>
      <c r="ROP92" s="247"/>
      <c r="ROQ92" s="247"/>
      <c r="ROR92" s="247"/>
      <c r="ROS92" s="247"/>
      <c r="ROT92" s="247"/>
      <c r="ROU92" s="247"/>
      <c r="ROV92" s="247"/>
      <c r="ROW92" s="247"/>
      <c r="ROX92" s="247"/>
      <c r="ROY92" s="247"/>
      <c r="ROZ92" s="247"/>
      <c r="RPA92" s="247"/>
      <c r="RPB92" s="247"/>
      <c r="RPC92" s="247"/>
      <c r="RPD92" s="247"/>
      <c r="RPE92" s="247"/>
      <c r="RPF92" s="247"/>
      <c r="RPG92" s="247"/>
      <c r="RPH92" s="247"/>
      <c r="RPI92" s="247"/>
      <c r="RPJ92" s="247"/>
      <c r="RPK92" s="247"/>
      <c r="RPL92" s="247"/>
      <c r="RPM92" s="247"/>
      <c r="RPN92" s="247"/>
      <c r="RPO92" s="247"/>
      <c r="RPP92" s="247"/>
      <c r="RPQ92" s="247"/>
      <c r="RPR92" s="247"/>
      <c r="RPS92" s="247"/>
      <c r="RPT92" s="247"/>
      <c r="RPU92" s="247"/>
      <c r="RPV92" s="247"/>
      <c r="RPW92" s="247"/>
      <c r="RPX92" s="247"/>
      <c r="RPY92" s="247"/>
      <c r="RPZ92" s="247"/>
      <c r="RQA92" s="247"/>
      <c r="RQB92" s="247"/>
      <c r="RQC92" s="247"/>
      <c r="RQD92" s="247"/>
      <c r="RQE92" s="247"/>
      <c r="RQF92" s="247"/>
      <c r="RQG92" s="247"/>
      <c r="RQH92" s="247"/>
      <c r="RQI92" s="247"/>
      <c r="RQJ92" s="247"/>
      <c r="RQK92" s="247"/>
      <c r="RQL92" s="247"/>
      <c r="RQM92" s="247"/>
      <c r="RQN92" s="247"/>
      <c r="RQO92" s="247"/>
      <c r="RQP92" s="247"/>
      <c r="RQQ92" s="247"/>
      <c r="RQR92" s="247"/>
      <c r="RQS92" s="247"/>
      <c r="RQT92" s="247"/>
      <c r="RQU92" s="247"/>
      <c r="RQV92" s="247"/>
      <c r="RQW92" s="247"/>
      <c r="RQX92" s="247"/>
      <c r="RQY92" s="247"/>
      <c r="RQZ92" s="247"/>
      <c r="RRA92" s="247"/>
      <c r="RRB92" s="247"/>
      <c r="RRC92" s="247"/>
      <c r="RRD92" s="247"/>
      <c r="RRE92" s="247"/>
      <c r="RRF92" s="247"/>
      <c r="RRG92" s="247"/>
      <c r="RRH92" s="247"/>
      <c r="RRI92" s="247"/>
      <c r="RRJ92" s="247"/>
      <c r="RRK92" s="247"/>
      <c r="RRL92" s="247"/>
      <c r="RRM92" s="247"/>
      <c r="RRN92" s="247"/>
      <c r="RRO92" s="247"/>
      <c r="RRP92" s="247"/>
      <c r="RRQ92" s="247"/>
      <c r="RRR92" s="247"/>
      <c r="RRS92" s="247"/>
      <c r="RRT92" s="247"/>
      <c r="RRU92" s="247"/>
      <c r="RRV92" s="247"/>
      <c r="RRW92" s="247"/>
      <c r="RRX92" s="247"/>
      <c r="RRY92" s="247"/>
      <c r="RRZ92" s="247"/>
      <c r="RSA92" s="247"/>
      <c r="RSB92" s="247"/>
      <c r="RSC92" s="247"/>
      <c r="RSD92" s="247"/>
      <c r="RSE92" s="247"/>
      <c r="RSF92" s="247"/>
      <c r="RSG92" s="247"/>
      <c r="RSH92" s="247"/>
      <c r="RSI92" s="247"/>
      <c r="RSJ92" s="247"/>
      <c r="RSK92" s="247"/>
      <c r="RSL92" s="247"/>
      <c r="RSM92" s="247"/>
      <c r="RSN92" s="247"/>
      <c r="RSO92" s="247"/>
      <c r="RSP92" s="247"/>
      <c r="RSQ92" s="247"/>
      <c r="RSR92" s="247"/>
      <c r="RSS92" s="247"/>
      <c r="RST92" s="247"/>
      <c r="RSU92" s="247"/>
      <c r="RSV92" s="247"/>
      <c r="RSW92" s="247"/>
      <c r="RSX92" s="247"/>
      <c r="RSY92" s="247"/>
      <c r="RSZ92" s="247"/>
      <c r="RTA92" s="247"/>
      <c r="RTB92" s="247"/>
      <c r="RTC92" s="247"/>
      <c r="RTD92" s="247"/>
      <c r="RTE92" s="247"/>
      <c r="RTF92" s="247"/>
      <c r="RTG92" s="247"/>
      <c r="RTH92" s="247"/>
      <c r="RTI92" s="247"/>
      <c r="RTJ92" s="247"/>
      <c r="RTK92" s="247"/>
      <c r="RTL92" s="247"/>
      <c r="RTM92" s="247"/>
      <c r="RTN92" s="247"/>
      <c r="RTO92" s="247"/>
      <c r="RTP92" s="247"/>
      <c r="RTQ92" s="247"/>
      <c r="RTR92" s="247"/>
      <c r="RTS92" s="247"/>
      <c r="RTT92" s="247"/>
      <c r="RTU92" s="247"/>
      <c r="RTV92" s="247"/>
      <c r="RTW92" s="247"/>
      <c r="RTX92" s="247"/>
      <c r="RTY92" s="247"/>
      <c r="RTZ92" s="247"/>
      <c r="RUA92" s="247"/>
      <c r="RUB92" s="247"/>
      <c r="RUC92" s="247"/>
      <c r="RUD92" s="247"/>
      <c r="RUE92" s="247"/>
      <c r="RUF92" s="247"/>
      <c r="RUG92" s="247"/>
      <c r="RUH92" s="247"/>
      <c r="RUI92" s="247"/>
      <c r="RUJ92" s="247"/>
      <c r="RUK92" s="247"/>
      <c r="RUL92" s="247"/>
      <c r="RUM92" s="247"/>
      <c r="RUN92" s="247"/>
      <c r="RUO92" s="247"/>
      <c r="RUP92" s="247"/>
      <c r="RUQ92" s="247"/>
      <c r="RUR92" s="247"/>
      <c r="RUS92" s="247"/>
      <c r="RUT92" s="247"/>
      <c r="RUU92" s="247"/>
      <c r="RUV92" s="247"/>
      <c r="RUW92" s="247"/>
      <c r="RUX92" s="247"/>
      <c r="RUY92" s="247"/>
      <c r="RUZ92" s="247"/>
      <c r="RVA92" s="247"/>
      <c r="RVB92" s="247"/>
      <c r="RVC92" s="247"/>
      <c r="RVD92" s="247"/>
      <c r="RVE92" s="247"/>
      <c r="RVF92" s="247"/>
      <c r="RVG92" s="247"/>
      <c r="RVH92" s="247"/>
      <c r="RVI92" s="247"/>
      <c r="RVJ92" s="247"/>
      <c r="RVK92" s="247"/>
      <c r="RVL92" s="247"/>
      <c r="RVM92" s="247"/>
      <c r="RVN92" s="247"/>
      <c r="RVO92" s="247"/>
      <c r="RVP92" s="247"/>
      <c r="RVQ92" s="247"/>
      <c r="RVR92" s="247"/>
      <c r="RVS92" s="247"/>
      <c r="RVT92" s="247"/>
      <c r="RVU92" s="247"/>
      <c r="RVV92" s="247"/>
      <c r="RVW92" s="247"/>
      <c r="RVX92" s="247"/>
      <c r="RVY92" s="247"/>
      <c r="RVZ92" s="247"/>
      <c r="RWA92" s="247"/>
      <c r="RWB92" s="247"/>
      <c r="RWC92" s="247"/>
      <c r="RWD92" s="247"/>
      <c r="RWE92" s="247"/>
      <c r="RWF92" s="247"/>
      <c r="RWG92" s="247"/>
      <c r="RWH92" s="247"/>
      <c r="RWI92" s="247"/>
      <c r="RWJ92" s="247"/>
      <c r="RWK92" s="247"/>
      <c r="RWL92" s="247"/>
      <c r="RWM92" s="247"/>
      <c r="RWN92" s="247"/>
      <c r="RWO92" s="247"/>
      <c r="RWP92" s="247"/>
      <c r="RWQ92" s="247"/>
      <c r="RWR92" s="247"/>
      <c r="RWS92" s="247"/>
      <c r="RWT92" s="247"/>
      <c r="RWU92" s="247"/>
      <c r="RWV92" s="247"/>
      <c r="RWW92" s="247"/>
      <c r="RWX92" s="247"/>
      <c r="RWY92" s="247"/>
      <c r="RWZ92" s="247"/>
      <c r="RXA92" s="247"/>
      <c r="RXB92" s="247"/>
      <c r="RXC92" s="247"/>
      <c r="RXD92" s="247"/>
      <c r="RXE92" s="247"/>
      <c r="RXF92" s="247"/>
      <c r="RXG92" s="247"/>
      <c r="RXH92" s="247"/>
      <c r="RXI92" s="247"/>
      <c r="RXJ92" s="247"/>
      <c r="RXK92" s="247"/>
      <c r="RXL92" s="247"/>
      <c r="RXM92" s="247"/>
      <c r="RXN92" s="247"/>
      <c r="RXO92" s="247"/>
      <c r="RXP92" s="247"/>
      <c r="RXQ92" s="247"/>
      <c r="RXR92" s="247"/>
      <c r="RXS92" s="247"/>
      <c r="RXT92" s="247"/>
      <c r="RXU92" s="247"/>
      <c r="RXV92" s="247"/>
      <c r="RXW92" s="247"/>
      <c r="RXX92" s="247"/>
      <c r="RXY92" s="247"/>
      <c r="RXZ92" s="247"/>
      <c r="RYA92" s="247"/>
      <c r="RYB92" s="247"/>
      <c r="RYC92" s="247"/>
      <c r="RYD92" s="247"/>
      <c r="RYE92" s="247"/>
      <c r="RYF92" s="247"/>
      <c r="RYG92" s="247"/>
      <c r="RYH92" s="247"/>
      <c r="RYI92" s="247"/>
      <c r="RYJ92" s="247"/>
      <c r="RYK92" s="247"/>
      <c r="RYL92" s="247"/>
      <c r="RYM92" s="247"/>
      <c r="RYN92" s="247"/>
      <c r="RYO92" s="247"/>
      <c r="RYP92" s="247"/>
      <c r="RYQ92" s="247"/>
      <c r="RYR92" s="247"/>
      <c r="RYS92" s="247"/>
      <c r="RYT92" s="247"/>
      <c r="RYU92" s="247"/>
      <c r="RYV92" s="247"/>
      <c r="RYW92" s="247"/>
      <c r="RYX92" s="247"/>
      <c r="RYY92" s="247"/>
      <c r="RYZ92" s="247"/>
      <c r="RZA92" s="247"/>
      <c r="RZB92" s="247"/>
      <c r="RZC92" s="247"/>
      <c r="RZD92" s="247"/>
      <c r="RZE92" s="247"/>
      <c r="RZF92" s="247"/>
      <c r="RZG92" s="247"/>
      <c r="RZH92" s="247"/>
      <c r="RZI92" s="247"/>
      <c r="RZJ92" s="247"/>
      <c r="RZK92" s="247"/>
      <c r="RZL92" s="247"/>
      <c r="RZM92" s="247"/>
      <c r="RZN92" s="247"/>
      <c r="RZO92" s="247"/>
      <c r="RZP92" s="247"/>
      <c r="RZQ92" s="247"/>
      <c r="RZR92" s="247"/>
      <c r="RZS92" s="247"/>
      <c r="RZT92" s="247"/>
      <c r="RZU92" s="247"/>
      <c r="RZV92" s="247"/>
      <c r="RZW92" s="247"/>
      <c r="RZX92" s="247"/>
      <c r="RZY92" s="247"/>
      <c r="RZZ92" s="247"/>
      <c r="SAA92" s="247"/>
      <c r="SAB92" s="247"/>
      <c r="SAC92" s="247"/>
      <c r="SAD92" s="247"/>
      <c r="SAE92" s="247"/>
      <c r="SAF92" s="247"/>
      <c r="SAG92" s="247"/>
      <c r="SAH92" s="247"/>
      <c r="SAI92" s="247"/>
      <c r="SAJ92" s="247"/>
      <c r="SAK92" s="247"/>
      <c r="SAL92" s="247"/>
      <c r="SAM92" s="247"/>
      <c r="SAN92" s="247"/>
      <c r="SAO92" s="247"/>
      <c r="SAP92" s="247"/>
      <c r="SAQ92" s="247"/>
      <c r="SAR92" s="247"/>
      <c r="SAS92" s="247"/>
      <c r="SAT92" s="247"/>
      <c r="SAU92" s="247"/>
      <c r="SAV92" s="247"/>
      <c r="SAW92" s="247"/>
      <c r="SAX92" s="247"/>
      <c r="SAY92" s="247"/>
      <c r="SAZ92" s="247"/>
      <c r="SBA92" s="247"/>
      <c r="SBB92" s="247"/>
      <c r="SBC92" s="247"/>
      <c r="SBD92" s="247"/>
      <c r="SBE92" s="247"/>
      <c r="SBF92" s="247"/>
      <c r="SBG92" s="247"/>
      <c r="SBH92" s="247"/>
      <c r="SBI92" s="247"/>
      <c r="SBJ92" s="247"/>
      <c r="SBK92" s="247"/>
      <c r="SBL92" s="247"/>
      <c r="SBM92" s="247"/>
      <c r="SBN92" s="247"/>
      <c r="SBO92" s="247"/>
      <c r="SBP92" s="247"/>
      <c r="SBQ92" s="247"/>
      <c r="SBR92" s="247"/>
      <c r="SBS92" s="247"/>
      <c r="SBT92" s="247"/>
      <c r="SBU92" s="247"/>
      <c r="SBV92" s="247"/>
      <c r="SBW92" s="247"/>
      <c r="SBX92" s="247"/>
      <c r="SBY92" s="247"/>
      <c r="SBZ92" s="247"/>
      <c r="SCA92" s="247"/>
      <c r="SCB92" s="247"/>
      <c r="SCC92" s="247"/>
      <c r="SCD92" s="247"/>
      <c r="SCE92" s="247"/>
      <c r="SCF92" s="247"/>
      <c r="SCG92" s="247"/>
      <c r="SCH92" s="247"/>
      <c r="SCI92" s="247"/>
      <c r="SCJ92" s="247"/>
      <c r="SCK92" s="247"/>
      <c r="SCL92" s="247"/>
      <c r="SCM92" s="247"/>
      <c r="SCN92" s="247"/>
      <c r="SCO92" s="247"/>
      <c r="SCP92" s="247"/>
      <c r="SCQ92" s="247"/>
      <c r="SCR92" s="247"/>
      <c r="SCS92" s="247"/>
      <c r="SCT92" s="247"/>
      <c r="SCU92" s="247"/>
      <c r="SCV92" s="247"/>
      <c r="SCW92" s="247"/>
      <c r="SCX92" s="247"/>
      <c r="SCY92" s="247"/>
      <c r="SCZ92" s="247"/>
      <c r="SDA92" s="247"/>
      <c r="SDB92" s="247"/>
      <c r="SDC92" s="247"/>
      <c r="SDD92" s="247"/>
      <c r="SDE92" s="247"/>
      <c r="SDF92" s="247"/>
      <c r="SDG92" s="247"/>
      <c r="SDH92" s="247"/>
      <c r="SDI92" s="247"/>
      <c r="SDJ92" s="247"/>
      <c r="SDK92" s="247"/>
      <c r="SDL92" s="247"/>
      <c r="SDM92" s="247"/>
      <c r="SDN92" s="247"/>
      <c r="SDO92" s="247"/>
      <c r="SDP92" s="247"/>
      <c r="SDQ92" s="247"/>
      <c r="SDR92" s="247"/>
      <c r="SDS92" s="247"/>
      <c r="SDT92" s="247"/>
      <c r="SDU92" s="247"/>
      <c r="SDV92" s="247"/>
      <c r="SDW92" s="247"/>
      <c r="SDX92" s="247"/>
      <c r="SDY92" s="247"/>
      <c r="SDZ92" s="247"/>
      <c r="SEA92" s="247"/>
      <c r="SEB92" s="247"/>
      <c r="SEC92" s="247"/>
      <c r="SED92" s="247"/>
      <c r="SEE92" s="247"/>
      <c r="SEF92" s="247"/>
      <c r="SEG92" s="247"/>
      <c r="SEH92" s="247"/>
      <c r="SEI92" s="247"/>
      <c r="SEJ92" s="247"/>
      <c r="SEK92" s="247"/>
      <c r="SEL92" s="247"/>
      <c r="SEM92" s="247"/>
      <c r="SEN92" s="247"/>
      <c r="SEO92" s="247"/>
      <c r="SEP92" s="247"/>
      <c r="SEQ92" s="247"/>
      <c r="SER92" s="247"/>
      <c r="SES92" s="247"/>
      <c r="SET92" s="247"/>
      <c r="SEU92" s="247"/>
      <c r="SEV92" s="247"/>
      <c r="SEW92" s="247"/>
      <c r="SEX92" s="247"/>
      <c r="SEY92" s="247"/>
      <c r="SEZ92" s="247"/>
      <c r="SFA92" s="247"/>
      <c r="SFB92" s="247"/>
      <c r="SFC92" s="247"/>
      <c r="SFD92" s="247"/>
      <c r="SFE92" s="247"/>
      <c r="SFF92" s="247"/>
      <c r="SFG92" s="247"/>
      <c r="SFH92" s="247"/>
      <c r="SFI92" s="247"/>
      <c r="SFJ92" s="247"/>
      <c r="SFK92" s="247"/>
      <c r="SFL92" s="247"/>
      <c r="SFM92" s="247"/>
      <c r="SFN92" s="247"/>
      <c r="SFO92" s="247"/>
      <c r="SFP92" s="247"/>
      <c r="SFQ92" s="247"/>
      <c r="SFR92" s="247"/>
      <c r="SFS92" s="247"/>
      <c r="SFT92" s="247"/>
      <c r="SFU92" s="247"/>
      <c r="SFV92" s="247"/>
      <c r="SFW92" s="247"/>
      <c r="SFX92" s="247"/>
      <c r="SFY92" s="247"/>
      <c r="SFZ92" s="247"/>
      <c r="SGA92" s="247"/>
      <c r="SGB92" s="247"/>
      <c r="SGC92" s="247"/>
      <c r="SGD92" s="247"/>
      <c r="SGE92" s="247"/>
      <c r="SGF92" s="247"/>
      <c r="SGG92" s="247"/>
      <c r="SGH92" s="247"/>
      <c r="SGI92" s="247"/>
      <c r="SGJ92" s="247"/>
      <c r="SGK92" s="247"/>
      <c r="SGL92" s="247"/>
      <c r="SGM92" s="247"/>
      <c r="SGN92" s="247"/>
      <c r="SGO92" s="247"/>
      <c r="SGP92" s="247"/>
      <c r="SGQ92" s="247"/>
      <c r="SGR92" s="247"/>
      <c r="SGS92" s="247"/>
      <c r="SGT92" s="247"/>
      <c r="SGU92" s="247"/>
      <c r="SGV92" s="247"/>
      <c r="SGW92" s="247"/>
      <c r="SGX92" s="247"/>
      <c r="SGY92" s="247"/>
      <c r="SGZ92" s="247"/>
      <c r="SHA92" s="247"/>
      <c r="SHB92" s="247"/>
      <c r="SHC92" s="247"/>
      <c r="SHD92" s="247"/>
      <c r="SHE92" s="247"/>
      <c r="SHF92" s="247"/>
      <c r="SHG92" s="247"/>
      <c r="SHH92" s="247"/>
      <c r="SHI92" s="247"/>
      <c r="SHJ92" s="247"/>
      <c r="SHK92" s="247"/>
      <c r="SHL92" s="247"/>
      <c r="SHM92" s="247"/>
      <c r="SHN92" s="247"/>
      <c r="SHO92" s="247"/>
      <c r="SHP92" s="247"/>
      <c r="SHQ92" s="247"/>
      <c r="SHR92" s="247"/>
      <c r="SHS92" s="247"/>
      <c r="SHT92" s="247"/>
      <c r="SHU92" s="247"/>
      <c r="SHV92" s="247"/>
      <c r="SHW92" s="247"/>
      <c r="SHX92" s="247"/>
      <c r="SHY92" s="247"/>
      <c r="SHZ92" s="247"/>
      <c r="SIA92" s="247"/>
      <c r="SIB92" s="247"/>
      <c r="SIC92" s="247"/>
      <c r="SID92" s="247"/>
      <c r="SIE92" s="247"/>
      <c r="SIF92" s="247"/>
      <c r="SIG92" s="247"/>
      <c r="SIH92" s="247"/>
      <c r="SII92" s="247"/>
      <c r="SIJ92" s="247"/>
      <c r="SIK92" s="247"/>
      <c r="SIL92" s="247"/>
      <c r="SIM92" s="247"/>
      <c r="SIN92" s="247"/>
      <c r="SIO92" s="247"/>
      <c r="SIP92" s="247"/>
      <c r="SIQ92" s="247"/>
      <c r="SIR92" s="247"/>
      <c r="SIS92" s="247"/>
      <c r="SIT92" s="247"/>
      <c r="SIU92" s="247"/>
      <c r="SIV92" s="247"/>
      <c r="SIW92" s="247"/>
      <c r="SIX92" s="247"/>
      <c r="SIY92" s="247"/>
      <c r="SIZ92" s="247"/>
      <c r="SJA92" s="247"/>
      <c r="SJB92" s="247"/>
      <c r="SJC92" s="247"/>
      <c r="SJD92" s="247"/>
      <c r="SJE92" s="247"/>
      <c r="SJF92" s="247"/>
      <c r="SJG92" s="247"/>
      <c r="SJH92" s="247"/>
      <c r="SJI92" s="247"/>
      <c r="SJJ92" s="247"/>
      <c r="SJK92" s="247"/>
      <c r="SJL92" s="247"/>
      <c r="SJM92" s="247"/>
      <c r="SJN92" s="247"/>
      <c r="SJO92" s="247"/>
      <c r="SJP92" s="247"/>
      <c r="SJQ92" s="247"/>
      <c r="SJR92" s="247"/>
      <c r="SJS92" s="247"/>
      <c r="SJT92" s="247"/>
      <c r="SJU92" s="247"/>
      <c r="SJV92" s="247"/>
      <c r="SJW92" s="247"/>
      <c r="SJX92" s="247"/>
      <c r="SJY92" s="247"/>
      <c r="SJZ92" s="247"/>
      <c r="SKA92" s="247"/>
      <c r="SKB92" s="247"/>
      <c r="SKC92" s="247"/>
      <c r="SKD92" s="247"/>
      <c r="SKE92" s="247"/>
      <c r="SKF92" s="247"/>
      <c r="SKG92" s="247"/>
      <c r="SKH92" s="247"/>
      <c r="SKI92" s="247"/>
      <c r="SKJ92" s="247"/>
      <c r="SKK92" s="247"/>
      <c r="SKL92" s="247"/>
      <c r="SKM92" s="247"/>
      <c r="SKN92" s="247"/>
      <c r="SKO92" s="247"/>
      <c r="SKP92" s="247"/>
      <c r="SKQ92" s="247"/>
      <c r="SKR92" s="247"/>
      <c r="SKS92" s="247"/>
      <c r="SKT92" s="247"/>
      <c r="SKU92" s="247"/>
      <c r="SKV92" s="247"/>
      <c r="SKW92" s="247"/>
      <c r="SKX92" s="247"/>
      <c r="SKY92" s="247"/>
      <c r="SKZ92" s="247"/>
      <c r="SLA92" s="247"/>
      <c r="SLB92" s="247"/>
      <c r="SLC92" s="247"/>
      <c r="SLD92" s="247"/>
      <c r="SLE92" s="247"/>
      <c r="SLF92" s="247"/>
      <c r="SLG92" s="247"/>
      <c r="SLH92" s="247"/>
      <c r="SLI92" s="247"/>
      <c r="SLJ92" s="247"/>
      <c r="SLK92" s="247"/>
      <c r="SLL92" s="247"/>
      <c r="SLM92" s="247"/>
      <c r="SLN92" s="247"/>
      <c r="SLO92" s="247"/>
      <c r="SLP92" s="247"/>
      <c r="SLQ92" s="247"/>
      <c r="SLR92" s="247"/>
      <c r="SLS92" s="247"/>
      <c r="SLT92" s="247"/>
      <c r="SLU92" s="247"/>
      <c r="SLV92" s="247"/>
      <c r="SLW92" s="247"/>
      <c r="SLX92" s="247"/>
      <c r="SLY92" s="247"/>
      <c r="SLZ92" s="247"/>
      <c r="SMA92" s="247"/>
      <c r="SMB92" s="247"/>
      <c r="SMC92" s="247"/>
      <c r="SMD92" s="247"/>
      <c r="SME92" s="247"/>
      <c r="SMF92" s="247"/>
      <c r="SMG92" s="247"/>
      <c r="SMH92" s="247"/>
      <c r="SMI92" s="247"/>
      <c r="SMJ92" s="247"/>
      <c r="SMK92" s="247"/>
      <c r="SML92" s="247"/>
      <c r="SMM92" s="247"/>
      <c r="SMN92" s="247"/>
      <c r="SMO92" s="247"/>
      <c r="SMP92" s="247"/>
      <c r="SMQ92" s="247"/>
      <c r="SMR92" s="247"/>
      <c r="SMS92" s="247"/>
      <c r="SMT92" s="247"/>
      <c r="SMU92" s="247"/>
      <c r="SMV92" s="247"/>
      <c r="SMW92" s="247"/>
      <c r="SMX92" s="247"/>
      <c r="SMY92" s="247"/>
      <c r="SMZ92" s="247"/>
      <c r="SNA92" s="247"/>
      <c r="SNB92" s="247"/>
      <c r="SNC92" s="247"/>
      <c r="SND92" s="247"/>
      <c r="SNE92" s="247"/>
      <c r="SNF92" s="247"/>
      <c r="SNG92" s="247"/>
      <c r="SNH92" s="247"/>
      <c r="SNI92" s="247"/>
      <c r="SNJ92" s="247"/>
      <c r="SNK92" s="247"/>
      <c r="SNL92" s="247"/>
      <c r="SNM92" s="247"/>
      <c r="SNN92" s="247"/>
      <c r="SNO92" s="247"/>
      <c r="SNP92" s="247"/>
      <c r="SNQ92" s="247"/>
      <c r="SNR92" s="247"/>
      <c r="SNS92" s="247"/>
      <c r="SNT92" s="247"/>
      <c r="SNU92" s="247"/>
      <c r="SNV92" s="247"/>
      <c r="SNW92" s="247"/>
      <c r="SNX92" s="247"/>
      <c r="SNY92" s="247"/>
      <c r="SNZ92" s="247"/>
      <c r="SOA92" s="247"/>
      <c r="SOB92" s="247"/>
      <c r="SOC92" s="247"/>
      <c r="SOD92" s="247"/>
      <c r="SOE92" s="247"/>
      <c r="SOF92" s="247"/>
      <c r="SOG92" s="247"/>
      <c r="SOH92" s="247"/>
      <c r="SOI92" s="247"/>
      <c r="SOJ92" s="247"/>
      <c r="SOK92" s="247"/>
      <c r="SOL92" s="247"/>
      <c r="SOM92" s="247"/>
      <c r="SON92" s="247"/>
      <c r="SOO92" s="247"/>
      <c r="SOP92" s="247"/>
      <c r="SOQ92" s="247"/>
      <c r="SOR92" s="247"/>
      <c r="SOS92" s="247"/>
      <c r="SOT92" s="247"/>
      <c r="SOU92" s="247"/>
      <c r="SOV92" s="247"/>
      <c r="SOW92" s="247"/>
      <c r="SOX92" s="247"/>
      <c r="SOY92" s="247"/>
      <c r="SOZ92" s="247"/>
      <c r="SPA92" s="247"/>
      <c r="SPB92" s="247"/>
      <c r="SPC92" s="247"/>
      <c r="SPD92" s="247"/>
      <c r="SPE92" s="247"/>
      <c r="SPF92" s="247"/>
      <c r="SPG92" s="247"/>
      <c r="SPH92" s="247"/>
      <c r="SPI92" s="247"/>
      <c r="SPJ92" s="247"/>
      <c r="SPK92" s="247"/>
      <c r="SPL92" s="247"/>
      <c r="SPM92" s="247"/>
      <c r="SPN92" s="247"/>
      <c r="SPO92" s="247"/>
      <c r="SPP92" s="247"/>
      <c r="SPQ92" s="247"/>
      <c r="SPR92" s="247"/>
      <c r="SPS92" s="247"/>
      <c r="SPT92" s="247"/>
      <c r="SPU92" s="247"/>
      <c r="SPV92" s="247"/>
      <c r="SPW92" s="247"/>
      <c r="SPX92" s="247"/>
      <c r="SPY92" s="247"/>
      <c r="SPZ92" s="247"/>
      <c r="SQA92" s="247"/>
      <c r="SQB92" s="247"/>
      <c r="SQC92" s="247"/>
      <c r="SQD92" s="247"/>
      <c r="SQE92" s="247"/>
      <c r="SQF92" s="247"/>
      <c r="SQG92" s="247"/>
      <c r="SQH92" s="247"/>
      <c r="SQI92" s="247"/>
      <c r="SQJ92" s="247"/>
      <c r="SQK92" s="247"/>
      <c r="SQL92" s="247"/>
      <c r="SQM92" s="247"/>
      <c r="SQN92" s="247"/>
      <c r="SQO92" s="247"/>
      <c r="SQP92" s="247"/>
      <c r="SQQ92" s="247"/>
      <c r="SQR92" s="247"/>
      <c r="SQS92" s="247"/>
      <c r="SQT92" s="247"/>
      <c r="SQU92" s="247"/>
      <c r="SQV92" s="247"/>
      <c r="SQW92" s="247"/>
      <c r="SQX92" s="247"/>
      <c r="SQY92" s="247"/>
      <c r="SQZ92" s="247"/>
      <c r="SRA92" s="247"/>
      <c r="SRB92" s="247"/>
      <c r="SRC92" s="247"/>
      <c r="SRD92" s="247"/>
      <c r="SRE92" s="247"/>
      <c r="SRF92" s="247"/>
      <c r="SRG92" s="247"/>
      <c r="SRH92" s="247"/>
      <c r="SRI92" s="247"/>
      <c r="SRJ92" s="247"/>
      <c r="SRK92" s="247"/>
      <c r="SRL92" s="247"/>
      <c r="SRM92" s="247"/>
      <c r="SRN92" s="247"/>
      <c r="SRO92" s="247"/>
      <c r="SRP92" s="247"/>
      <c r="SRQ92" s="247"/>
      <c r="SRR92" s="247"/>
      <c r="SRS92" s="247"/>
      <c r="SRT92" s="247"/>
      <c r="SRU92" s="247"/>
      <c r="SRV92" s="247"/>
      <c r="SRW92" s="247"/>
      <c r="SRX92" s="247"/>
      <c r="SRY92" s="247"/>
      <c r="SRZ92" s="247"/>
      <c r="SSA92" s="247"/>
      <c r="SSB92" s="247"/>
      <c r="SSC92" s="247"/>
      <c r="SSD92" s="247"/>
      <c r="SSE92" s="247"/>
      <c r="SSF92" s="247"/>
      <c r="SSG92" s="247"/>
      <c r="SSH92" s="247"/>
      <c r="SSI92" s="247"/>
      <c r="SSJ92" s="247"/>
      <c r="SSK92" s="247"/>
      <c r="SSL92" s="247"/>
      <c r="SSM92" s="247"/>
      <c r="SSN92" s="247"/>
      <c r="SSO92" s="247"/>
      <c r="SSP92" s="247"/>
      <c r="SSQ92" s="247"/>
      <c r="SSR92" s="247"/>
      <c r="SSS92" s="247"/>
      <c r="SST92" s="247"/>
      <c r="SSU92" s="247"/>
      <c r="SSV92" s="247"/>
      <c r="SSW92" s="247"/>
      <c r="SSX92" s="247"/>
      <c r="SSY92" s="247"/>
      <c r="SSZ92" s="247"/>
      <c r="STA92" s="247"/>
      <c r="STB92" s="247"/>
      <c r="STC92" s="247"/>
      <c r="STD92" s="247"/>
      <c r="STE92" s="247"/>
      <c r="STF92" s="247"/>
      <c r="STG92" s="247"/>
      <c r="STH92" s="247"/>
      <c r="STI92" s="247"/>
      <c r="STJ92" s="247"/>
      <c r="STK92" s="247"/>
      <c r="STL92" s="247"/>
      <c r="STM92" s="247"/>
      <c r="STN92" s="247"/>
      <c r="STO92" s="247"/>
      <c r="STP92" s="247"/>
      <c r="STQ92" s="247"/>
      <c r="STR92" s="247"/>
      <c r="STS92" s="247"/>
      <c r="STT92" s="247"/>
      <c r="STU92" s="247"/>
      <c r="STV92" s="247"/>
      <c r="STW92" s="247"/>
      <c r="STX92" s="247"/>
      <c r="STY92" s="247"/>
      <c r="STZ92" s="247"/>
      <c r="SUA92" s="247"/>
      <c r="SUB92" s="247"/>
      <c r="SUC92" s="247"/>
      <c r="SUD92" s="247"/>
      <c r="SUE92" s="247"/>
      <c r="SUF92" s="247"/>
      <c r="SUG92" s="247"/>
      <c r="SUH92" s="247"/>
      <c r="SUI92" s="247"/>
      <c r="SUJ92" s="247"/>
      <c r="SUK92" s="247"/>
      <c r="SUL92" s="247"/>
      <c r="SUM92" s="247"/>
      <c r="SUN92" s="247"/>
      <c r="SUO92" s="247"/>
      <c r="SUP92" s="247"/>
      <c r="SUQ92" s="247"/>
      <c r="SUR92" s="247"/>
      <c r="SUS92" s="247"/>
      <c r="SUT92" s="247"/>
      <c r="SUU92" s="247"/>
      <c r="SUV92" s="247"/>
      <c r="SUW92" s="247"/>
      <c r="SUX92" s="247"/>
      <c r="SUY92" s="247"/>
      <c r="SUZ92" s="247"/>
      <c r="SVA92" s="247"/>
      <c r="SVB92" s="247"/>
      <c r="SVC92" s="247"/>
      <c r="SVD92" s="247"/>
      <c r="SVE92" s="247"/>
      <c r="SVF92" s="247"/>
      <c r="SVG92" s="247"/>
      <c r="SVH92" s="247"/>
      <c r="SVI92" s="247"/>
      <c r="SVJ92" s="247"/>
      <c r="SVK92" s="247"/>
      <c r="SVL92" s="247"/>
      <c r="SVM92" s="247"/>
      <c r="SVN92" s="247"/>
      <c r="SVO92" s="247"/>
      <c r="SVP92" s="247"/>
      <c r="SVQ92" s="247"/>
      <c r="SVR92" s="247"/>
      <c r="SVS92" s="247"/>
      <c r="SVT92" s="247"/>
      <c r="SVU92" s="247"/>
      <c r="SVV92" s="247"/>
      <c r="SVW92" s="247"/>
      <c r="SVX92" s="247"/>
      <c r="SVY92" s="247"/>
      <c r="SVZ92" s="247"/>
      <c r="SWA92" s="247"/>
      <c r="SWB92" s="247"/>
      <c r="SWC92" s="247"/>
      <c r="SWD92" s="247"/>
      <c r="SWE92" s="247"/>
      <c r="SWF92" s="247"/>
      <c r="SWG92" s="247"/>
      <c r="SWH92" s="247"/>
      <c r="SWI92" s="247"/>
      <c r="SWJ92" s="247"/>
      <c r="SWK92" s="247"/>
      <c r="SWL92" s="247"/>
      <c r="SWM92" s="247"/>
      <c r="SWN92" s="247"/>
      <c r="SWO92" s="247"/>
      <c r="SWP92" s="247"/>
      <c r="SWQ92" s="247"/>
      <c r="SWR92" s="247"/>
      <c r="SWS92" s="247"/>
      <c r="SWT92" s="247"/>
      <c r="SWU92" s="247"/>
      <c r="SWV92" s="247"/>
      <c r="SWW92" s="247"/>
      <c r="SWX92" s="247"/>
      <c r="SWY92" s="247"/>
      <c r="SWZ92" s="247"/>
      <c r="SXA92" s="247"/>
      <c r="SXB92" s="247"/>
      <c r="SXC92" s="247"/>
      <c r="SXD92" s="247"/>
      <c r="SXE92" s="247"/>
      <c r="SXF92" s="247"/>
      <c r="SXG92" s="247"/>
      <c r="SXH92" s="247"/>
      <c r="SXI92" s="247"/>
      <c r="SXJ92" s="247"/>
      <c r="SXK92" s="247"/>
      <c r="SXL92" s="247"/>
      <c r="SXM92" s="247"/>
      <c r="SXN92" s="247"/>
      <c r="SXO92" s="247"/>
      <c r="SXP92" s="247"/>
      <c r="SXQ92" s="247"/>
      <c r="SXR92" s="247"/>
      <c r="SXS92" s="247"/>
      <c r="SXT92" s="247"/>
      <c r="SXU92" s="247"/>
      <c r="SXV92" s="247"/>
      <c r="SXW92" s="247"/>
      <c r="SXX92" s="247"/>
      <c r="SXY92" s="247"/>
      <c r="SXZ92" s="247"/>
      <c r="SYA92" s="247"/>
      <c r="SYB92" s="247"/>
      <c r="SYC92" s="247"/>
      <c r="SYD92" s="247"/>
      <c r="SYE92" s="247"/>
      <c r="SYF92" s="247"/>
      <c r="SYG92" s="247"/>
      <c r="SYH92" s="247"/>
      <c r="SYI92" s="247"/>
      <c r="SYJ92" s="247"/>
      <c r="SYK92" s="247"/>
      <c r="SYL92" s="247"/>
      <c r="SYM92" s="247"/>
      <c r="SYN92" s="247"/>
      <c r="SYO92" s="247"/>
      <c r="SYP92" s="247"/>
      <c r="SYQ92" s="247"/>
      <c r="SYR92" s="247"/>
      <c r="SYS92" s="247"/>
      <c r="SYT92" s="247"/>
      <c r="SYU92" s="247"/>
      <c r="SYV92" s="247"/>
      <c r="SYW92" s="247"/>
      <c r="SYX92" s="247"/>
      <c r="SYY92" s="247"/>
      <c r="SYZ92" s="247"/>
      <c r="SZA92" s="247"/>
      <c r="SZB92" s="247"/>
      <c r="SZC92" s="247"/>
      <c r="SZD92" s="247"/>
      <c r="SZE92" s="247"/>
      <c r="SZF92" s="247"/>
      <c r="SZG92" s="247"/>
      <c r="SZH92" s="247"/>
      <c r="SZI92" s="247"/>
      <c r="SZJ92" s="247"/>
      <c r="SZK92" s="247"/>
      <c r="SZL92" s="247"/>
      <c r="SZM92" s="247"/>
      <c r="SZN92" s="247"/>
      <c r="SZO92" s="247"/>
      <c r="SZP92" s="247"/>
      <c r="SZQ92" s="247"/>
      <c r="SZR92" s="247"/>
      <c r="SZS92" s="247"/>
      <c r="SZT92" s="247"/>
      <c r="SZU92" s="247"/>
      <c r="SZV92" s="247"/>
      <c r="SZW92" s="247"/>
      <c r="SZX92" s="247"/>
      <c r="SZY92" s="247"/>
      <c r="SZZ92" s="247"/>
      <c r="TAA92" s="247"/>
      <c r="TAB92" s="247"/>
      <c r="TAC92" s="247"/>
      <c r="TAD92" s="247"/>
      <c r="TAE92" s="247"/>
      <c r="TAF92" s="247"/>
      <c r="TAG92" s="247"/>
      <c r="TAH92" s="247"/>
      <c r="TAI92" s="247"/>
      <c r="TAJ92" s="247"/>
      <c r="TAK92" s="247"/>
      <c r="TAL92" s="247"/>
      <c r="TAM92" s="247"/>
      <c r="TAN92" s="247"/>
      <c r="TAO92" s="247"/>
      <c r="TAP92" s="247"/>
      <c r="TAQ92" s="247"/>
      <c r="TAR92" s="247"/>
      <c r="TAS92" s="247"/>
      <c r="TAT92" s="247"/>
      <c r="TAU92" s="247"/>
      <c r="TAV92" s="247"/>
      <c r="TAW92" s="247"/>
      <c r="TAX92" s="247"/>
      <c r="TAY92" s="247"/>
      <c r="TAZ92" s="247"/>
      <c r="TBA92" s="247"/>
      <c r="TBB92" s="247"/>
      <c r="TBC92" s="247"/>
      <c r="TBD92" s="247"/>
      <c r="TBE92" s="247"/>
      <c r="TBF92" s="247"/>
      <c r="TBG92" s="247"/>
      <c r="TBH92" s="247"/>
      <c r="TBI92" s="247"/>
      <c r="TBJ92" s="247"/>
      <c r="TBK92" s="247"/>
      <c r="TBL92" s="247"/>
      <c r="TBM92" s="247"/>
      <c r="TBN92" s="247"/>
      <c r="TBO92" s="247"/>
      <c r="TBP92" s="247"/>
      <c r="TBQ92" s="247"/>
      <c r="TBR92" s="247"/>
      <c r="TBS92" s="247"/>
      <c r="TBT92" s="247"/>
      <c r="TBU92" s="247"/>
      <c r="TBV92" s="247"/>
      <c r="TBW92" s="247"/>
      <c r="TBX92" s="247"/>
      <c r="TBY92" s="247"/>
      <c r="TBZ92" s="247"/>
      <c r="TCA92" s="247"/>
      <c r="TCB92" s="247"/>
      <c r="TCC92" s="247"/>
      <c r="TCD92" s="247"/>
      <c r="TCE92" s="247"/>
      <c r="TCF92" s="247"/>
      <c r="TCG92" s="247"/>
      <c r="TCH92" s="247"/>
      <c r="TCI92" s="247"/>
      <c r="TCJ92" s="247"/>
      <c r="TCK92" s="247"/>
      <c r="TCL92" s="247"/>
      <c r="TCM92" s="247"/>
      <c r="TCN92" s="247"/>
      <c r="TCO92" s="247"/>
      <c r="TCP92" s="247"/>
      <c r="TCQ92" s="247"/>
      <c r="TCR92" s="247"/>
      <c r="TCS92" s="247"/>
      <c r="TCT92" s="247"/>
      <c r="TCU92" s="247"/>
      <c r="TCV92" s="247"/>
      <c r="TCW92" s="247"/>
      <c r="TCX92" s="247"/>
      <c r="TCY92" s="247"/>
      <c r="TCZ92" s="247"/>
      <c r="TDA92" s="247"/>
      <c r="TDB92" s="247"/>
      <c r="TDC92" s="247"/>
      <c r="TDD92" s="247"/>
      <c r="TDE92" s="247"/>
      <c r="TDF92" s="247"/>
      <c r="TDG92" s="247"/>
      <c r="TDH92" s="247"/>
      <c r="TDI92" s="247"/>
      <c r="TDJ92" s="247"/>
      <c r="TDK92" s="247"/>
      <c r="TDL92" s="247"/>
      <c r="TDM92" s="247"/>
      <c r="TDN92" s="247"/>
      <c r="TDO92" s="247"/>
      <c r="TDP92" s="247"/>
      <c r="TDQ92" s="247"/>
      <c r="TDR92" s="247"/>
      <c r="TDS92" s="247"/>
      <c r="TDT92" s="247"/>
      <c r="TDU92" s="247"/>
      <c r="TDV92" s="247"/>
      <c r="TDW92" s="247"/>
      <c r="TDX92" s="247"/>
      <c r="TDY92" s="247"/>
      <c r="TDZ92" s="247"/>
      <c r="TEA92" s="247"/>
      <c r="TEB92" s="247"/>
      <c r="TEC92" s="247"/>
      <c r="TED92" s="247"/>
      <c r="TEE92" s="247"/>
      <c r="TEF92" s="247"/>
      <c r="TEG92" s="247"/>
      <c r="TEH92" s="247"/>
      <c r="TEI92" s="247"/>
      <c r="TEJ92" s="247"/>
      <c r="TEK92" s="247"/>
      <c r="TEL92" s="247"/>
      <c r="TEM92" s="247"/>
      <c r="TEN92" s="247"/>
      <c r="TEO92" s="247"/>
      <c r="TEP92" s="247"/>
      <c r="TEQ92" s="247"/>
      <c r="TER92" s="247"/>
      <c r="TES92" s="247"/>
      <c r="TET92" s="247"/>
      <c r="TEU92" s="247"/>
      <c r="TEV92" s="247"/>
      <c r="TEW92" s="247"/>
      <c r="TEX92" s="247"/>
      <c r="TEY92" s="247"/>
      <c r="TEZ92" s="247"/>
      <c r="TFA92" s="247"/>
      <c r="TFB92" s="247"/>
      <c r="TFC92" s="247"/>
      <c r="TFD92" s="247"/>
      <c r="TFE92" s="247"/>
      <c r="TFF92" s="247"/>
      <c r="TFG92" s="247"/>
      <c r="TFH92" s="247"/>
      <c r="TFI92" s="247"/>
      <c r="TFJ92" s="247"/>
      <c r="TFK92" s="247"/>
      <c r="TFL92" s="247"/>
      <c r="TFM92" s="247"/>
      <c r="TFN92" s="247"/>
      <c r="TFO92" s="247"/>
      <c r="TFP92" s="247"/>
      <c r="TFQ92" s="247"/>
      <c r="TFR92" s="247"/>
      <c r="TFS92" s="247"/>
      <c r="TFT92" s="247"/>
      <c r="TFU92" s="247"/>
      <c r="TFV92" s="247"/>
      <c r="TFW92" s="247"/>
      <c r="TFX92" s="247"/>
      <c r="TFY92" s="247"/>
      <c r="TFZ92" s="247"/>
      <c r="TGA92" s="247"/>
      <c r="TGB92" s="247"/>
      <c r="TGC92" s="247"/>
      <c r="TGD92" s="247"/>
      <c r="TGE92" s="247"/>
      <c r="TGF92" s="247"/>
      <c r="TGG92" s="247"/>
      <c r="TGH92" s="247"/>
      <c r="TGI92" s="247"/>
      <c r="TGJ92" s="247"/>
      <c r="TGK92" s="247"/>
      <c r="TGL92" s="247"/>
      <c r="TGM92" s="247"/>
      <c r="TGN92" s="247"/>
      <c r="TGO92" s="247"/>
      <c r="TGP92" s="247"/>
      <c r="TGQ92" s="247"/>
      <c r="TGR92" s="247"/>
      <c r="TGS92" s="247"/>
      <c r="TGT92" s="247"/>
      <c r="TGU92" s="247"/>
      <c r="TGV92" s="247"/>
      <c r="TGW92" s="247"/>
      <c r="TGX92" s="247"/>
      <c r="TGY92" s="247"/>
      <c r="TGZ92" s="247"/>
      <c r="THA92" s="247"/>
      <c r="THB92" s="247"/>
      <c r="THC92" s="247"/>
      <c r="THD92" s="247"/>
      <c r="THE92" s="247"/>
      <c r="THF92" s="247"/>
      <c r="THG92" s="247"/>
      <c r="THH92" s="247"/>
      <c r="THI92" s="247"/>
      <c r="THJ92" s="247"/>
      <c r="THK92" s="247"/>
      <c r="THL92" s="247"/>
      <c r="THM92" s="247"/>
      <c r="THN92" s="247"/>
      <c r="THO92" s="247"/>
      <c r="THP92" s="247"/>
      <c r="THQ92" s="247"/>
      <c r="THR92" s="247"/>
      <c r="THS92" s="247"/>
      <c r="THT92" s="247"/>
      <c r="THU92" s="247"/>
      <c r="THV92" s="247"/>
      <c r="THW92" s="247"/>
      <c r="THX92" s="247"/>
      <c r="THY92" s="247"/>
      <c r="THZ92" s="247"/>
      <c r="TIA92" s="247"/>
      <c r="TIB92" s="247"/>
      <c r="TIC92" s="247"/>
      <c r="TID92" s="247"/>
      <c r="TIE92" s="247"/>
      <c r="TIF92" s="247"/>
      <c r="TIG92" s="247"/>
      <c r="TIH92" s="247"/>
      <c r="TII92" s="247"/>
      <c r="TIJ92" s="247"/>
      <c r="TIK92" s="247"/>
      <c r="TIL92" s="247"/>
      <c r="TIM92" s="247"/>
      <c r="TIN92" s="247"/>
      <c r="TIO92" s="247"/>
      <c r="TIP92" s="247"/>
      <c r="TIQ92" s="247"/>
      <c r="TIR92" s="247"/>
      <c r="TIS92" s="247"/>
      <c r="TIT92" s="247"/>
      <c r="TIU92" s="247"/>
      <c r="TIV92" s="247"/>
      <c r="TIW92" s="247"/>
      <c r="TIX92" s="247"/>
      <c r="TIY92" s="247"/>
      <c r="TIZ92" s="247"/>
      <c r="TJA92" s="247"/>
      <c r="TJB92" s="247"/>
      <c r="TJC92" s="247"/>
      <c r="TJD92" s="247"/>
      <c r="TJE92" s="247"/>
      <c r="TJF92" s="247"/>
      <c r="TJG92" s="247"/>
      <c r="TJH92" s="247"/>
      <c r="TJI92" s="247"/>
      <c r="TJJ92" s="247"/>
      <c r="TJK92" s="247"/>
      <c r="TJL92" s="247"/>
      <c r="TJM92" s="247"/>
      <c r="TJN92" s="247"/>
      <c r="TJO92" s="247"/>
      <c r="TJP92" s="247"/>
      <c r="TJQ92" s="247"/>
      <c r="TJR92" s="247"/>
      <c r="TJS92" s="247"/>
      <c r="TJT92" s="247"/>
      <c r="TJU92" s="247"/>
      <c r="TJV92" s="247"/>
      <c r="TJW92" s="247"/>
      <c r="TJX92" s="247"/>
      <c r="TJY92" s="247"/>
      <c r="TJZ92" s="247"/>
      <c r="TKA92" s="247"/>
      <c r="TKB92" s="247"/>
      <c r="TKC92" s="247"/>
      <c r="TKD92" s="247"/>
      <c r="TKE92" s="247"/>
      <c r="TKF92" s="247"/>
      <c r="TKG92" s="247"/>
      <c r="TKH92" s="247"/>
      <c r="TKI92" s="247"/>
      <c r="TKJ92" s="247"/>
      <c r="TKK92" s="247"/>
      <c r="TKL92" s="247"/>
      <c r="TKM92" s="247"/>
      <c r="TKN92" s="247"/>
      <c r="TKO92" s="247"/>
      <c r="TKP92" s="247"/>
      <c r="TKQ92" s="247"/>
      <c r="TKR92" s="247"/>
      <c r="TKS92" s="247"/>
      <c r="TKT92" s="247"/>
      <c r="TKU92" s="247"/>
      <c r="TKV92" s="247"/>
      <c r="TKW92" s="247"/>
      <c r="TKX92" s="247"/>
      <c r="TKY92" s="247"/>
      <c r="TKZ92" s="247"/>
      <c r="TLA92" s="247"/>
      <c r="TLB92" s="247"/>
      <c r="TLC92" s="247"/>
      <c r="TLD92" s="247"/>
      <c r="TLE92" s="247"/>
      <c r="TLF92" s="247"/>
      <c r="TLG92" s="247"/>
      <c r="TLH92" s="247"/>
      <c r="TLI92" s="247"/>
      <c r="TLJ92" s="247"/>
      <c r="TLK92" s="247"/>
      <c r="TLL92" s="247"/>
      <c r="TLM92" s="247"/>
      <c r="TLN92" s="247"/>
      <c r="TLO92" s="247"/>
      <c r="TLP92" s="247"/>
      <c r="TLQ92" s="247"/>
      <c r="TLR92" s="247"/>
      <c r="TLS92" s="247"/>
      <c r="TLT92" s="247"/>
      <c r="TLU92" s="247"/>
      <c r="TLV92" s="247"/>
      <c r="TLW92" s="247"/>
      <c r="TLX92" s="247"/>
      <c r="TLY92" s="247"/>
      <c r="TLZ92" s="247"/>
      <c r="TMA92" s="247"/>
      <c r="TMB92" s="247"/>
      <c r="TMC92" s="247"/>
      <c r="TMD92" s="247"/>
      <c r="TME92" s="247"/>
      <c r="TMF92" s="247"/>
      <c r="TMG92" s="247"/>
      <c r="TMH92" s="247"/>
      <c r="TMI92" s="247"/>
      <c r="TMJ92" s="247"/>
      <c r="TMK92" s="247"/>
      <c r="TML92" s="247"/>
      <c r="TMM92" s="247"/>
      <c r="TMN92" s="247"/>
      <c r="TMO92" s="247"/>
      <c r="TMP92" s="247"/>
      <c r="TMQ92" s="247"/>
      <c r="TMR92" s="247"/>
      <c r="TMS92" s="247"/>
      <c r="TMT92" s="247"/>
      <c r="TMU92" s="247"/>
      <c r="TMV92" s="247"/>
      <c r="TMW92" s="247"/>
      <c r="TMX92" s="247"/>
      <c r="TMY92" s="247"/>
      <c r="TMZ92" s="247"/>
      <c r="TNA92" s="247"/>
      <c r="TNB92" s="247"/>
      <c r="TNC92" s="247"/>
      <c r="TND92" s="247"/>
      <c r="TNE92" s="247"/>
      <c r="TNF92" s="247"/>
      <c r="TNG92" s="247"/>
      <c r="TNH92" s="247"/>
      <c r="TNI92" s="247"/>
      <c r="TNJ92" s="247"/>
      <c r="TNK92" s="247"/>
      <c r="TNL92" s="247"/>
      <c r="TNM92" s="247"/>
      <c r="TNN92" s="247"/>
      <c r="TNO92" s="247"/>
      <c r="TNP92" s="247"/>
      <c r="TNQ92" s="247"/>
      <c r="TNR92" s="247"/>
      <c r="TNS92" s="247"/>
      <c r="TNT92" s="247"/>
      <c r="TNU92" s="247"/>
      <c r="TNV92" s="247"/>
      <c r="TNW92" s="247"/>
      <c r="TNX92" s="247"/>
      <c r="TNY92" s="247"/>
      <c r="TNZ92" s="247"/>
      <c r="TOA92" s="247"/>
      <c r="TOB92" s="247"/>
      <c r="TOC92" s="247"/>
      <c r="TOD92" s="247"/>
      <c r="TOE92" s="247"/>
      <c r="TOF92" s="247"/>
      <c r="TOG92" s="247"/>
      <c r="TOH92" s="247"/>
      <c r="TOI92" s="247"/>
      <c r="TOJ92" s="247"/>
      <c r="TOK92" s="247"/>
      <c r="TOL92" s="247"/>
      <c r="TOM92" s="247"/>
      <c r="TON92" s="247"/>
      <c r="TOO92" s="247"/>
      <c r="TOP92" s="247"/>
      <c r="TOQ92" s="247"/>
      <c r="TOR92" s="247"/>
      <c r="TOS92" s="247"/>
      <c r="TOT92" s="247"/>
      <c r="TOU92" s="247"/>
      <c r="TOV92" s="247"/>
      <c r="TOW92" s="247"/>
      <c r="TOX92" s="247"/>
      <c r="TOY92" s="247"/>
      <c r="TOZ92" s="247"/>
      <c r="TPA92" s="247"/>
      <c r="TPB92" s="247"/>
      <c r="TPC92" s="247"/>
      <c r="TPD92" s="247"/>
      <c r="TPE92" s="247"/>
      <c r="TPF92" s="247"/>
      <c r="TPG92" s="247"/>
      <c r="TPH92" s="247"/>
      <c r="TPI92" s="247"/>
      <c r="TPJ92" s="247"/>
      <c r="TPK92" s="247"/>
      <c r="TPL92" s="247"/>
      <c r="TPM92" s="247"/>
      <c r="TPN92" s="247"/>
      <c r="TPO92" s="247"/>
      <c r="TPP92" s="247"/>
      <c r="TPQ92" s="247"/>
      <c r="TPR92" s="247"/>
      <c r="TPS92" s="247"/>
      <c r="TPT92" s="247"/>
      <c r="TPU92" s="247"/>
      <c r="TPV92" s="247"/>
      <c r="TPW92" s="247"/>
      <c r="TPX92" s="247"/>
      <c r="TPY92" s="247"/>
      <c r="TPZ92" s="247"/>
      <c r="TQA92" s="247"/>
      <c r="TQB92" s="247"/>
      <c r="TQC92" s="247"/>
      <c r="TQD92" s="247"/>
      <c r="TQE92" s="247"/>
      <c r="TQF92" s="247"/>
      <c r="TQG92" s="247"/>
      <c r="TQH92" s="247"/>
      <c r="TQI92" s="247"/>
      <c r="TQJ92" s="247"/>
      <c r="TQK92" s="247"/>
      <c r="TQL92" s="247"/>
      <c r="TQM92" s="247"/>
      <c r="TQN92" s="247"/>
      <c r="TQO92" s="247"/>
      <c r="TQP92" s="247"/>
      <c r="TQQ92" s="247"/>
      <c r="TQR92" s="247"/>
      <c r="TQS92" s="247"/>
      <c r="TQT92" s="247"/>
      <c r="TQU92" s="247"/>
      <c r="TQV92" s="247"/>
      <c r="TQW92" s="247"/>
      <c r="TQX92" s="247"/>
      <c r="TQY92" s="247"/>
      <c r="TQZ92" s="247"/>
      <c r="TRA92" s="247"/>
      <c r="TRB92" s="247"/>
      <c r="TRC92" s="247"/>
      <c r="TRD92" s="247"/>
      <c r="TRE92" s="247"/>
      <c r="TRF92" s="247"/>
      <c r="TRG92" s="247"/>
      <c r="TRH92" s="247"/>
      <c r="TRI92" s="247"/>
      <c r="TRJ92" s="247"/>
      <c r="TRK92" s="247"/>
      <c r="TRL92" s="247"/>
      <c r="TRM92" s="247"/>
      <c r="TRN92" s="247"/>
      <c r="TRO92" s="247"/>
      <c r="TRP92" s="247"/>
      <c r="TRQ92" s="247"/>
      <c r="TRR92" s="247"/>
      <c r="TRS92" s="247"/>
      <c r="TRT92" s="247"/>
      <c r="TRU92" s="247"/>
      <c r="TRV92" s="247"/>
      <c r="TRW92" s="247"/>
      <c r="TRX92" s="247"/>
      <c r="TRY92" s="247"/>
      <c r="TRZ92" s="247"/>
      <c r="TSA92" s="247"/>
      <c r="TSB92" s="247"/>
      <c r="TSC92" s="247"/>
      <c r="TSD92" s="247"/>
      <c r="TSE92" s="247"/>
      <c r="TSF92" s="247"/>
      <c r="TSG92" s="247"/>
      <c r="TSH92" s="247"/>
      <c r="TSI92" s="247"/>
      <c r="TSJ92" s="247"/>
      <c r="TSK92" s="247"/>
      <c r="TSL92" s="247"/>
      <c r="TSM92" s="247"/>
      <c r="TSN92" s="247"/>
      <c r="TSO92" s="247"/>
      <c r="TSP92" s="247"/>
      <c r="TSQ92" s="247"/>
      <c r="TSR92" s="247"/>
      <c r="TSS92" s="247"/>
      <c r="TST92" s="247"/>
      <c r="TSU92" s="247"/>
      <c r="TSV92" s="247"/>
      <c r="TSW92" s="247"/>
      <c r="TSX92" s="247"/>
      <c r="TSY92" s="247"/>
      <c r="TSZ92" s="247"/>
      <c r="TTA92" s="247"/>
      <c r="TTB92" s="247"/>
      <c r="TTC92" s="247"/>
      <c r="TTD92" s="247"/>
      <c r="TTE92" s="247"/>
      <c r="TTF92" s="247"/>
      <c r="TTG92" s="247"/>
      <c r="TTH92" s="247"/>
      <c r="TTI92" s="247"/>
      <c r="TTJ92" s="247"/>
      <c r="TTK92" s="247"/>
      <c r="TTL92" s="247"/>
      <c r="TTM92" s="247"/>
      <c r="TTN92" s="247"/>
      <c r="TTO92" s="247"/>
      <c r="TTP92" s="247"/>
      <c r="TTQ92" s="247"/>
      <c r="TTR92" s="247"/>
      <c r="TTS92" s="247"/>
      <c r="TTT92" s="247"/>
      <c r="TTU92" s="247"/>
      <c r="TTV92" s="247"/>
      <c r="TTW92" s="247"/>
      <c r="TTX92" s="247"/>
      <c r="TTY92" s="247"/>
      <c r="TTZ92" s="247"/>
      <c r="TUA92" s="247"/>
      <c r="TUB92" s="247"/>
      <c r="TUC92" s="247"/>
      <c r="TUD92" s="247"/>
      <c r="TUE92" s="247"/>
      <c r="TUF92" s="247"/>
      <c r="TUG92" s="247"/>
      <c r="TUH92" s="247"/>
      <c r="TUI92" s="247"/>
      <c r="TUJ92" s="247"/>
      <c r="TUK92" s="247"/>
      <c r="TUL92" s="247"/>
      <c r="TUM92" s="247"/>
      <c r="TUN92" s="247"/>
      <c r="TUO92" s="247"/>
      <c r="TUP92" s="247"/>
      <c r="TUQ92" s="247"/>
      <c r="TUR92" s="247"/>
      <c r="TUS92" s="247"/>
      <c r="TUT92" s="247"/>
      <c r="TUU92" s="247"/>
      <c r="TUV92" s="247"/>
      <c r="TUW92" s="247"/>
      <c r="TUX92" s="247"/>
      <c r="TUY92" s="247"/>
      <c r="TUZ92" s="247"/>
      <c r="TVA92" s="247"/>
      <c r="TVB92" s="247"/>
      <c r="TVC92" s="247"/>
      <c r="TVD92" s="247"/>
      <c r="TVE92" s="247"/>
      <c r="TVF92" s="247"/>
      <c r="TVG92" s="247"/>
      <c r="TVH92" s="247"/>
      <c r="TVI92" s="247"/>
      <c r="TVJ92" s="247"/>
      <c r="TVK92" s="247"/>
      <c r="TVL92" s="247"/>
      <c r="TVM92" s="247"/>
      <c r="TVN92" s="247"/>
      <c r="TVO92" s="247"/>
      <c r="TVP92" s="247"/>
      <c r="TVQ92" s="247"/>
      <c r="TVR92" s="247"/>
      <c r="TVS92" s="247"/>
      <c r="TVT92" s="247"/>
      <c r="TVU92" s="247"/>
      <c r="TVV92" s="247"/>
      <c r="TVW92" s="247"/>
      <c r="TVX92" s="247"/>
      <c r="TVY92" s="247"/>
      <c r="TVZ92" s="247"/>
      <c r="TWA92" s="247"/>
      <c r="TWB92" s="247"/>
      <c r="TWC92" s="247"/>
      <c r="TWD92" s="247"/>
      <c r="TWE92" s="247"/>
      <c r="TWF92" s="247"/>
      <c r="TWG92" s="247"/>
      <c r="TWH92" s="247"/>
      <c r="TWI92" s="247"/>
      <c r="TWJ92" s="247"/>
      <c r="TWK92" s="247"/>
      <c r="TWL92" s="247"/>
      <c r="TWM92" s="247"/>
      <c r="TWN92" s="247"/>
      <c r="TWO92" s="247"/>
      <c r="TWP92" s="247"/>
      <c r="TWQ92" s="247"/>
      <c r="TWR92" s="247"/>
      <c r="TWS92" s="247"/>
      <c r="TWT92" s="247"/>
      <c r="TWU92" s="247"/>
      <c r="TWV92" s="247"/>
      <c r="TWW92" s="247"/>
      <c r="TWX92" s="247"/>
      <c r="TWY92" s="247"/>
      <c r="TWZ92" s="247"/>
      <c r="TXA92" s="247"/>
      <c r="TXB92" s="247"/>
      <c r="TXC92" s="247"/>
      <c r="TXD92" s="247"/>
      <c r="TXE92" s="247"/>
      <c r="TXF92" s="247"/>
      <c r="TXG92" s="247"/>
      <c r="TXH92" s="247"/>
      <c r="TXI92" s="247"/>
      <c r="TXJ92" s="247"/>
      <c r="TXK92" s="247"/>
      <c r="TXL92" s="247"/>
      <c r="TXM92" s="247"/>
      <c r="TXN92" s="247"/>
      <c r="TXO92" s="247"/>
      <c r="TXP92" s="247"/>
      <c r="TXQ92" s="247"/>
      <c r="TXR92" s="247"/>
      <c r="TXS92" s="247"/>
      <c r="TXT92" s="247"/>
      <c r="TXU92" s="247"/>
      <c r="TXV92" s="247"/>
      <c r="TXW92" s="247"/>
      <c r="TXX92" s="247"/>
      <c r="TXY92" s="247"/>
      <c r="TXZ92" s="247"/>
      <c r="TYA92" s="247"/>
      <c r="TYB92" s="247"/>
      <c r="TYC92" s="247"/>
      <c r="TYD92" s="247"/>
      <c r="TYE92" s="247"/>
      <c r="TYF92" s="247"/>
      <c r="TYG92" s="247"/>
      <c r="TYH92" s="247"/>
      <c r="TYI92" s="247"/>
      <c r="TYJ92" s="247"/>
      <c r="TYK92" s="247"/>
      <c r="TYL92" s="247"/>
      <c r="TYM92" s="247"/>
      <c r="TYN92" s="247"/>
      <c r="TYO92" s="247"/>
      <c r="TYP92" s="247"/>
      <c r="TYQ92" s="247"/>
      <c r="TYR92" s="247"/>
      <c r="TYS92" s="247"/>
      <c r="TYT92" s="247"/>
      <c r="TYU92" s="247"/>
      <c r="TYV92" s="247"/>
      <c r="TYW92" s="247"/>
      <c r="TYX92" s="247"/>
      <c r="TYY92" s="247"/>
      <c r="TYZ92" s="247"/>
      <c r="TZA92" s="247"/>
      <c r="TZB92" s="247"/>
      <c r="TZC92" s="247"/>
      <c r="TZD92" s="247"/>
      <c r="TZE92" s="247"/>
      <c r="TZF92" s="247"/>
      <c r="TZG92" s="247"/>
      <c r="TZH92" s="247"/>
      <c r="TZI92" s="247"/>
      <c r="TZJ92" s="247"/>
      <c r="TZK92" s="247"/>
      <c r="TZL92" s="247"/>
      <c r="TZM92" s="247"/>
      <c r="TZN92" s="247"/>
      <c r="TZO92" s="247"/>
      <c r="TZP92" s="247"/>
      <c r="TZQ92" s="247"/>
      <c r="TZR92" s="247"/>
      <c r="TZS92" s="247"/>
      <c r="TZT92" s="247"/>
      <c r="TZU92" s="247"/>
      <c r="TZV92" s="247"/>
      <c r="TZW92" s="247"/>
      <c r="TZX92" s="247"/>
      <c r="TZY92" s="247"/>
      <c r="TZZ92" s="247"/>
      <c r="UAA92" s="247"/>
      <c r="UAB92" s="247"/>
      <c r="UAC92" s="247"/>
      <c r="UAD92" s="247"/>
      <c r="UAE92" s="247"/>
      <c r="UAF92" s="247"/>
      <c r="UAG92" s="247"/>
      <c r="UAH92" s="247"/>
      <c r="UAI92" s="247"/>
      <c r="UAJ92" s="247"/>
      <c r="UAK92" s="247"/>
      <c r="UAL92" s="247"/>
      <c r="UAM92" s="247"/>
      <c r="UAN92" s="247"/>
      <c r="UAO92" s="247"/>
      <c r="UAP92" s="247"/>
      <c r="UAQ92" s="247"/>
      <c r="UAR92" s="247"/>
      <c r="UAS92" s="247"/>
      <c r="UAT92" s="247"/>
      <c r="UAU92" s="247"/>
      <c r="UAV92" s="247"/>
      <c r="UAW92" s="247"/>
      <c r="UAX92" s="247"/>
      <c r="UAY92" s="247"/>
      <c r="UAZ92" s="247"/>
      <c r="UBA92" s="247"/>
      <c r="UBB92" s="247"/>
      <c r="UBC92" s="247"/>
      <c r="UBD92" s="247"/>
      <c r="UBE92" s="247"/>
      <c r="UBF92" s="247"/>
      <c r="UBG92" s="247"/>
      <c r="UBH92" s="247"/>
      <c r="UBI92" s="247"/>
      <c r="UBJ92" s="247"/>
      <c r="UBK92" s="247"/>
      <c r="UBL92" s="247"/>
      <c r="UBM92" s="247"/>
      <c r="UBN92" s="247"/>
      <c r="UBO92" s="247"/>
      <c r="UBP92" s="247"/>
      <c r="UBQ92" s="247"/>
      <c r="UBR92" s="247"/>
      <c r="UBS92" s="247"/>
      <c r="UBT92" s="247"/>
      <c r="UBU92" s="247"/>
      <c r="UBV92" s="247"/>
      <c r="UBW92" s="247"/>
      <c r="UBX92" s="247"/>
      <c r="UBY92" s="247"/>
      <c r="UBZ92" s="247"/>
      <c r="UCA92" s="247"/>
      <c r="UCB92" s="247"/>
      <c r="UCC92" s="247"/>
      <c r="UCD92" s="247"/>
      <c r="UCE92" s="247"/>
      <c r="UCF92" s="247"/>
      <c r="UCG92" s="247"/>
      <c r="UCH92" s="247"/>
      <c r="UCI92" s="247"/>
      <c r="UCJ92" s="247"/>
      <c r="UCK92" s="247"/>
      <c r="UCL92" s="247"/>
      <c r="UCM92" s="247"/>
      <c r="UCN92" s="247"/>
      <c r="UCO92" s="247"/>
      <c r="UCP92" s="247"/>
      <c r="UCQ92" s="247"/>
      <c r="UCR92" s="247"/>
      <c r="UCS92" s="247"/>
      <c r="UCT92" s="247"/>
      <c r="UCU92" s="247"/>
      <c r="UCV92" s="247"/>
      <c r="UCW92" s="247"/>
      <c r="UCX92" s="247"/>
      <c r="UCY92" s="247"/>
      <c r="UCZ92" s="247"/>
      <c r="UDA92" s="247"/>
      <c r="UDB92" s="247"/>
      <c r="UDC92" s="247"/>
      <c r="UDD92" s="247"/>
      <c r="UDE92" s="247"/>
      <c r="UDF92" s="247"/>
      <c r="UDG92" s="247"/>
      <c r="UDH92" s="247"/>
      <c r="UDI92" s="247"/>
      <c r="UDJ92" s="247"/>
      <c r="UDK92" s="247"/>
      <c r="UDL92" s="247"/>
      <c r="UDM92" s="247"/>
      <c r="UDN92" s="247"/>
      <c r="UDO92" s="247"/>
      <c r="UDP92" s="247"/>
      <c r="UDQ92" s="247"/>
      <c r="UDR92" s="247"/>
      <c r="UDS92" s="247"/>
      <c r="UDT92" s="247"/>
      <c r="UDU92" s="247"/>
      <c r="UDV92" s="247"/>
      <c r="UDW92" s="247"/>
      <c r="UDX92" s="247"/>
      <c r="UDY92" s="247"/>
      <c r="UDZ92" s="247"/>
      <c r="UEA92" s="247"/>
      <c r="UEB92" s="247"/>
      <c r="UEC92" s="247"/>
      <c r="UED92" s="247"/>
      <c r="UEE92" s="247"/>
      <c r="UEF92" s="247"/>
      <c r="UEG92" s="247"/>
      <c r="UEH92" s="247"/>
      <c r="UEI92" s="247"/>
      <c r="UEJ92" s="247"/>
      <c r="UEK92" s="247"/>
      <c r="UEL92" s="247"/>
      <c r="UEM92" s="247"/>
      <c r="UEN92" s="247"/>
      <c r="UEO92" s="247"/>
      <c r="UEP92" s="247"/>
      <c r="UEQ92" s="247"/>
      <c r="UER92" s="247"/>
      <c r="UES92" s="247"/>
      <c r="UET92" s="247"/>
      <c r="UEU92" s="247"/>
      <c r="UEV92" s="247"/>
      <c r="UEW92" s="247"/>
      <c r="UEX92" s="247"/>
      <c r="UEY92" s="247"/>
      <c r="UEZ92" s="247"/>
      <c r="UFA92" s="247"/>
      <c r="UFB92" s="247"/>
      <c r="UFC92" s="247"/>
      <c r="UFD92" s="247"/>
      <c r="UFE92" s="247"/>
      <c r="UFF92" s="247"/>
      <c r="UFG92" s="247"/>
      <c r="UFH92" s="247"/>
      <c r="UFI92" s="247"/>
      <c r="UFJ92" s="247"/>
      <c r="UFK92" s="247"/>
      <c r="UFL92" s="247"/>
      <c r="UFM92" s="247"/>
      <c r="UFN92" s="247"/>
      <c r="UFO92" s="247"/>
      <c r="UFP92" s="247"/>
      <c r="UFQ92" s="247"/>
      <c r="UFR92" s="247"/>
      <c r="UFS92" s="247"/>
      <c r="UFT92" s="247"/>
      <c r="UFU92" s="247"/>
      <c r="UFV92" s="247"/>
      <c r="UFW92" s="247"/>
      <c r="UFX92" s="247"/>
      <c r="UFY92" s="247"/>
      <c r="UFZ92" s="247"/>
      <c r="UGA92" s="247"/>
      <c r="UGB92" s="247"/>
      <c r="UGC92" s="247"/>
      <c r="UGD92" s="247"/>
      <c r="UGE92" s="247"/>
      <c r="UGF92" s="247"/>
      <c r="UGG92" s="247"/>
      <c r="UGH92" s="247"/>
      <c r="UGI92" s="247"/>
      <c r="UGJ92" s="247"/>
      <c r="UGK92" s="247"/>
      <c r="UGL92" s="247"/>
      <c r="UGM92" s="247"/>
      <c r="UGN92" s="247"/>
      <c r="UGO92" s="247"/>
      <c r="UGP92" s="247"/>
      <c r="UGQ92" s="247"/>
      <c r="UGR92" s="247"/>
      <c r="UGS92" s="247"/>
      <c r="UGT92" s="247"/>
      <c r="UGU92" s="247"/>
      <c r="UGV92" s="247"/>
      <c r="UGW92" s="247"/>
      <c r="UGX92" s="247"/>
      <c r="UGY92" s="247"/>
      <c r="UGZ92" s="247"/>
      <c r="UHA92" s="247"/>
      <c r="UHB92" s="247"/>
      <c r="UHC92" s="247"/>
      <c r="UHD92" s="247"/>
      <c r="UHE92" s="247"/>
      <c r="UHF92" s="247"/>
      <c r="UHG92" s="247"/>
      <c r="UHH92" s="247"/>
      <c r="UHI92" s="247"/>
      <c r="UHJ92" s="247"/>
      <c r="UHK92" s="247"/>
      <c r="UHL92" s="247"/>
      <c r="UHM92" s="247"/>
      <c r="UHN92" s="247"/>
      <c r="UHO92" s="247"/>
      <c r="UHP92" s="247"/>
      <c r="UHQ92" s="247"/>
      <c r="UHR92" s="247"/>
      <c r="UHS92" s="247"/>
      <c r="UHT92" s="247"/>
      <c r="UHU92" s="247"/>
      <c r="UHV92" s="247"/>
      <c r="UHW92" s="247"/>
      <c r="UHX92" s="247"/>
      <c r="UHY92" s="247"/>
      <c r="UHZ92" s="247"/>
      <c r="UIA92" s="247"/>
      <c r="UIB92" s="247"/>
      <c r="UIC92" s="247"/>
      <c r="UID92" s="247"/>
      <c r="UIE92" s="247"/>
      <c r="UIF92" s="247"/>
      <c r="UIG92" s="247"/>
      <c r="UIH92" s="247"/>
      <c r="UII92" s="247"/>
      <c r="UIJ92" s="247"/>
      <c r="UIK92" s="247"/>
      <c r="UIL92" s="247"/>
      <c r="UIM92" s="247"/>
      <c r="UIN92" s="247"/>
      <c r="UIO92" s="247"/>
      <c r="UIP92" s="247"/>
      <c r="UIQ92" s="247"/>
      <c r="UIR92" s="247"/>
      <c r="UIS92" s="247"/>
      <c r="UIT92" s="247"/>
      <c r="UIU92" s="247"/>
      <c r="UIV92" s="247"/>
      <c r="UIW92" s="247"/>
      <c r="UIX92" s="247"/>
      <c r="UIY92" s="247"/>
      <c r="UIZ92" s="247"/>
      <c r="UJA92" s="247"/>
      <c r="UJB92" s="247"/>
      <c r="UJC92" s="247"/>
      <c r="UJD92" s="247"/>
      <c r="UJE92" s="247"/>
      <c r="UJF92" s="247"/>
      <c r="UJG92" s="247"/>
      <c r="UJH92" s="247"/>
      <c r="UJI92" s="247"/>
      <c r="UJJ92" s="247"/>
      <c r="UJK92" s="247"/>
      <c r="UJL92" s="247"/>
      <c r="UJM92" s="247"/>
      <c r="UJN92" s="247"/>
      <c r="UJO92" s="247"/>
      <c r="UJP92" s="247"/>
      <c r="UJQ92" s="247"/>
      <c r="UJR92" s="247"/>
      <c r="UJS92" s="247"/>
      <c r="UJT92" s="247"/>
      <c r="UJU92" s="247"/>
      <c r="UJV92" s="247"/>
      <c r="UJW92" s="247"/>
      <c r="UJX92" s="247"/>
      <c r="UJY92" s="247"/>
      <c r="UJZ92" s="247"/>
      <c r="UKA92" s="247"/>
      <c r="UKB92" s="247"/>
      <c r="UKC92" s="247"/>
      <c r="UKD92" s="247"/>
      <c r="UKE92" s="247"/>
      <c r="UKF92" s="247"/>
      <c r="UKG92" s="247"/>
      <c r="UKH92" s="247"/>
      <c r="UKI92" s="247"/>
      <c r="UKJ92" s="247"/>
      <c r="UKK92" s="247"/>
      <c r="UKL92" s="247"/>
      <c r="UKM92" s="247"/>
      <c r="UKN92" s="247"/>
      <c r="UKO92" s="247"/>
      <c r="UKP92" s="247"/>
      <c r="UKQ92" s="247"/>
      <c r="UKR92" s="247"/>
      <c r="UKS92" s="247"/>
      <c r="UKT92" s="247"/>
      <c r="UKU92" s="247"/>
      <c r="UKV92" s="247"/>
      <c r="UKW92" s="247"/>
      <c r="UKX92" s="247"/>
      <c r="UKY92" s="247"/>
      <c r="UKZ92" s="247"/>
      <c r="ULA92" s="247"/>
      <c r="ULB92" s="247"/>
      <c r="ULC92" s="247"/>
      <c r="ULD92" s="247"/>
      <c r="ULE92" s="247"/>
      <c r="ULF92" s="247"/>
      <c r="ULG92" s="247"/>
      <c r="ULH92" s="247"/>
      <c r="ULI92" s="247"/>
      <c r="ULJ92" s="247"/>
      <c r="ULK92" s="247"/>
      <c r="ULL92" s="247"/>
      <c r="ULM92" s="247"/>
      <c r="ULN92" s="247"/>
      <c r="ULO92" s="247"/>
      <c r="ULP92" s="247"/>
      <c r="ULQ92" s="247"/>
      <c r="ULR92" s="247"/>
      <c r="ULS92" s="247"/>
      <c r="ULT92" s="247"/>
      <c r="ULU92" s="247"/>
      <c r="ULV92" s="247"/>
      <c r="ULW92" s="247"/>
      <c r="ULX92" s="247"/>
      <c r="ULY92" s="247"/>
      <c r="ULZ92" s="247"/>
      <c r="UMA92" s="247"/>
      <c r="UMB92" s="247"/>
      <c r="UMC92" s="247"/>
      <c r="UMD92" s="247"/>
      <c r="UME92" s="247"/>
      <c r="UMF92" s="247"/>
      <c r="UMG92" s="247"/>
      <c r="UMH92" s="247"/>
      <c r="UMI92" s="247"/>
      <c r="UMJ92" s="247"/>
      <c r="UMK92" s="247"/>
      <c r="UML92" s="247"/>
      <c r="UMM92" s="247"/>
      <c r="UMN92" s="247"/>
      <c r="UMO92" s="247"/>
      <c r="UMP92" s="247"/>
      <c r="UMQ92" s="247"/>
      <c r="UMR92" s="247"/>
      <c r="UMS92" s="247"/>
      <c r="UMT92" s="247"/>
      <c r="UMU92" s="247"/>
      <c r="UMV92" s="247"/>
      <c r="UMW92" s="247"/>
      <c r="UMX92" s="247"/>
      <c r="UMY92" s="247"/>
      <c r="UMZ92" s="247"/>
      <c r="UNA92" s="247"/>
      <c r="UNB92" s="247"/>
      <c r="UNC92" s="247"/>
      <c r="UND92" s="247"/>
      <c r="UNE92" s="247"/>
      <c r="UNF92" s="247"/>
      <c r="UNG92" s="247"/>
      <c r="UNH92" s="247"/>
      <c r="UNI92" s="247"/>
      <c r="UNJ92" s="247"/>
      <c r="UNK92" s="247"/>
      <c r="UNL92" s="247"/>
      <c r="UNM92" s="247"/>
      <c r="UNN92" s="247"/>
      <c r="UNO92" s="247"/>
      <c r="UNP92" s="247"/>
      <c r="UNQ92" s="247"/>
      <c r="UNR92" s="247"/>
      <c r="UNS92" s="247"/>
      <c r="UNT92" s="247"/>
      <c r="UNU92" s="247"/>
      <c r="UNV92" s="247"/>
      <c r="UNW92" s="247"/>
      <c r="UNX92" s="247"/>
      <c r="UNY92" s="247"/>
      <c r="UNZ92" s="247"/>
      <c r="UOA92" s="247"/>
      <c r="UOB92" s="247"/>
      <c r="UOC92" s="247"/>
      <c r="UOD92" s="247"/>
      <c r="UOE92" s="247"/>
      <c r="UOF92" s="247"/>
      <c r="UOG92" s="247"/>
      <c r="UOH92" s="247"/>
      <c r="UOI92" s="247"/>
      <c r="UOJ92" s="247"/>
      <c r="UOK92" s="247"/>
      <c r="UOL92" s="247"/>
      <c r="UOM92" s="247"/>
      <c r="UON92" s="247"/>
      <c r="UOO92" s="247"/>
      <c r="UOP92" s="247"/>
      <c r="UOQ92" s="247"/>
      <c r="UOR92" s="247"/>
      <c r="UOS92" s="247"/>
      <c r="UOT92" s="247"/>
      <c r="UOU92" s="247"/>
      <c r="UOV92" s="247"/>
      <c r="UOW92" s="247"/>
      <c r="UOX92" s="247"/>
      <c r="UOY92" s="247"/>
      <c r="UOZ92" s="247"/>
      <c r="UPA92" s="247"/>
      <c r="UPB92" s="247"/>
      <c r="UPC92" s="247"/>
      <c r="UPD92" s="247"/>
      <c r="UPE92" s="247"/>
      <c r="UPF92" s="247"/>
      <c r="UPG92" s="247"/>
      <c r="UPH92" s="247"/>
      <c r="UPI92" s="247"/>
      <c r="UPJ92" s="247"/>
      <c r="UPK92" s="247"/>
      <c r="UPL92" s="247"/>
      <c r="UPM92" s="247"/>
      <c r="UPN92" s="247"/>
      <c r="UPO92" s="247"/>
      <c r="UPP92" s="247"/>
      <c r="UPQ92" s="247"/>
      <c r="UPR92" s="247"/>
      <c r="UPS92" s="247"/>
      <c r="UPT92" s="247"/>
      <c r="UPU92" s="247"/>
      <c r="UPV92" s="247"/>
      <c r="UPW92" s="247"/>
      <c r="UPX92" s="247"/>
      <c r="UPY92" s="247"/>
      <c r="UPZ92" s="247"/>
      <c r="UQA92" s="247"/>
      <c r="UQB92" s="247"/>
      <c r="UQC92" s="247"/>
      <c r="UQD92" s="247"/>
      <c r="UQE92" s="247"/>
      <c r="UQF92" s="247"/>
      <c r="UQG92" s="247"/>
      <c r="UQH92" s="247"/>
      <c r="UQI92" s="247"/>
      <c r="UQJ92" s="247"/>
      <c r="UQK92" s="247"/>
      <c r="UQL92" s="247"/>
      <c r="UQM92" s="247"/>
      <c r="UQN92" s="247"/>
      <c r="UQO92" s="247"/>
      <c r="UQP92" s="247"/>
      <c r="UQQ92" s="247"/>
      <c r="UQR92" s="247"/>
      <c r="UQS92" s="247"/>
      <c r="UQT92" s="247"/>
      <c r="UQU92" s="247"/>
      <c r="UQV92" s="247"/>
      <c r="UQW92" s="247"/>
      <c r="UQX92" s="247"/>
      <c r="UQY92" s="247"/>
      <c r="UQZ92" s="247"/>
      <c r="URA92" s="247"/>
      <c r="URB92" s="247"/>
      <c r="URC92" s="247"/>
      <c r="URD92" s="247"/>
      <c r="URE92" s="247"/>
      <c r="URF92" s="247"/>
      <c r="URG92" s="247"/>
      <c r="URH92" s="247"/>
      <c r="URI92" s="247"/>
      <c r="URJ92" s="247"/>
      <c r="URK92" s="247"/>
      <c r="URL92" s="247"/>
      <c r="URM92" s="247"/>
      <c r="URN92" s="247"/>
      <c r="URO92" s="247"/>
      <c r="URP92" s="247"/>
      <c r="URQ92" s="247"/>
      <c r="URR92" s="247"/>
      <c r="URS92" s="247"/>
      <c r="URT92" s="247"/>
      <c r="URU92" s="247"/>
      <c r="URV92" s="247"/>
      <c r="URW92" s="247"/>
      <c r="URX92" s="247"/>
      <c r="URY92" s="247"/>
      <c r="URZ92" s="247"/>
      <c r="USA92" s="247"/>
      <c r="USB92" s="247"/>
      <c r="USC92" s="247"/>
      <c r="USD92" s="247"/>
      <c r="USE92" s="247"/>
      <c r="USF92" s="247"/>
      <c r="USG92" s="247"/>
      <c r="USH92" s="247"/>
      <c r="USI92" s="247"/>
      <c r="USJ92" s="247"/>
      <c r="USK92" s="247"/>
      <c r="USL92" s="247"/>
      <c r="USM92" s="247"/>
      <c r="USN92" s="247"/>
      <c r="USO92" s="247"/>
      <c r="USP92" s="247"/>
      <c r="USQ92" s="247"/>
      <c r="USR92" s="247"/>
      <c r="USS92" s="247"/>
      <c r="UST92" s="247"/>
      <c r="USU92" s="247"/>
      <c r="USV92" s="247"/>
      <c r="USW92" s="247"/>
      <c r="USX92" s="247"/>
      <c r="USY92" s="247"/>
      <c r="USZ92" s="247"/>
      <c r="UTA92" s="247"/>
      <c r="UTB92" s="247"/>
      <c r="UTC92" s="247"/>
      <c r="UTD92" s="247"/>
      <c r="UTE92" s="247"/>
      <c r="UTF92" s="247"/>
      <c r="UTG92" s="247"/>
      <c r="UTH92" s="247"/>
      <c r="UTI92" s="247"/>
      <c r="UTJ92" s="247"/>
      <c r="UTK92" s="247"/>
      <c r="UTL92" s="247"/>
      <c r="UTM92" s="247"/>
      <c r="UTN92" s="247"/>
      <c r="UTO92" s="247"/>
      <c r="UTP92" s="247"/>
      <c r="UTQ92" s="247"/>
      <c r="UTR92" s="247"/>
      <c r="UTS92" s="247"/>
      <c r="UTT92" s="247"/>
      <c r="UTU92" s="247"/>
      <c r="UTV92" s="247"/>
      <c r="UTW92" s="247"/>
      <c r="UTX92" s="247"/>
      <c r="UTY92" s="247"/>
      <c r="UTZ92" s="247"/>
      <c r="UUA92" s="247"/>
      <c r="UUB92" s="247"/>
      <c r="UUC92" s="247"/>
      <c r="UUD92" s="247"/>
      <c r="UUE92" s="247"/>
      <c r="UUF92" s="247"/>
      <c r="UUG92" s="247"/>
      <c r="UUH92" s="247"/>
      <c r="UUI92" s="247"/>
      <c r="UUJ92" s="247"/>
      <c r="UUK92" s="247"/>
      <c r="UUL92" s="247"/>
      <c r="UUM92" s="247"/>
      <c r="UUN92" s="247"/>
      <c r="UUO92" s="247"/>
      <c r="UUP92" s="247"/>
      <c r="UUQ92" s="247"/>
      <c r="UUR92" s="247"/>
      <c r="UUS92" s="247"/>
      <c r="UUT92" s="247"/>
      <c r="UUU92" s="247"/>
      <c r="UUV92" s="247"/>
      <c r="UUW92" s="247"/>
      <c r="UUX92" s="247"/>
      <c r="UUY92" s="247"/>
      <c r="UUZ92" s="247"/>
      <c r="UVA92" s="247"/>
      <c r="UVB92" s="247"/>
      <c r="UVC92" s="247"/>
      <c r="UVD92" s="247"/>
      <c r="UVE92" s="247"/>
      <c r="UVF92" s="247"/>
      <c r="UVG92" s="247"/>
      <c r="UVH92" s="247"/>
      <c r="UVI92" s="247"/>
      <c r="UVJ92" s="247"/>
      <c r="UVK92" s="247"/>
      <c r="UVL92" s="247"/>
      <c r="UVM92" s="247"/>
      <c r="UVN92" s="247"/>
      <c r="UVO92" s="247"/>
      <c r="UVP92" s="247"/>
      <c r="UVQ92" s="247"/>
      <c r="UVR92" s="247"/>
      <c r="UVS92" s="247"/>
      <c r="UVT92" s="247"/>
      <c r="UVU92" s="247"/>
      <c r="UVV92" s="247"/>
      <c r="UVW92" s="247"/>
      <c r="UVX92" s="247"/>
      <c r="UVY92" s="247"/>
      <c r="UVZ92" s="247"/>
      <c r="UWA92" s="247"/>
      <c r="UWB92" s="247"/>
      <c r="UWC92" s="247"/>
      <c r="UWD92" s="247"/>
      <c r="UWE92" s="247"/>
      <c r="UWF92" s="247"/>
      <c r="UWG92" s="247"/>
      <c r="UWH92" s="247"/>
      <c r="UWI92" s="247"/>
      <c r="UWJ92" s="247"/>
      <c r="UWK92" s="247"/>
      <c r="UWL92" s="247"/>
      <c r="UWM92" s="247"/>
      <c r="UWN92" s="247"/>
      <c r="UWO92" s="247"/>
      <c r="UWP92" s="247"/>
      <c r="UWQ92" s="247"/>
      <c r="UWR92" s="247"/>
      <c r="UWS92" s="247"/>
      <c r="UWT92" s="247"/>
      <c r="UWU92" s="247"/>
      <c r="UWV92" s="247"/>
      <c r="UWW92" s="247"/>
      <c r="UWX92" s="247"/>
      <c r="UWY92" s="247"/>
      <c r="UWZ92" s="247"/>
      <c r="UXA92" s="247"/>
      <c r="UXB92" s="247"/>
      <c r="UXC92" s="247"/>
      <c r="UXD92" s="247"/>
      <c r="UXE92" s="247"/>
      <c r="UXF92" s="247"/>
      <c r="UXG92" s="247"/>
      <c r="UXH92" s="247"/>
      <c r="UXI92" s="247"/>
      <c r="UXJ92" s="247"/>
      <c r="UXK92" s="247"/>
      <c r="UXL92" s="247"/>
      <c r="UXM92" s="247"/>
      <c r="UXN92" s="247"/>
      <c r="UXO92" s="247"/>
      <c r="UXP92" s="247"/>
      <c r="UXQ92" s="247"/>
      <c r="UXR92" s="247"/>
      <c r="UXS92" s="247"/>
      <c r="UXT92" s="247"/>
      <c r="UXU92" s="247"/>
      <c r="UXV92" s="247"/>
      <c r="UXW92" s="247"/>
      <c r="UXX92" s="247"/>
      <c r="UXY92" s="247"/>
      <c r="UXZ92" s="247"/>
      <c r="UYA92" s="247"/>
      <c r="UYB92" s="247"/>
      <c r="UYC92" s="247"/>
      <c r="UYD92" s="247"/>
      <c r="UYE92" s="247"/>
      <c r="UYF92" s="247"/>
      <c r="UYG92" s="247"/>
      <c r="UYH92" s="247"/>
      <c r="UYI92" s="247"/>
      <c r="UYJ92" s="247"/>
      <c r="UYK92" s="247"/>
      <c r="UYL92" s="247"/>
      <c r="UYM92" s="247"/>
      <c r="UYN92" s="247"/>
      <c r="UYO92" s="247"/>
      <c r="UYP92" s="247"/>
      <c r="UYQ92" s="247"/>
      <c r="UYR92" s="247"/>
      <c r="UYS92" s="247"/>
      <c r="UYT92" s="247"/>
      <c r="UYU92" s="247"/>
      <c r="UYV92" s="247"/>
      <c r="UYW92" s="247"/>
      <c r="UYX92" s="247"/>
      <c r="UYY92" s="247"/>
      <c r="UYZ92" s="247"/>
      <c r="UZA92" s="247"/>
      <c r="UZB92" s="247"/>
      <c r="UZC92" s="247"/>
      <c r="UZD92" s="247"/>
      <c r="UZE92" s="247"/>
      <c r="UZF92" s="247"/>
      <c r="UZG92" s="247"/>
      <c r="UZH92" s="247"/>
      <c r="UZI92" s="247"/>
      <c r="UZJ92" s="247"/>
      <c r="UZK92" s="247"/>
      <c r="UZL92" s="247"/>
      <c r="UZM92" s="247"/>
      <c r="UZN92" s="247"/>
      <c r="UZO92" s="247"/>
      <c r="UZP92" s="247"/>
      <c r="UZQ92" s="247"/>
      <c r="UZR92" s="247"/>
      <c r="UZS92" s="247"/>
      <c r="UZT92" s="247"/>
      <c r="UZU92" s="247"/>
      <c r="UZV92" s="247"/>
      <c r="UZW92" s="247"/>
      <c r="UZX92" s="247"/>
      <c r="UZY92" s="247"/>
      <c r="UZZ92" s="247"/>
      <c r="VAA92" s="247"/>
      <c r="VAB92" s="247"/>
      <c r="VAC92" s="247"/>
      <c r="VAD92" s="247"/>
      <c r="VAE92" s="247"/>
      <c r="VAF92" s="247"/>
      <c r="VAG92" s="247"/>
      <c r="VAH92" s="247"/>
      <c r="VAI92" s="247"/>
      <c r="VAJ92" s="247"/>
      <c r="VAK92" s="247"/>
      <c r="VAL92" s="247"/>
      <c r="VAM92" s="247"/>
      <c r="VAN92" s="247"/>
      <c r="VAO92" s="247"/>
      <c r="VAP92" s="247"/>
      <c r="VAQ92" s="247"/>
      <c r="VAR92" s="247"/>
      <c r="VAS92" s="247"/>
      <c r="VAT92" s="247"/>
      <c r="VAU92" s="247"/>
      <c r="VAV92" s="247"/>
      <c r="VAW92" s="247"/>
      <c r="VAX92" s="247"/>
      <c r="VAY92" s="247"/>
      <c r="VAZ92" s="247"/>
      <c r="VBA92" s="247"/>
      <c r="VBB92" s="247"/>
      <c r="VBC92" s="247"/>
      <c r="VBD92" s="247"/>
      <c r="VBE92" s="247"/>
      <c r="VBF92" s="247"/>
      <c r="VBG92" s="247"/>
      <c r="VBH92" s="247"/>
      <c r="VBI92" s="247"/>
      <c r="VBJ92" s="247"/>
      <c r="VBK92" s="247"/>
      <c r="VBL92" s="247"/>
      <c r="VBM92" s="247"/>
      <c r="VBN92" s="247"/>
      <c r="VBO92" s="247"/>
      <c r="VBP92" s="247"/>
      <c r="VBQ92" s="247"/>
      <c r="VBR92" s="247"/>
      <c r="VBS92" s="247"/>
      <c r="VBT92" s="247"/>
      <c r="VBU92" s="247"/>
      <c r="VBV92" s="247"/>
      <c r="VBW92" s="247"/>
      <c r="VBX92" s="247"/>
      <c r="VBY92" s="247"/>
      <c r="VBZ92" s="247"/>
      <c r="VCA92" s="247"/>
      <c r="VCB92" s="247"/>
      <c r="VCC92" s="247"/>
      <c r="VCD92" s="247"/>
      <c r="VCE92" s="247"/>
      <c r="VCF92" s="247"/>
      <c r="VCG92" s="247"/>
      <c r="VCH92" s="247"/>
      <c r="VCI92" s="247"/>
      <c r="VCJ92" s="247"/>
      <c r="VCK92" s="247"/>
      <c r="VCL92" s="247"/>
      <c r="VCM92" s="247"/>
      <c r="VCN92" s="247"/>
      <c r="VCO92" s="247"/>
      <c r="VCP92" s="247"/>
      <c r="VCQ92" s="247"/>
      <c r="VCR92" s="247"/>
      <c r="VCS92" s="247"/>
      <c r="VCT92" s="247"/>
      <c r="VCU92" s="247"/>
      <c r="VCV92" s="247"/>
      <c r="VCW92" s="247"/>
      <c r="VCX92" s="247"/>
      <c r="VCY92" s="247"/>
      <c r="VCZ92" s="247"/>
      <c r="VDA92" s="247"/>
      <c r="VDB92" s="247"/>
      <c r="VDC92" s="247"/>
      <c r="VDD92" s="247"/>
      <c r="VDE92" s="247"/>
      <c r="VDF92" s="247"/>
      <c r="VDG92" s="247"/>
      <c r="VDH92" s="247"/>
      <c r="VDI92" s="247"/>
      <c r="VDJ92" s="247"/>
      <c r="VDK92" s="247"/>
      <c r="VDL92" s="247"/>
      <c r="VDM92" s="247"/>
      <c r="VDN92" s="247"/>
      <c r="VDO92" s="247"/>
      <c r="VDP92" s="247"/>
      <c r="VDQ92" s="247"/>
      <c r="VDR92" s="247"/>
      <c r="VDS92" s="247"/>
      <c r="VDT92" s="247"/>
      <c r="VDU92" s="247"/>
      <c r="VDV92" s="247"/>
      <c r="VDW92" s="247"/>
      <c r="VDX92" s="247"/>
      <c r="VDY92" s="247"/>
      <c r="VDZ92" s="247"/>
      <c r="VEA92" s="247"/>
      <c r="VEB92" s="247"/>
      <c r="VEC92" s="247"/>
      <c r="VED92" s="247"/>
      <c r="VEE92" s="247"/>
      <c r="VEF92" s="247"/>
      <c r="VEG92" s="247"/>
      <c r="VEH92" s="247"/>
      <c r="VEI92" s="247"/>
      <c r="VEJ92" s="247"/>
      <c r="VEK92" s="247"/>
      <c r="VEL92" s="247"/>
      <c r="VEM92" s="247"/>
      <c r="VEN92" s="247"/>
      <c r="VEO92" s="247"/>
      <c r="VEP92" s="247"/>
      <c r="VEQ92" s="247"/>
      <c r="VER92" s="247"/>
      <c r="VES92" s="247"/>
      <c r="VET92" s="247"/>
      <c r="VEU92" s="247"/>
      <c r="VEV92" s="247"/>
      <c r="VEW92" s="247"/>
      <c r="VEX92" s="247"/>
      <c r="VEY92" s="247"/>
      <c r="VEZ92" s="247"/>
      <c r="VFA92" s="247"/>
      <c r="VFB92" s="247"/>
      <c r="VFC92" s="247"/>
      <c r="VFD92" s="247"/>
      <c r="VFE92" s="247"/>
      <c r="VFF92" s="247"/>
      <c r="VFG92" s="247"/>
      <c r="VFH92" s="247"/>
      <c r="VFI92" s="247"/>
      <c r="VFJ92" s="247"/>
      <c r="VFK92" s="247"/>
      <c r="VFL92" s="247"/>
      <c r="VFM92" s="247"/>
      <c r="VFN92" s="247"/>
      <c r="VFO92" s="247"/>
      <c r="VFP92" s="247"/>
      <c r="VFQ92" s="247"/>
      <c r="VFR92" s="247"/>
      <c r="VFS92" s="247"/>
      <c r="VFT92" s="247"/>
      <c r="VFU92" s="247"/>
      <c r="VFV92" s="247"/>
      <c r="VFW92" s="247"/>
      <c r="VFX92" s="247"/>
      <c r="VFY92" s="247"/>
      <c r="VFZ92" s="247"/>
      <c r="VGA92" s="247"/>
      <c r="VGB92" s="247"/>
      <c r="VGC92" s="247"/>
      <c r="VGD92" s="247"/>
      <c r="VGE92" s="247"/>
      <c r="VGF92" s="247"/>
      <c r="VGG92" s="247"/>
      <c r="VGH92" s="247"/>
      <c r="VGI92" s="247"/>
      <c r="VGJ92" s="247"/>
      <c r="VGK92" s="247"/>
      <c r="VGL92" s="247"/>
      <c r="VGM92" s="247"/>
      <c r="VGN92" s="247"/>
      <c r="VGO92" s="247"/>
      <c r="VGP92" s="247"/>
      <c r="VGQ92" s="247"/>
      <c r="VGR92" s="247"/>
      <c r="VGS92" s="247"/>
      <c r="VGT92" s="247"/>
      <c r="VGU92" s="247"/>
      <c r="VGV92" s="247"/>
      <c r="VGW92" s="247"/>
      <c r="VGX92" s="247"/>
      <c r="VGY92" s="247"/>
      <c r="VGZ92" s="247"/>
      <c r="VHA92" s="247"/>
      <c r="VHB92" s="247"/>
      <c r="VHC92" s="247"/>
      <c r="VHD92" s="247"/>
      <c r="VHE92" s="247"/>
      <c r="VHF92" s="247"/>
      <c r="VHG92" s="247"/>
      <c r="VHH92" s="247"/>
      <c r="VHI92" s="247"/>
      <c r="VHJ92" s="247"/>
      <c r="VHK92" s="247"/>
      <c r="VHL92" s="247"/>
      <c r="VHM92" s="247"/>
      <c r="VHN92" s="247"/>
      <c r="VHO92" s="247"/>
      <c r="VHP92" s="247"/>
      <c r="VHQ92" s="247"/>
      <c r="VHR92" s="247"/>
      <c r="VHS92" s="247"/>
      <c r="VHT92" s="247"/>
      <c r="VHU92" s="247"/>
      <c r="VHV92" s="247"/>
      <c r="VHW92" s="247"/>
      <c r="VHX92" s="247"/>
      <c r="VHY92" s="247"/>
      <c r="VHZ92" s="247"/>
      <c r="VIA92" s="247"/>
      <c r="VIB92" s="247"/>
      <c r="VIC92" s="247"/>
      <c r="VID92" s="247"/>
      <c r="VIE92" s="247"/>
      <c r="VIF92" s="247"/>
      <c r="VIG92" s="247"/>
      <c r="VIH92" s="247"/>
      <c r="VII92" s="247"/>
      <c r="VIJ92" s="247"/>
      <c r="VIK92" s="247"/>
      <c r="VIL92" s="247"/>
      <c r="VIM92" s="247"/>
      <c r="VIN92" s="247"/>
      <c r="VIO92" s="247"/>
      <c r="VIP92" s="247"/>
      <c r="VIQ92" s="247"/>
      <c r="VIR92" s="247"/>
      <c r="VIS92" s="247"/>
      <c r="VIT92" s="247"/>
      <c r="VIU92" s="247"/>
      <c r="VIV92" s="247"/>
      <c r="VIW92" s="247"/>
      <c r="VIX92" s="247"/>
      <c r="VIY92" s="247"/>
      <c r="VIZ92" s="247"/>
      <c r="VJA92" s="247"/>
      <c r="VJB92" s="247"/>
      <c r="VJC92" s="247"/>
      <c r="VJD92" s="247"/>
      <c r="VJE92" s="247"/>
      <c r="VJF92" s="247"/>
      <c r="VJG92" s="247"/>
      <c r="VJH92" s="247"/>
      <c r="VJI92" s="247"/>
      <c r="VJJ92" s="247"/>
      <c r="VJK92" s="247"/>
      <c r="VJL92" s="247"/>
      <c r="VJM92" s="247"/>
      <c r="VJN92" s="247"/>
      <c r="VJO92" s="247"/>
      <c r="VJP92" s="247"/>
      <c r="VJQ92" s="247"/>
      <c r="VJR92" s="247"/>
      <c r="VJS92" s="247"/>
      <c r="VJT92" s="247"/>
      <c r="VJU92" s="247"/>
      <c r="VJV92" s="247"/>
      <c r="VJW92" s="247"/>
      <c r="VJX92" s="247"/>
      <c r="VJY92" s="247"/>
      <c r="VJZ92" s="247"/>
      <c r="VKA92" s="247"/>
      <c r="VKB92" s="247"/>
      <c r="VKC92" s="247"/>
      <c r="VKD92" s="247"/>
      <c r="VKE92" s="247"/>
      <c r="VKF92" s="247"/>
      <c r="VKG92" s="247"/>
      <c r="VKH92" s="247"/>
      <c r="VKI92" s="247"/>
      <c r="VKJ92" s="247"/>
      <c r="VKK92" s="247"/>
      <c r="VKL92" s="247"/>
      <c r="VKM92" s="247"/>
      <c r="VKN92" s="247"/>
      <c r="VKO92" s="247"/>
      <c r="VKP92" s="247"/>
      <c r="VKQ92" s="247"/>
      <c r="VKR92" s="247"/>
      <c r="VKS92" s="247"/>
      <c r="VKT92" s="247"/>
      <c r="VKU92" s="247"/>
      <c r="VKV92" s="247"/>
      <c r="VKW92" s="247"/>
      <c r="VKX92" s="247"/>
      <c r="VKY92" s="247"/>
      <c r="VKZ92" s="247"/>
      <c r="VLA92" s="247"/>
      <c r="VLB92" s="247"/>
      <c r="VLC92" s="247"/>
      <c r="VLD92" s="247"/>
      <c r="VLE92" s="247"/>
      <c r="VLF92" s="247"/>
      <c r="VLG92" s="247"/>
      <c r="VLH92" s="247"/>
      <c r="VLI92" s="247"/>
      <c r="VLJ92" s="247"/>
      <c r="VLK92" s="247"/>
      <c r="VLL92" s="247"/>
      <c r="VLM92" s="247"/>
      <c r="VLN92" s="247"/>
      <c r="VLO92" s="247"/>
      <c r="VLP92" s="247"/>
      <c r="VLQ92" s="247"/>
      <c r="VLR92" s="247"/>
      <c r="VLS92" s="247"/>
      <c r="VLT92" s="247"/>
      <c r="VLU92" s="247"/>
      <c r="VLV92" s="247"/>
      <c r="VLW92" s="247"/>
      <c r="VLX92" s="247"/>
      <c r="VLY92" s="247"/>
      <c r="VLZ92" s="247"/>
      <c r="VMA92" s="247"/>
      <c r="VMB92" s="247"/>
      <c r="VMC92" s="247"/>
      <c r="VMD92" s="247"/>
      <c r="VME92" s="247"/>
      <c r="VMF92" s="247"/>
      <c r="VMG92" s="247"/>
      <c r="VMH92" s="247"/>
      <c r="VMI92" s="247"/>
      <c r="VMJ92" s="247"/>
      <c r="VMK92" s="247"/>
      <c r="VML92" s="247"/>
      <c r="VMM92" s="247"/>
      <c r="VMN92" s="247"/>
      <c r="VMO92" s="247"/>
      <c r="VMP92" s="247"/>
      <c r="VMQ92" s="247"/>
      <c r="VMR92" s="247"/>
      <c r="VMS92" s="247"/>
      <c r="VMT92" s="247"/>
      <c r="VMU92" s="247"/>
      <c r="VMV92" s="247"/>
      <c r="VMW92" s="247"/>
      <c r="VMX92" s="247"/>
      <c r="VMY92" s="247"/>
      <c r="VMZ92" s="247"/>
      <c r="VNA92" s="247"/>
      <c r="VNB92" s="247"/>
      <c r="VNC92" s="247"/>
      <c r="VND92" s="247"/>
      <c r="VNE92" s="247"/>
      <c r="VNF92" s="247"/>
      <c r="VNG92" s="247"/>
      <c r="VNH92" s="247"/>
      <c r="VNI92" s="247"/>
      <c r="VNJ92" s="247"/>
      <c r="VNK92" s="247"/>
      <c r="VNL92" s="247"/>
      <c r="VNM92" s="247"/>
      <c r="VNN92" s="247"/>
      <c r="VNO92" s="247"/>
      <c r="VNP92" s="247"/>
      <c r="VNQ92" s="247"/>
      <c r="VNR92" s="247"/>
      <c r="VNS92" s="247"/>
      <c r="VNT92" s="247"/>
      <c r="VNU92" s="247"/>
      <c r="VNV92" s="247"/>
      <c r="VNW92" s="247"/>
      <c r="VNX92" s="247"/>
      <c r="VNY92" s="247"/>
      <c r="VNZ92" s="247"/>
      <c r="VOA92" s="247"/>
      <c r="VOB92" s="247"/>
      <c r="VOC92" s="247"/>
      <c r="VOD92" s="247"/>
      <c r="VOE92" s="247"/>
      <c r="VOF92" s="247"/>
      <c r="VOG92" s="247"/>
      <c r="VOH92" s="247"/>
      <c r="VOI92" s="247"/>
      <c r="VOJ92" s="247"/>
      <c r="VOK92" s="247"/>
      <c r="VOL92" s="247"/>
      <c r="VOM92" s="247"/>
      <c r="VON92" s="247"/>
      <c r="VOO92" s="247"/>
      <c r="VOP92" s="247"/>
      <c r="VOQ92" s="247"/>
      <c r="VOR92" s="247"/>
      <c r="VOS92" s="247"/>
      <c r="VOT92" s="247"/>
      <c r="VOU92" s="247"/>
      <c r="VOV92" s="247"/>
      <c r="VOW92" s="247"/>
      <c r="VOX92" s="247"/>
      <c r="VOY92" s="247"/>
      <c r="VOZ92" s="247"/>
      <c r="VPA92" s="247"/>
      <c r="VPB92" s="247"/>
      <c r="VPC92" s="247"/>
      <c r="VPD92" s="247"/>
      <c r="VPE92" s="247"/>
      <c r="VPF92" s="247"/>
      <c r="VPG92" s="247"/>
      <c r="VPH92" s="247"/>
      <c r="VPI92" s="247"/>
      <c r="VPJ92" s="247"/>
      <c r="VPK92" s="247"/>
      <c r="VPL92" s="247"/>
      <c r="VPM92" s="247"/>
      <c r="VPN92" s="247"/>
      <c r="VPO92" s="247"/>
      <c r="VPP92" s="247"/>
      <c r="VPQ92" s="247"/>
      <c r="VPR92" s="247"/>
      <c r="VPS92" s="247"/>
      <c r="VPT92" s="247"/>
      <c r="VPU92" s="247"/>
      <c r="VPV92" s="247"/>
      <c r="VPW92" s="247"/>
      <c r="VPX92" s="247"/>
      <c r="VPY92" s="247"/>
      <c r="VPZ92" s="247"/>
      <c r="VQA92" s="247"/>
      <c r="VQB92" s="247"/>
      <c r="VQC92" s="247"/>
      <c r="VQD92" s="247"/>
      <c r="VQE92" s="247"/>
      <c r="VQF92" s="247"/>
      <c r="VQG92" s="247"/>
      <c r="VQH92" s="247"/>
      <c r="VQI92" s="247"/>
      <c r="VQJ92" s="247"/>
      <c r="VQK92" s="247"/>
      <c r="VQL92" s="247"/>
      <c r="VQM92" s="247"/>
      <c r="VQN92" s="247"/>
      <c r="VQO92" s="247"/>
      <c r="VQP92" s="247"/>
      <c r="VQQ92" s="247"/>
      <c r="VQR92" s="247"/>
      <c r="VQS92" s="247"/>
      <c r="VQT92" s="247"/>
      <c r="VQU92" s="247"/>
      <c r="VQV92" s="247"/>
      <c r="VQW92" s="247"/>
      <c r="VQX92" s="247"/>
      <c r="VQY92" s="247"/>
      <c r="VQZ92" s="247"/>
      <c r="VRA92" s="247"/>
      <c r="VRB92" s="247"/>
      <c r="VRC92" s="247"/>
      <c r="VRD92" s="247"/>
      <c r="VRE92" s="247"/>
      <c r="VRF92" s="247"/>
      <c r="VRG92" s="247"/>
      <c r="VRH92" s="247"/>
      <c r="VRI92" s="247"/>
      <c r="VRJ92" s="247"/>
      <c r="VRK92" s="247"/>
      <c r="VRL92" s="247"/>
      <c r="VRM92" s="247"/>
      <c r="VRN92" s="247"/>
      <c r="VRO92" s="247"/>
      <c r="VRP92" s="247"/>
      <c r="VRQ92" s="247"/>
      <c r="VRR92" s="247"/>
      <c r="VRS92" s="247"/>
      <c r="VRT92" s="247"/>
      <c r="VRU92" s="247"/>
      <c r="VRV92" s="247"/>
      <c r="VRW92" s="247"/>
      <c r="VRX92" s="247"/>
      <c r="VRY92" s="247"/>
      <c r="VRZ92" s="247"/>
      <c r="VSA92" s="247"/>
      <c r="VSB92" s="247"/>
      <c r="VSC92" s="247"/>
      <c r="VSD92" s="247"/>
      <c r="VSE92" s="247"/>
      <c r="VSF92" s="247"/>
      <c r="VSG92" s="247"/>
      <c r="VSH92" s="247"/>
      <c r="VSI92" s="247"/>
      <c r="VSJ92" s="247"/>
      <c r="VSK92" s="247"/>
      <c r="VSL92" s="247"/>
      <c r="VSM92" s="247"/>
      <c r="VSN92" s="247"/>
      <c r="VSO92" s="247"/>
      <c r="VSP92" s="247"/>
      <c r="VSQ92" s="247"/>
      <c r="VSR92" s="247"/>
      <c r="VSS92" s="247"/>
      <c r="VST92" s="247"/>
      <c r="VSU92" s="247"/>
      <c r="VSV92" s="247"/>
      <c r="VSW92" s="247"/>
      <c r="VSX92" s="247"/>
      <c r="VSY92" s="247"/>
      <c r="VSZ92" s="247"/>
      <c r="VTA92" s="247"/>
      <c r="VTB92" s="247"/>
      <c r="VTC92" s="247"/>
      <c r="VTD92" s="247"/>
      <c r="VTE92" s="247"/>
      <c r="VTF92" s="247"/>
      <c r="VTG92" s="247"/>
      <c r="VTH92" s="247"/>
      <c r="VTI92" s="247"/>
      <c r="VTJ92" s="247"/>
      <c r="VTK92" s="247"/>
      <c r="VTL92" s="247"/>
      <c r="VTM92" s="247"/>
      <c r="VTN92" s="247"/>
      <c r="VTO92" s="247"/>
      <c r="VTP92" s="247"/>
      <c r="VTQ92" s="247"/>
      <c r="VTR92" s="247"/>
      <c r="VTS92" s="247"/>
      <c r="VTT92" s="247"/>
      <c r="VTU92" s="247"/>
      <c r="VTV92" s="247"/>
      <c r="VTW92" s="247"/>
      <c r="VTX92" s="247"/>
      <c r="VTY92" s="247"/>
      <c r="VTZ92" s="247"/>
      <c r="VUA92" s="247"/>
      <c r="VUB92" s="247"/>
      <c r="VUC92" s="247"/>
      <c r="VUD92" s="247"/>
      <c r="VUE92" s="247"/>
      <c r="VUF92" s="247"/>
      <c r="VUG92" s="247"/>
      <c r="VUH92" s="247"/>
      <c r="VUI92" s="247"/>
      <c r="VUJ92" s="247"/>
      <c r="VUK92" s="247"/>
      <c r="VUL92" s="247"/>
      <c r="VUM92" s="247"/>
      <c r="VUN92" s="247"/>
      <c r="VUO92" s="247"/>
      <c r="VUP92" s="247"/>
      <c r="VUQ92" s="247"/>
      <c r="VUR92" s="247"/>
      <c r="VUS92" s="247"/>
      <c r="VUT92" s="247"/>
      <c r="VUU92" s="247"/>
      <c r="VUV92" s="247"/>
      <c r="VUW92" s="247"/>
      <c r="VUX92" s="247"/>
      <c r="VUY92" s="247"/>
      <c r="VUZ92" s="247"/>
      <c r="VVA92" s="247"/>
      <c r="VVB92" s="247"/>
      <c r="VVC92" s="247"/>
      <c r="VVD92" s="247"/>
      <c r="VVE92" s="247"/>
      <c r="VVF92" s="247"/>
      <c r="VVG92" s="247"/>
      <c r="VVH92" s="247"/>
      <c r="VVI92" s="247"/>
      <c r="VVJ92" s="247"/>
      <c r="VVK92" s="247"/>
      <c r="VVL92" s="247"/>
      <c r="VVM92" s="247"/>
      <c r="VVN92" s="247"/>
      <c r="VVO92" s="247"/>
      <c r="VVP92" s="247"/>
      <c r="VVQ92" s="247"/>
      <c r="VVR92" s="247"/>
      <c r="VVS92" s="247"/>
      <c r="VVT92" s="247"/>
      <c r="VVU92" s="247"/>
      <c r="VVV92" s="247"/>
      <c r="VVW92" s="247"/>
      <c r="VVX92" s="247"/>
      <c r="VVY92" s="247"/>
      <c r="VVZ92" s="247"/>
      <c r="VWA92" s="247"/>
      <c r="VWB92" s="247"/>
      <c r="VWC92" s="247"/>
      <c r="VWD92" s="247"/>
      <c r="VWE92" s="247"/>
      <c r="VWF92" s="247"/>
      <c r="VWG92" s="247"/>
      <c r="VWH92" s="247"/>
      <c r="VWI92" s="247"/>
      <c r="VWJ92" s="247"/>
      <c r="VWK92" s="247"/>
      <c r="VWL92" s="247"/>
      <c r="VWM92" s="247"/>
      <c r="VWN92" s="247"/>
      <c r="VWO92" s="247"/>
      <c r="VWP92" s="247"/>
      <c r="VWQ92" s="247"/>
      <c r="VWR92" s="247"/>
      <c r="VWS92" s="247"/>
      <c r="VWT92" s="247"/>
      <c r="VWU92" s="247"/>
      <c r="VWV92" s="247"/>
      <c r="VWW92" s="247"/>
      <c r="VWX92" s="247"/>
      <c r="VWY92" s="247"/>
      <c r="VWZ92" s="247"/>
      <c r="VXA92" s="247"/>
      <c r="VXB92" s="247"/>
      <c r="VXC92" s="247"/>
      <c r="VXD92" s="247"/>
      <c r="VXE92" s="247"/>
      <c r="VXF92" s="247"/>
      <c r="VXG92" s="247"/>
      <c r="VXH92" s="247"/>
      <c r="VXI92" s="247"/>
      <c r="VXJ92" s="247"/>
      <c r="VXK92" s="247"/>
      <c r="VXL92" s="247"/>
      <c r="VXM92" s="247"/>
      <c r="VXN92" s="247"/>
      <c r="VXO92" s="247"/>
      <c r="VXP92" s="247"/>
      <c r="VXQ92" s="247"/>
      <c r="VXR92" s="247"/>
      <c r="VXS92" s="247"/>
      <c r="VXT92" s="247"/>
      <c r="VXU92" s="247"/>
      <c r="VXV92" s="247"/>
      <c r="VXW92" s="247"/>
      <c r="VXX92" s="247"/>
      <c r="VXY92" s="247"/>
      <c r="VXZ92" s="247"/>
      <c r="VYA92" s="247"/>
      <c r="VYB92" s="247"/>
      <c r="VYC92" s="247"/>
      <c r="VYD92" s="247"/>
      <c r="VYE92" s="247"/>
      <c r="VYF92" s="247"/>
      <c r="VYG92" s="247"/>
      <c r="VYH92" s="247"/>
      <c r="VYI92" s="247"/>
      <c r="VYJ92" s="247"/>
      <c r="VYK92" s="247"/>
      <c r="VYL92" s="247"/>
      <c r="VYM92" s="247"/>
      <c r="VYN92" s="247"/>
      <c r="VYO92" s="247"/>
      <c r="VYP92" s="247"/>
      <c r="VYQ92" s="247"/>
      <c r="VYR92" s="247"/>
      <c r="VYS92" s="247"/>
      <c r="VYT92" s="247"/>
      <c r="VYU92" s="247"/>
      <c r="VYV92" s="247"/>
      <c r="VYW92" s="247"/>
      <c r="VYX92" s="247"/>
      <c r="VYY92" s="247"/>
      <c r="VYZ92" s="247"/>
      <c r="VZA92" s="247"/>
      <c r="VZB92" s="247"/>
      <c r="VZC92" s="247"/>
      <c r="VZD92" s="247"/>
      <c r="VZE92" s="247"/>
      <c r="VZF92" s="247"/>
      <c r="VZG92" s="247"/>
      <c r="VZH92" s="247"/>
      <c r="VZI92" s="247"/>
      <c r="VZJ92" s="247"/>
      <c r="VZK92" s="247"/>
      <c r="VZL92" s="247"/>
      <c r="VZM92" s="247"/>
      <c r="VZN92" s="247"/>
      <c r="VZO92" s="247"/>
      <c r="VZP92" s="247"/>
      <c r="VZQ92" s="247"/>
      <c r="VZR92" s="247"/>
      <c r="VZS92" s="247"/>
      <c r="VZT92" s="247"/>
      <c r="VZU92" s="247"/>
      <c r="VZV92" s="247"/>
      <c r="VZW92" s="247"/>
      <c r="VZX92" s="247"/>
      <c r="VZY92" s="247"/>
      <c r="VZZ92" s="247"/>
      <c r="WAA92" s="247"/>
      <c r="WAB92" s="247"/>
      <c r="WAC92" s="247"/>
      <c r="WAD92" s="247"/>
      <c r="WAE92" s="247"/>
      <c r="WAF92" s="247"/>
      <c r="WAG92" s="247"/>
      <c r="WAH92" s="247"/>
      <c r="WAI92" s="247"/>
      <c r="WAJ92" s="247"/>
      <c r="WAK92" s="247"/>
      <c r="WAL92" s="247"/>
      <c r="WAM92" s="247"/>
      <c r="WAN92" s="247"/>
      <c r="WAO92" s="247"/>
      <c r="WAP92" s="247"/>
      <c r="WAQ92" s="247"/>
      <c r="WAR92" s="247"/>
      <c r="WAS92" s="247"/>
      <c r="WAT92" s="247"/>
      <c r="WAU92" s="247"/>
      <c r="WAV92" s="247"/>
      <c r="WAW92" s="247"/>
      <c r="WAX92" s="247"/>
      <c r="WAY92" s="247"/>
      <c r="WAZ92" s="247"/>
      <c r="WBA92" s="247"/>
      <c r="WBB92" s="247"/>
      <c r="WBC92" s="247"/>
      <c r="WBD92" s="247"/>
      <c r="WBE92" s="247"/>
      <c r="WBF92" s="247"/>
      <c r="WBG92" s="247"/>
      <c r="WBH92" s="247"/>
      <c r="WBI92" s="247"/>
      <c r="WBJ92" s="247"/>
      <c r="WBK92" s="247"/>
      <c r="WBL92" s="247"/>
      <c r="WBM92" s="247"/>
      <c r="WBN92" s="247"/>
      <c r="WBO92" s="247"/>
      <c r="WBP92" s="247"/>
      <c r="WBQ92" s="247"/>
      <c r="WBR92" s="247"/>
      <c r="WBS92" s="247"/>
      <c r="WBT92" s="247"/>
      <c r="WBU92" s="247"/>
      <c r="WBV92" s="247"/>
      <c r="WBW92" s="247"/>
      <c r="WBX92" s="247"/>
      <c r="WBY92" s="247"/>
      <c r="WBZ92" s="247"/>
      <c r="WCA92" s="247"/>
      <c r="WCB92" s="247"/>
      <c r="WCC92" s="247"/>
      <c r="WCD92" s="247"/>
      <c r="WCE92" s="247"/>
      <c r="WCF92" s="247"/>
      <c r="WCG92" s="247"/>
      <c r="WCH92" s="247"/>
      <c r="WCI92" s="247"/>
      <c r="WCJ92" s="247"/>
      <c r="WCK92" s="247"/>
      <c r="WCL92" s="247"/>
      <c r="WCM92" s="247"/>
      <c r="WCN92" s="247"/>
      <c r="WCO92" s="247"/>
      <c r="WCP92" s="247"/>
      <c r="WCQ92" s="247"/>
      <c r="WCR92" s="247"/>
      <c r="WCS92" s="247"/>
      <c r="WCT92" s="247"/>
      <c r="WCU92" s="247"/>
      <c r="WCV92" s="247"/>
      <c r="WCW92" s="247"/>
      <c r="WCX92" s="247"/>
      <c r="WCY92" s="247"/>
      <c r="WCZ92" s="247"/>
      <c r="WDA92" s="247"/>
      <c r="WDB92" s="247"/>
      <c r="WDC92" s="247"/>
      <c r="WDD92" s="247"/>
      <c r="WDE92" s="247"/>
      <c r="WDF92" s="247"/>
      <c r="WDG92" s="247"/>
      <c r="WDH92" s="247"/>
      <c r="WDI92" s="247"/>
      <c r="WDJ92" s="247"/>
      <c r="WDK92" s="247"/>
      <c r="WDL92" s="247"/>
      <c r="WDM92" s="247"/>
      <c r="WDN92" s="247"/>
      <c r="WDO92" s="247"/>
      <c r="WDP92" s="247"/>
      <c r="WDQ92" s="247"/>
      <c r="WDR92" s="247"/>
      <c r="WDS92" s="247"/>
      <c r="WDT92" s="247"/>
      <c r="WDU92" s="247"/>
      <c r="WDV92" s="247"/>
      <c r="WDW92" s="247"/>
      <c r="WDX92" s="247"/>
      <c r="WDY92" s="247"/>
      <c r="WDZ92" s="247"/>
      <c r="WEA92" s="247"/>
      <c r="WEB92" s="247"/>
      <c r="WEC92" s="247"/>
      <c r="WED92" s="247"/>
      <c r="WEE92" s="247"/>
      <c r="WEF92" s="247"/>
      <c r="WEG92" s="247"/>
      <c r="WEH92" s="247"/>
      <c r="WEI92" s="247"/>
      <c r="WEJ92" s="247"/>
      <c r="WEK92" s="247"/>
      <c r="WEL92" s="247"/>
      <c r="WEM92" s="247"/>
      <c r="WEN92" s="247"/>
      <c r="WEO92" s="247"/>
      <c r="WEP92" s="247"/>
      <c r="WEQ92" s="247"/>
      <c r="WER92" s="247"/>
      <c r="WES92" s="247"/>
      <c r="WET92" s="247"/>
      <c r="WEU92" s="247"/>
      <c r="WEV92" s="247"/>
      <c r="WEW92" s="247"/>
      <c r="WEX92" s="247"/>
      <c r="WEY92" s="247"/>
      <c r="WEZ92" s="247"/>
      <c r="WFA92" s="247"/>
      <c r="WFB92" s="247"/>
      <c r="WFC92" s="247"/>
      <c r="WFD92" s="247"/>
      <c r="WFE92" s="247"/>
      <c r="WFF92" s="247"/>
      <c r="WFG92" s="247"/>
      <c r="WFH92" s="247"/>
      <c r="WFI92" s="247"/>
      <c r="WFJ92" s="247"/>
      <c r="WFK92" s="247"/>
      <c r="WFL92" s="247"/>
      <c r="WFM92" s="247"/>
      <c r="WFN92" s="247"/>
      <c r="WFO92" s="247"/>
      <c r="WFP92" s="247"/>
      <c r="WFQ92" s="247"/>
      <c r="WFR92" s="247"/>
      <c r="WFS92" s="247"/>
      <c r="WFT92" s="247"/>
      <c r="WFU92" s="247"/>
      <c r="WFV92" s="247"/>
      <c r="WFW92" s="247"/>
      <c r="WFX92" s="247"/>
      <c r="WFY92" s="247"/>
      <c r="WFZ92" s="247"/>
      <c r="WGA92" s="247"/>
      <c r="WGB92" s="247"/>
      <c r="WGC92" s="247"/>
      <c r="WGD92" s="247"/>
      <c r="WGE92" s="247"/>
      <c r="WGF92" s="247"/>
      <c r="WGG92" s="247"/>
      <c r="WGH92" s="247"/>
      <c r="WGI92" s="247"/>
      <c r="WGJ92" s="247"/>
      <c r="WGK92" s="247"/>
      <c r="WGL92" s="247"/>
      <c r="WGM92" s="247"/>
      <c r="WGN92" s="247"/>
      <c r="WGO92" s="247"/>
      <c r="WGP92" s="247"/>
      <c r="WGQ92" s="247"/>
      <c r="WGR92" s="247"/>
      <c r="WGS92" s="247"/>
      <c r="WGT92" s="247"/>
      <c r="WGU92" s="247"/>
      <c r="WGV92" s="247"/>
      <c r="WGW92" s="247"/>
      <c r="WGX92" s="247"/>
      <c r="WGY92" s="247"/>
      <c r="WGZ92" s="247"/>
      <c r="WHA92" s="247"/>
      <c r="WHB92" s="247"/>
      <c r="WHC92" s="247"/>
      <c r="WHD92" s="247"/>
      <c r="WHE92" s="247"/>
      <c r="WHF92" s="247"/>
      <c r="WHG92" s="247"/>
      <c r="WHH92" s="247"/>
      <c r="WHI92" s="247"/>
      <c r="WHJ92" s="247"/>
      <c r="WHK92" s="247"/>
      <c r="WHL92" s="247"/>
      <c r="WHM92" s="247"/>
      <c r="WHN92" s="247"/>
      <c r="WHO92" s="247"/>
      <c r="WHP92" s="247"/>
      <c r="WHQ92" s="247"/>
      <c r="WHR92" s="247"/>
      <c r="WHS92" s="247"/>
      <c r="WHT92" s="247"/>
      <c r="WHU92" s="247"/>
      <c r="WHV92" s="247"/>
      <c r="WHW92" s="247"/>
      <c r="WHX92" s="247"/>
      <c r="WHY92" s="247"/>
      <c r="WHZ92" s="247"/>
      <c r="WIA92" s="247"/>
      <c r="WIB92" s="247"/>
      <c r="WIC92" s="247"/>
      <c r="WID92" s="247"/>
      <c r="WIE92" s="247"/>
      <c r="WIF92" s="247"/>
      <c r="WIG92" s="247"/>
      <c r="WIH92" s="247"/>
      <c r="WII92" s="247"/>
      <c r="WIJ92" s="247"/>
      <c r="WIK92" s="247"/>
      <c r="WIL92" s="247"/>
      <c r="WIM92" s="247"/>
      <c r="WIN92" s="247"/>
      <c r="WIO92" s="247"/>
      <c r="WIP92" s="247"/>
      <c r="WIQ92" s="247"/>
      <c r="WIR92" s="247"/>
      <c r="WIS92" s="247"/>
      <c r="WIT92" s="247"/>
      <c r="WIU92" s="247"/>
      <c r="WIV92" s="247"/>
      <c r="WIW92" s="247"/>
      <c r="WIX92" s="247"/>
      <c r="WIY92" s="247"/>
      <c r="WIZ92" s="247"/>
      <c r="WJA92" s="247"/>
      <c r="WJB92" s="247"/>
      <c r="WJC92" s="247"/>
      <c r="WJD92" s="247"/>
      <c r="WJE92" s="247"/>
      <c r="WJF92" s="247"/>
      <c r="WJG92" s="247"/>
      <c r="WJH92" s="247"/>
      <c r="WJI92" s="247"/>
      <c r="WJJ92" s="247"/>
      <c r="WJK92" s="247"/>
      <c r="WJL92" s="247"/>
      <c r="WJM92" s="247"/>
      <c r="WJN92" s="247"/>
      <c r="WJO92" s="247"/>
      <c r="WJP92" s="247"/>
      <c r="WJQ92" s="247"/>
      <c r="WJR92" s="247"/>
      <c r="WJS92" s="247"/>
      <c r="WJT92" s="247"/>
      <c r="WJU92" s="247"/>
      <c r="WJV92" s="247"/>
      <c r="WJW92" s="247"/>
      <c r="WJX92" s="247"/>
      <c r="WJY92" s="247"/>
      <c r="WJZ92" s="247"/>
      <c r="WKA92" s="247"/>
      <c r="WKB92" s="247"/>
      <c r="WKC92" s="247"/>
      <c r="WKD92" s="247"/>
      <c r="WKE92" s="247"/>
      <c r="WKF92" s="247"/>
      <c r="WKG92" s="247"/>
      <c r="WKH92" s="247"/>
      <c r="WKI92" s="247"/>
      <c r="WKJ92" s="247"/>
      <c r="WKK92" s="247"/>
      <c r="WKL92" s="247"/>
      <c r="WKM92" s="247"/>
      <c r="WKN92" s="247"/>
      <c r="WKO92" s="247"/>
      <c r="WKP92" s="247"/>
      <c r="WKQ92" s="247"/>
      <c r="WKR92" s="247"/>
      <c r="WKS92" s="247"/>
      <c r="WKT92" s="247"/>
      <c r="WKU92" s="247"/>
      <c r="WKV92" s="247"/>
      <c r="WKW92" s="247"/>
      <c r="WKX92" s="247"/>
      <c r="WKY92" s="247"/>
      <c r="WKZ92" s="247"/>
      <c r="WLA92" s="247"/>
      <c r="WLB92" s="247"/>
      <c r="WLC92" s="247"/>
      <c r="WLD92" s="247"/>
      <c r="WLE92" s="247"/>
      <c r="WLF92" s="247"/>
      <c r="WLG92" s="247"/>
      <c r="WLH92" s="247"/>
      <c r="WLI92" s="247"/>
      <c r="WLJ92" s="247"/>
      <c r="WLK92" s="247"/>
      <c r="WLL92" s="247"/>
      <c r="WLM92" s="247"/>
      <c r="WLN92" s="247"/>
      <c r="WLO92" s="247"/>
      <c r="WLP92" s="247"/>
      <c r="WLQ92" s="247"/>
      <c r="WLR92" s="247"/>
      <c r="WLS92" s="247"/>
      <c r="WLT92" s="247"/>
      <c r="WLU92" s="247"/>
      <c r="WLV92" s="247"/>
      <c r="WLW92" s="247"/>
      <c r="WLX92" s="247"/>
      <c r="WLY92" s="247"/>
      <c r="WLZ92" s="247"/>
      <c r="WMA92" s="247"/>
      <c r="WMB92" s="247"/>
      <c r="WMC92" s="247"/>
      <c r="WMD92" s="247"/>
      <c r="WME92" s="247"/>
      <c r="WMF92" s="247"/>
      <c r="WMG92" s="247"/>
      <c r="WMH92" s="247"/>
      <c r="WMI92" s="247"/>
      <c r="WMJ92" s="247"/>
      <c r="WMK92" s="247"/>
      <c r="WML92" s="247"/>
      <c r="WMM92" s="247"/>
      <c r="WMN92" s="247"/>
      <c r="WMO92" s="247"/>
      <c r="WMP92" s="247"/>
      <c r="WMQ92" s="247"/>
      <c r="WMR92" s="247"/>
      <c r="WMS92" s="247"/>
      <c r="WMT92" s="247"/>
      <c r="WMU92" s="247"/>
      <c r="WMV92" s="247"/>
      <c r="WMW92" s="247"/>
      <c r="WMX92" s="247"/>
      <c r="WMY92" s="247"/>
      <c r="WMZ92" s="247"/>
      <c r="WNA92" s="247"/>
      <c r="WNB92" s="247"/>
      <c r="WNC92" s="247"/>
      <c r="WND92" s="247"/>
      <c r="WNE92" s="247"/>
      <c r="WNF92" s="247"/>
      <c r="WNG92" s="247"/>
      <c r="WNH92" s="247"/>
      <c r="WNI92" s="247"/>
      <c r="WNJ92" s="247"/>
      <c r="WNK92" s="247"/>
      <c r="WNL92" s="247"/>
      <c r="WNM92" s="247"/>
      <c r="WNN92" s="247"/>
      <c r="WNO92" s="247"/>
      <c r="WNP92" s="247"/>
      <c r="WNQ92" s="247"/>
      <c r="WNR92" s="247"/>
      <c r="WNS92" s="247"/>
      <c r="WNT92" s="247"/>
      <c r="WNU92" s="247"/>
      <c r="WNV92" s="247"/>
      <c r="WNW92" s="247"/>
      <c r="WNX92" s="247"/>
      <c r="WNY92" s="247"/>
      <c r="WNZ92" s="247"/>
      <c r="WOA92" s="247"/>
      <c r="WOB92" s="247"/>
      <c r="WOC92" s="247"/>
      <c r="WOD92" s="247"/>
      <c r="WOE92" s="247"/>
      <c r="WOF92" s="247"/>
      <c r="WOG92" s="247"/>
      <c r="WOH92" s="247"/>
      <c r="WOI92" s="247"/>
      <c r="WOJ92" s="247"/>
      <c r="WOK92" s="247"/>
      <c r="WOL92" s="247"/>
      <c r="WOM92" s="247"/>
      <c r="WON92" s="247"/>
      <c r="WOO92" s="247"/>
      <c r="WOP92" s="247"/>
      <c r="WOQ92" s="247"/>
      <c r="WOR92" s="247"/>
      <c r="WOS92" s="247"/>
      <c r="WOT92" s="247"/>
      <c r="WOU92" s="247"/>
      <c r="WOV92" s="247"/>
      <c r="WOW92" s="247"/>
      <c r="WOX92" s="247"/>
      <c r="WOY92" s="247"/>
      <c r="WOZ92" s="247"/>
      <c r="WPA92" s="247"/>
      <c r="WPB92" s="247"/>
      <c r="WPC92" s="247"/>
      <c r="WPD92" s="247"/>
      <c r="WPE92" s="247"/>
      <c r="WPF92" s="247"/>
      <c r="WPG92" s="247"/>
      <c r="WPH92" s="247"/>
      <c r="WPI92" s="247"/>
      <c r="WPJ92" s="247"/>
      <c r="WPK92" s="247"/>
      <c r="WPL92" s="247"/>
      <c r="WPM92" s="247"/>
      <c r="WPN92" s="247"/>
      <c r="WPO92" s="247"/>
      <c r="WPP92" s="247"/>
      <c r="WPQ92" s="247"/>
      <c r="WPR92" s="247"/>
      <c r="WPS92" s="247"/>
      <c r="WPT92" s="247"/>
      <c r="WPU92" s="247"/>
      <c r="WPV92" s="247"/>
      <c r="WPW92" s="247"/>
      <c r="WPX92" s="247"/>
      <c r="WPY92" s="247"/>
      <c r="WPZ92" s="247"/>
      <c r="WQA92" s="247"/>
      <c r="WQB92" s="247"/>
      <c r="WQC92" s="247"/>
      <c r="WQD92" s="247"/>
      <c r="WQE92" s="247"/>
      <c r="WQF92" s="247"/>
      <c r="WQG92" s="247"/>
      <c r="WQH92" s="247"/>
      <c r="WQI92" s="247"/>
      <c r="WQJ92" s="247"/>
      <c r="WQK92" s="247"/>
      <c r="WQL92" s="247"/>
      <c r="WQM92" s="247"/>
      <c r="WQN92" s="247"/>
      <c r="WQO92" s="247"/>
      <c r="WQP92" s="247"/>
      <c r="WQQ92" s="247"/>
      <c r="WQR92" s="247"/>
      <c r="WQS92" s="247"/>
      <c r="WQT92" s="247"/>
      <c r="WQU92" s="247"/>
      <c r="WQV92" s="247"/>
      <c r="WQW92" s="247"/>
      <c r="WQX92" s="247"/>
      <c r="WQY92" s="247"/>
      <c r="WQZ92" s="247"/>
      <c r="WRA92" s="247"/>
      <c r="WRB92" s="247"/>
      <c r="WRC92" s="247"/>
      <c r="WRD92" s="247"/>
      <c r="WRE92" s="247"/>
      <c r="WRF92" s="247"/>
      <c r="WRG92" s="247"/>
      <c r="WRH92" s="247"/>
      <c r="WRI92" s="247"/>
      <c r="WRJ92" s="247"/>
      <c r="WRK92" s="247"/>
      <c r="WRL92" s="247"/>
      <c r="WRM92" s="247"/>
      <c r="WRN92" s="247"/>
      <c r="WRO92" s="247"/>
      <c r="WRP92" s="247"/>
      <c r="WRQ92" s="247"/>
      <c r="WRR92" s="247"/>
      <c r="WRS92" s="247"/>
      <c r="WRT92" s="247"/>
      <c r="WRU92" s="247"/>
      <c r="WRV92" s="247"/>
      <c r="WRW92" s="247"/>
      <c r="WRX92" s="247"/>
      <c r="WRY92" s="247"/>
      <c r="WRZ92" s="247"/>
      <c r="WSA92" s="247"/>
      <c r="WSB92" s="247"/>
      <c r="WSC92" s="247"/>
      <c r="WSD92" s="247"/>
      <c r="WSE92" s="247"/>
      <c r="WSF92" s="247"/>
      <c r="WSG92" s="247"/>
      <c r="WSH92" s="247"/>
      <c r="WSI92" s="247"/>
      <c r="WSJ92" s="247"/>
      <c r="WSK92" s="247"/>
      <c r="WSL92" s="247"/>
      <c r="WSM92" s="247"/>
      <c r="WSN92" s="247"/>
      <c r="WSO92" s="247"/>
      <c r="WSP92" s="247"/>
      <c r="WSQ92" s="247"/>
      <c r="WSR92" s="247"/>
      <c r="WSS92" s="247"/>
      <c r="WST92" s="247"/>
      <c r="WSU92" s="247"/>
      <c r="WSV92" s="247"/>
      <c r="WSW92" s="247"/>
      <c r="WSX92" s="247"/>
      <c r="WSY92" s="247"/>
      <c r="WSZ92" s="247"/>
      <c r="WTA92" s="247"/>
      <c r="WTB92" s="247"/>
      <c r="WTC92" s="247"/>
      <c r="WTD92" s="247"/>
      <c r="WTE92" s="247"/>
      <c r="WTF92" s="247"/>
      <c r="WTG92" s="247"/>
      <c r="WTH92" s="247"/>
      <c r="WTI92" s="247"/>
      <c r="WTJ92" s="247"/>
      <c r="WTK92" s="247"/>
      <c r="WTL92" s="247"/>
      <c r="WTM92" s="247"/>
      <c r="WTN92" s="247"/>
      <c r="WTO92" s="247"/>
      <c r="WTP92" s="247"/>
      <c r="WTQ92" s="247"/>
      <c r="WTR92" s="247"/>
      <c r="WTS92" s="247"/>
      <c r="WTT92" s="247"/>
      <c r="WTU92" s="247"/>
      <c r="WTV92" s="247"/>
      <c r="WTW92" s="247"/>
      <c r="WTX92" s="247"/>
      <c r="WTY92" s="247"/>
      <c r="WTZ92" s="247"/>
      <c r="WUA92" s="247"/>
      <c r="WUB92" s="247"/>
      <c r="WUC92" s="247"/>
      <c r="WUD92" s="247"/>
      <c r="WUE92" s="247"/>
      <c r="WUF92" s="247"/>
      <c r="WUG92" s="247"/>
      <c r="WUH92" s="247"/>
      <c r="WUI92" s="247"/>
      <c r="WUJ92" s="247"/>
      <c r="WUK92" s="247"/>
      <c r="WUL92" s="247"/>
      <c r="WUM92" s="247"/>
      <c r="WUN92" s="247"/>
      <c r="WUO92" s="247"/>
      <c r="WUP92" s="247"/>
      <c r="WUQ92" s="247"/>
      <c r="WUR92" s="247"/>
      <c r="WUS92" s="247"/>
      <c r="WUT92" s="247"/>
      <c r="WUU92" s="247"/>
      <c r="WUV92" s="247"/>
      <c r="WUW92" s="247"/>
      <c r="WUX92" s="247"/>
      <c r="WUY92" s="247"/>
      <c r="WUZ92" s="247"/>
      <c r="WVA92" s="247"/>
      <c r="WVB92" s="247"/>
      <c r="WVC92" s="247"/>
      <c r="WVD92" s="247"/>
      <c r="WVE92" s="247"/>
      <c r="WVF92" s="247"/>
      <c r="WVG92" s="247"/>
      <c r="WVH92" s="247"/>
      <c r="WVI92" s="247"/>
      <c r="WVJ92" s="247"/>
      <c r="WVK92" s="247"/>
      <c r="WVL92" s="247"/>
      <c r="WVM92" s="247"/>
      <c r="WVN92" s="247"/>
      <c r="WVO92" s="247"/>
      <c r="WVP92" s="247"/>
      <c r="WVQ92" s="247"/>
      <c r="WVR92" s="247"/>
      <c r="WVS92" s="247"/>
      <c r="WVT92" s="247"/>
      <c r="WVU92" s="247"/>
      <c r="WVV92" s="247"/>
      <c r="WVW92" s="247"/>
      <c r="WVX92" s="247"/>
      <c r="WVY92" s="247"/>
      <c r="WVZ92" s="247"/>
      <c r="WWA92" s="247"/>
      <c r="WWB92" s="247"/>
      <c r="WWC92" s="247"/>
      <c r="WWD92" s="247"/>
      <c r="WWE92" s="247"/>
      <c r="WWF92" s="247"/>
      <c r="WWG92" s="247"/>
      <c r="WWH92" s="247"/>
      <c r="WWI92" s="247"/>
      <c r="WWJ92" s="247"/>
      <c r="WWK92" s="247"/>
      <c r="WWL92" s="247"/>
      <c r="WWM92" s="247"/>
      <c r="WWN92" s="247"/>
      <c r="WWO92" s="247"/>
      <c r="WWP92" s="247"/>
      <c r="WWQ92" s="247"/>
      <c r="WWR92" s="247"/>
      <c r="WWS92" s="247"/>
      <c r="WWT92" s="247"/>
      <c r="WWU92" s="247"/>
      <c r="WWV92" s="247"/>
      <c r="WWW92" s="247"/>
      <c r="WWX92" s="247"/>
      <c r="WWY92" s="247"/>
      <c r="WWZ92" s="247"/>
      <c r="WXA92" s="247"/>
      <c r="WXB92" s="247"/>
      <c r="WXC92" s="247"/>
      <c r="WXD92" s="247"/>
      <c r="WXE92" s="247"/>
      <c r="WXF92" s="247"/>
      <c r="WXG92" s="247"/>
      <c r="WXH92" s="247"/>
      <c r="WXI92" s="247"/>
      <c r="WXJ92" s="247"/>
      <c r="WXK92" s="247"/>
      <c r="WXL92" s="247"/>
      <c r="WXM92" s="247"/>
      <c r="WXN92" s="247"/>
      <c r="WXO92" s="247"/>
      <c r="WXP92" s="247"/>
      <c r="WXQ92" s="247"/>
      <c r="WXR92" s="247"/>
      <c r="WXS92" s="247"/>
      <c r="WXT92" s="247"/>
      <c r="WXU92" s="247"/>
      <c r="WXV92" s="247"/>
      <c r="WXW92" s="247"/>
      <c r="WXX92" s="247"/>
      <c r="WXY92" s="247"/>
      <c r="WXZ92" s="247"/>
      <c r="WYA92" s="247"/>
      <c r="WYB92" s="247"/>
      <c r="WYC92" s="247"/>
      <c r="WYD92" s="247"/>
      <c r="WYE92" s="247"/>
      <c r="WYF92" s="247"/>
      <c r="WYG92" s="247"/>
      <c r="WYH92" s="247"/>
      <c r="WYI92" s="247"/>
      <c r="WYJ92" s="247"/>
      <c r="WYK92" s="247"/>
      <c r="WYL92" s="247"/>
      <c r="WYM92" s="247"/>
      <c r="WYN92" s="247"/>
      <c r="WYO92" s="247"/>
      <c r="WYP92" s="247"/>
      <c r="WYQ92" s="247"/>
      <c r="WYR92" s="247"/>
      <c r="WYS92" s="247"/>
      <c r="WYT92" s="247"/>
      <c r="WYU92" s="247"/>
      <c r="WYV92" s="247"/>
      <c r="WYW92" s="247"/>
      <c r="WYX92" s="247"/>
      <c r="WYY92" s="247"/>
      <c r="WYZ92" s="247"/>
      <c r="WZA92" s="247"/>
      <c r="WZB92" s="247"/>
      <c r="WZC92" s="247"/>
      <c r="WZD92" s="247"/>
      <c r="WZE92" s="247"/>
      <c r="WZF92" s="247"/>
      <c r="WZG92" s="247"/>
      <c r="WZH92" s="247"/>
      <c r="WZI92" s="247"/>
      <c r="WZJ92" s="247"/>
      <c r="WZK92" s="247"/>
      <c r="WZL92" s="247"/>
      <c r="WZM92" s="247"/>
      <c r="WZN92" s="247"/>
      <c r="WZO92" s="247"/>
      <c r="WZP92" s="247"/>
      <c r="WZQ92" s="247"/>
      <c r="WZR92" s="247"/>
      <c r="WZS92" s="247"/>
      <c r="WZT92" s="247"/>
      <c r="WZU92" s="247"/>
      <c r="WZV92" s="247"/>
      <c r="WZW92" s="247"/>
      <c r="WZX92" s="247"/>
      <c r="WZY92" s="247"/>
      <c r="WZZ92" s="247"/>
      <c r="XAA92" s="247"/>
      <c r="XAB92" s="247"/>
      <c r="XAC92" s="247"/>
      <c r="XAD92" s="247"/>
      <c r="XAE92" s="247"/>
      <c r="XAF92" s="247"/>
      <c r="XAG92" s="247"/>
      <c r="XAH92" s="247"/>
      <c r="XAI92" s="247"/>
      <c r="XAJ92" s="247"/>
      <c r="XAK92" s="247"/>
      <c r="XAL92" s="247"/>
      <c r="XAM92" s="247"/>
      <c r="XAN92" s="247"/>
      <c r="XAO92" s="247"/>
      <c r="XAP92" s="247"/>
      <c r="XAQ92" s="247"/>
      <c r="XAR92" s="247"/>
      <c r="XAS92" s="247"/>
      <c r="XAT92" s="247"/>
      <c r="XAU92" s="247"/>
      <c r="XAV92" s="247"/>
      <c r="XAW92" s="247"/>
      <c r="XAX92" s="247"/>
      <c r="XAY92" s="247"/>
      <c r="XAZ92" s="247"/>
      <c r="XBA92" s="247"/>
      <c r="XBB92" s="247"/>
      <c r="XBC92" s="247"/>
      <c r="XBD92" s="247"/>
      <c r="XBE92" s="247"/>
      <c r="XBF92" s="247"/>
      <c r="XBG92" s="247"/>
      <c r="XBH92" s="247"/>
      <c r="XBI92" s="247"/>
      <c r="XBJ92" s="247"/>
      <c r="XBK92" s="247"/>
      <c r="XBL92" s="247"/>
      <c r="XBM92" s="247"/>
      <c r="XBN92" s="247"/>
      <c r="XBO92" s="247"/>
      <c r="XBP92" s="247"/>
      <c r="XBQ92" s="247"/>
      <c r="XBR92" s="247"/>
      <c r="XBS92" s="247"/>
      <c r="XBT92" s="247"/>
      <c r="XBU92" s="247"/>
      <c r="XBV92" s="247"/>
      <c r="XBW92" s="247"/>
      <c r="XBX92" s="247"/>
      <c r="XBY92" s="247"/>
      <c r="XBZ92" s="247"/>
      <c r="XCA92" s="247"/>
      <c r="XCB92" s="247"/>
      <c r="XCC92" s="247"/>
      <c r="XCD92" s="247"/>
      <c r="XCE92" s="247"/>
      <c r="XCF92" s="247"/>
      <c r="XCG92" s="247"/>
      <c r="XCH92" s="247"/>
      <c r="XCI92" s="247"/>
      <c r="XCJ92" s="247"/>
      <c r="XCK92" s="247"/>
      <c r="XCL92" s="247"/>
      <c r="XCM92" s="247"/>
      <c r="XCN92" s="247"/>
      <c r="XCO92" s="247"/>
      <c r="XCP92" s="247"/>
      <c r="XCQ92" s="247"/>
      <c r="XCR92" s="247"/>
      <c r="XCS92" s="247"/>
      <c r="XCT92" s="247"/>
      <c r="XCU92" s="247"/>
      <c r="XCV92" s="247"/>
      <c r="XCW92" s="247"/>
      <c r="XCX92" s="247"/>
      <c r="XCY92" s="247"/>
      <c r="XCZ92" s="247"/>
      <c r="XDA92" s="247"/>
      <c r="XDB92" s="247"/>
      <c r="XDC92" s="247"/>
      <c r="XDD92" s="247"/>
      <c r="XDE92" s="247"/>
      <c r="XDF92" s="247"/>
      <c r="XDG92" s="247"/>
      <c r="XDH92" s="247"/>
      <c r="XDI92" s="247"/>
      <c r="XDJ92" s="247"/>
      <c r="XDK92" s="247"/>
      <c r="XDL92" s="247"/>
      <c r="XDM92" s="247"/>
      <c r="XDN92" s="247"/>
      <c r="XDO92" s="247"/>
      <c r="XDP92" s="247"/>
      <c r="XDQ92" s="247"/>
      <c r="XDR92" s="247"/>
      <c r="XDS92" s="247"/>
      <c r="XDT92" s="247"/>
      <c r="XDU92" s="247"/>
      <c r="XDV92" s="247"/>
      <c r="XDW92" s="247"/>
      <c r="XDX92" s="247"/>
      <c r="XDY92" s="247"/>
      <c r="XDZ92" s="247"/>
      <c r="XEA92" s="247"/>
      <c r="XEB92" s="247"/>
      <c r="XEC92" s="247"/>
      <c r="XED92" s="247"/>
      <c r="XEE92" s="247"/>
      <c r="XEF92" s="247"/>
      <c r="XEG92" s="247"/>
      <c r="XEH92" s="247"/>
      <c r="XEI92" s="247"/>
      <c r="XEJ92" s="247"/>
      <c r="XEK92" s="247"/>
      <c r="XEL92" s="247"/>
      <c r="XEM92" s="247"/>
      <c r="XEN92" s="247"/>
      <c r="XEO92" s="247"/>
      <c r="XEP92" s="247"/>
      <c r="XEQ92" s="247"/>
      <c r="XER92" s="247"/>
      <c r="XES92" s="247"/>
      <c r="XET92" s="247"/>
      <c r="XEU92" s="247"/>
      <c r="XEV92" s="247"/>
      <c r="XEW92" s="247"/>
      <c r="XEX92" s="247"/>
      <c r="XEY92" s="247"/>
      <c r="XEZ92" s="247"/>
      <c r="XFA92" s="247"/>
      <c r="XFB92" s="247"/>
      <c r="XFC92" s="247"/>
    </row>
    <row r="93" spans="1:16383" x14ac:dyDescent="0.2">
      <c r="A93" s="7"/>
      <c r="B93" s="230"/>
      <c r="C93" s="191"/>
      <c r="D93" s="231"/>
      <c r="E93" s="231"/>
      <c r="F93" s="231"/>
      <c r="G93" s="231"/>
      <c r="H93" s="231"/>
      <c r="I93" s="231"/>
      <c r="J93" s="231"/>
      <c r="K93" s="231"/>
      <c r="L93" s="231"/>
      <c r="M93" s="231"/>
      <c r="N93" s="231"/>
      <c r="O93" s="231"/>
      <c r="P93" s="231"/>
      <c r="Q93" s="231"/>
      <c r="R93" s="231"/>
      <c r="S93" s="231"/>
      <c r="T93" s="231"/>
      <c r="U93" s="231"/>
      <c r="V93" s="231"/>
      <c r="W93" s="231"/>
      <c r="X93" s="231"/>
      <c r="Y93" s="231"/>
      <c r="Z93" s="231"/>
      <c r="AA93" s="231"/>
      <c r="AB93" s="231"/>
    </row>
    <row r="94" spans="1:16383" x14ac:dyDescent="0.2">
      <c r="A94" s="7"/>
      <c r="B94" s="230"/>
      <c r="C94" s="191"/>
      <c r="D94" s="231"/>
      <c r="E94" s="231"/>
      <c r="F94" s="231"/>
      <c r="G94" s="231"/>
      <c r="H94" s="231"/>
      <c r="I94" s="231"/>
      <c r="J94" s="231"/>
      <c r="K94" s="231"/>
      <c r="L94" s="231"/>
      <c r="M94" s="231"/>
      <c r="N94" s="231"/>
      <c r="O94" s="231"/>
      <c r="P94" s="231"/>
      <c r="Q94" s="231"/>
      <c r="R94" s="231"/>
      <c r="S94" s="231"/>
      <c r="T94" s="231"/>
      <c r="U94" s="231"/>
      <c r="V94" s="231"/>
      <c r="W94" s="231"/>
      <c r="X94" s="231"/>
      <c r="Y94" s="231"/>
      <c r="Z94" s="231"/>
      <c r="AA94" s="231"/>
      <c r="AB94" s="231"/>
    </row>
    <row r="95" spans="1:16383" x14ac:dyDescent="0.2">
      <c r="A95" s="7"/>
      <c r="B95" s="195"/>
      <c r="C95" s="191"/>
      <c r="D95" s="11"/>
      <c r="E95" s="11"/>
      <c r="F95" s="11"/>
      <c r="G95" s="11"/>
      <c r="H95" s="11"/>
      <c r="I95" s="11"/>
      <c r="J95" s="11"/>
      <c r="K95" s="11"/>
      <c r="L95" s="11"/>
      <c r="M95" s="11"/>
      <c r="N95" s="11"/>
      <c r="O95" s="11"/>
      <c r="P95" s="11"/>
      <c r="Q95" s="11"/>
      <c r="R95" s="244"/>
      <c r="S95" s="244"/>
      <c r="T95" s="244"/>
      <c r="U95" s="246"/>
      <c r="V95" s="246"/>
      <c r="W95" s="246"/>
      <c r="X95" s="248"/>
      <c r="Y95" s="248"/>
      <c r="Z95" s="248"/>
      <c r="AA95" s="248"/>
      <c r="AB95" s="11"/>
    </row>
    <row r="96" spans="1:16383" x14ac:dyDescent="0.2">
      <c r="A96" s="7"/>
      <c r="B96" s="195"/>
      <c r="C96" s="191"/>
      <c r="D96" s="11"/>
      <c r="E96" s="11"/>
      <c r="F96" s="11"/>
      <c r="G96" s="11"/>
      <c r="H96" s="11"/>
      <c r="I96" s="11"/>
      <c r="J96" s="11"/>
      <c r="K96" s="11"/>
      <c r="L96" s="11"/>
      <c r="M96" s="11"/>
      <c r="N96" s="11"/>
      <c r="O96" s="11"/>
      <c r="P96" s="11"/>
      <c r="Q96" s="11"/>
      <c r="R96" s="244"/>
      <c r="S96" s="244"/>
      <c r="T96" s="244"/>
      <c r="U96" s="246"/>
      <c r="V96" s="246"/>
      <c r="W96" s="246"/>
      <c r="X96" s="248"/>
      <c r="Y96" s="248"/>
      <c r="Z96" s="248"/>
      <c r="AA96" s="248"/>
      <c r="AB96" s="11"/>
    </row>
    <row r="97" spans="1:28" x14ac:dyDescent="0.2">
      <c r="A97" s="7"/>
      <c r="B97" s="76" t="s">
        <v>62</v>
      </c>
      <c r="C97" s="7"/>
      <c r="D97" s="7"/>
      <c r="E97" s="7"/>
      <c r="F97" s="7"/>
      <c r="G97" s="7"/>
      <c r="H97" s="7"/>
      <c r="I97" s="7"/>
      <c r="J97" s="7"/>
      <c r="K97" s="7"/>
      <c r="L97" s="7"/>
      <c r="M97" s="7"/>
      <c r="N97" s="7"/>
      <c r="O97" s="7"/>
      <c r="P97" s="7"/>
      <c r="Q97" s="7"/>
      <c r="R97" s="243"/>
      <c r="S97" s="243"/>
      <c r="T97" s="243"/>
      <c r="U97" s="245"/>
      <c r="V97" s="245"/>
      <c r="W97" s="245"/>
      <c r="X97" s="247"/>
      <c r="Y97" s="247"/>
      <c r="Z97" s="247"/>
      <c r="AA97" s="247"/>
      <c r="AB97" s="7"/>
    </row>
    <row r="98" spans="1:28" x14ac:dyDescent="0.2">
      <c r="A98" s="7"/>
      <c r="B98" s="7"/>
      <c r="C98" s="7"/>
      <c r="D98" s="7"/>
      <c r="E98" s="7"/>
      <c r="F98" s="7"/>
      <c r="G98" s="7"/>
      <c r="H98" s="7"/>
      <c r="I98" s="7"/>
      <c r="J98" s="7"/>
      <c r="K98" s="7"/>
      <c r="L98" s="7"/>
      <c r="M98" s="7"/>
      <c r="N98" s="7"/>
      <c r="O98" s="7"/>
      <c r="P98" s="7"/>
      <c r="Q98" s="7"/>
      <c r="R98" s="243"/>
      <c r="S98" s="243"/>
      <c r="T98" s="243"/>
      <c r="U98" s="245"/>
      <c r="V98" s="245"/>
      <c r="W98" s="245"/>
      <c r="X98" s="247"/>
      <c r="Y98" s="247"/>
      <c r="Z98" s="247"/>
      <c r="AA98" s="247"/>
      <c r="AB98" s="7"/>
    </row>
    <row r="99" spans="1:28" x14ac:dyDescent="0.2">
      <c r="A99" s="7"/>
      <c r="B99" s="7"/>
      <c r="C99" s="7"/>
      <c r="D99" s="7"/>
      <c r="E99" s="7"/>
      <c r="F99" s="7"/>
      <c r="G99" s="7"/>
      <c r="H99" s="7"/>
      <c r="I99" s="7"/>
      <c r="J99" s="7"/>
      <c r="K99" s="7"/>
      <c r="L99" s="7"/>
      <c r="M99" s="7"/>
      <c r="N99" s="7"/>
      <c r="O99" s="7"/>
      <c r="P99" s="7"/>
      <c r="Q99" s="7"/>
      <c r="R99" s="243"/>
      <c r="S99" s="243"/>
      <c r="T99" s="243"/>
      <c r="U99" s="245"/>
      <c r="V99" s="245"/>
      <c r="W99" s="245"/>
      <c r="X99" s="247"/>
      <c r="Y99" s="247"/>
      <c r="Z99" s="247"/>
      <c r="AA99" s="247"/>
      <c r="AB99" s="7"/>
    </row>
    <row r="100" spans="1:28" x14ac:dyDescent="0.2">
      <c r="A100" s="7"/>
      <c r="B100" s="7"/>
      <c r="C100" s="7"/>
      <c r="D100" s="7"/>
      <c r="E100" s="7"/>
      <c r="F100" s="7"/>
      <c r="G100" s="7"/>
      <c r="H100" s="7"/>
      <c r="I100" s="7"/>
      <c r="J100" s="7"/>
      <c r="K100" s="7"/>
      <c r="L100" s="7"/>
      <c r="M100" s="7"/>
      <c r="N100" s="7"/>
      <c r="O100" s="7"/>
      <c r="P100" s="7"/>
      <c r="Q100" s="7"/>
      <c r="R100" s="243"/>
      <c r="S100" s="243"/>
      <c r="T100" s="243"/>
      <c r="U100" s="245"/>
      <c r="V100" s="245"/>
      <c r="W100" s="245"/>
      <c r="X100" s="247"/>
      <c r="Y100" s="247"/>
      <c r="Z100" s="247"/>
      <c r="AA100" s="247"/>
      <c r="AB100" s="7"/>
    </row>
    <row r="101" spans="1:28" x14ac:dyDescent="0.2">
      <c r="A101" s="7"/>
      <c r="B101" s="7"/>
      <c r="C101" s="7"/>
      <c r="D101" s="7"/>
      <c r="E101" s="7"/>
      <c r="F101" s="7"/>
      <c r="G101" s="7"/>
      <c r="H101" s="7"/>
      <c r="I101" s="7"/>
      <c r="J101" s="7"/>
      <c r="K101" s="7"/>
      <c r="L101" s="7"/>
      <c r="M101" s="7"/>
      <c r="N101" s="7"/>
      <c r="O101" s="7"/>
      <c r="P101" s="7"/>
      <c r="Q101" s="7"/>
      <c r="R101" s="243"/>
      <c r="S101" s="243"/>
      <c r="T101" s="243"/>
      <c r="U101" s="245"/>
      <c r="V101" s="245"/>
      <c r="W101" s="245"/>
      <c r="X101" s="247"/>
      <c r="Y101" s="247"/>
      <c r="Z101" s="247"/>
      <c r="AA101" s="247"/>
      <c r="AB101" s="7"/>
    </row>
    <row r="102" spans="1:28" x14ac:dyDescent="0.2">
      <c r="A102" s="7"/>
      <c r="B102" s="7"/>
      <c r="C102" s="7"/>
      <c r="D102" s="7"/>
      <c r="E102" s="7"/>
      <c r="F102" s="7"/>
      <c r="G102" s="7"/>
      <c r="H102" s="7"/>
      <c r="I102" s="7"/>
      <c r="J102" s="7"/>
      <c r="K102" s="7"/>
      <c r="L102" s="7"/>
      <c r="M102" s="7"/>
      <c r="N102" s="7"/>
      <c r="O102" s="7"/>
      <c r="P102" s="7"/>
      <c r="Q102" s="7"/>
      <c r="R102" s="243"/>
      <c r="S102" s="243"/>
      <c r="T102" s="243"/>
      <c r="U102" s="245"/>
      <c r="V102" s="245"/>
      <c r="W102" s="245"/>
      <c r="X102" s="247"/>
      <c r="Y102" s="247"/>
      <c r="Z102" s="247"/>
      <c r="AA102" s="247"/>
      <c r="AB102" s="7"/>
    </row>
    <row r="103" spans="1:28" x14ac:dyDescent="0.2">
      <c r="A103" s="7"/>
      <c r="B103" s="7"/>
      <c r="C103" s="7"/>
      <c r="D103" s="7"/>
      <c r="E103" s="7"/>
      <c r="F103" s="7"/>
      <c r="G103" s="7"/>
      <c r="H103" s="7"/>
      <c r="I103" s="7"/>
      <c r="J103" s="7"/>
      <c r="K103" s="7"/>
      <c r="L103" s="7"/>
      <c r="M103" s="7"/>
      <c r="N103" s="7"/>
      <c r="O103" s="7"/>
      <c r="P103" s="7"/>
      <c r="Q103" s="7"/>
      <c r="R103" s="243"/>
      <c r="S103" s="243"/>
      <c r="T103" s="243"/>
      <c r="U103" s="245"/>
      <c r="V103" s="245"/>
      <c r="W103" s="245"/>
      <c r="X103" s="247"/>
      <c r="Y103" s="247"/>
      <c r="Z103" s="247"/>
      <c r="AA103" s="247"/>
      <c r="AB103" s="7"/>
    </row>
    <row r="104" spans="1:28" x14ac:dyDescent="0.2">
      <c r="A104" s="7"/>
      <c r="B104" s="7"/>
      <c r="C104" s="7"/>
      <c r="D104" s="7"/>
      <c r="E104" s="7"/>
      <c r="F104" s="7"/>
      <c r="G104" s="7"/>
      <c r="H104" s="7"/>
      <c r="I104" s="7"/>
      <c r="J104" s="7"/>
      <c r="K104" s="7"/>
      <c r="L104" s="7"/>
      <c r="M104" s="7"/>
      <c r="N104" s="7"/>
      <c r="O104" s="7"/>
      <c r="P104" s="7"/>
      <c r="Q104" s="7"/>
      <c r="R104" s="243"/>
      <c r="S104" s="243"/>
      <c r="T104" s="243"/>
      <c r="U104" s="245"/>
      <c r="V104" s="245"/>
      <c r="W104" s="245"/>
      <c r="X104" s="247"/>
      <c r="Y104" s="247"/>
      <c r="Z104" s="247"/>
      <c r="AA104" s="247"/>
      <c r="AB104" s="7"/>
    </row>
    <row r="105" spans="1:28" x14ac:dyDescent="0.2">
      <c r="A105" s="7"/>
      <c r="B105" s="7"/>
      <c r="C105" s="7"/>
      <c r="D105" s="7"/>
      <c r="E105" s="7"/>
      <c r="F105" s="7"/>
      <c r="G105" s="7"/>
      <c r="H105" s="7"/>
      <c r="I105" s="7"/>
      <c r="J105" s="7"/>
      <c r="K105" s="7"/>
      <c r="L105" s="7"/>
      <c r="M105" s="7"/>
      <c r="N105" s="7"/>
      <c r="O105" s="7"/>
      <c r="P105" s="7"/>
      <c r="Q105" s="7"/>
      <c r="R105" s="243"/>
      <c r="S105" s="243"/>
      <c r="T105" s="243"/>
      <c r="U105" s="245"/>
      <c r="V105" s="245"/>
      <c r="W105" s="245"/>
      <c r="X105" s="247"/>
      <c r="Y105" s="247"/>
      <c r="Z105" s="247"/>
      <c r="AA105" s="247"/>
      <c r="AB105" s="7"/>
    </row>
    <row r="106" spans="1:28" x14ac:dyDescent="0.2">
      <c r="A106" s="7"/>
      <c r="B106" s="7"/>
      <c r="C106" s="7"/>
      <c r="D106" s="7"/>
      <c r="E106" s="7"/>
      <c r="F106" s="7"/>
      <c r="G106" s="7"/>
      <c r="H106" s="7"/>
      <c r="I106" s="7"/>
      <c r="J106" s="7"/>
      <c r="K106" s="7"/>
      <c r="L106" s="7"/>
      <c r="M106" s="7"/>
      <c r="N106" s="7"/>
      <c r="O106" s="7"/>
      <c r="P106" s="7"/>
      <c r="Q106" s="7"/>
      <c r="R106" s="243"/>
      <c r="S106" s="243"/>
      <c r="T106" s="243"/>
      <c r="U106" s="245"/>
      <c r="V106" s="245"/>
      <c r="W106" s="245"/>
      <c r="X106" s="247"/>
      <c r="Y106" s="247"/>
      <c r="Z106" s="247"/>
      <c r="AA106" s="247"/>
      <c r="AB106" s="7"/>
    </row>
    <row r="107" spans="1:28" x14ac:dyDescent="0.2">
      <c r="A107" s="7"/>
      <c r="B107" s="7"/>
      <c r="C107" s="7"/>
      <c r="D107" s="7"/>
      <c r="E107" s="7"/>
      <c r="F107" s="7"/>
      <c r="G107" s="7"/>
      <c r="H107" s="7"/>
      <c r="I107" s="7"/>
      <c r="J107" s="7"/>
      <c r="K107" s="7"/>
      <c r="L107" s="7"/>
      <c r="M107" s="7"/>
      <c r="N107" s="7"/>
      <c r="O107" s="7"/>
      <c r="P107" s="7"/>
      <c r="Q107" s="7"/>
      <c r="R107" s="243"/>
      <c r="S107" s="243"/>
      <c r="T107" s="243"/>
      <c r="U107" s="245"/>
      <c r="V107" s="245"/>
      <c r="W107" s="245"/>
      <c r="X107" s="247"/>
      <c r="Y107" s="247"/>
      <c r="Z107" s="247"/>
      <c r="AA107" s="247"/>
      <c r="AB107" s="7"/>
    </row>
    <row r="108" spans="1:28" x14ac:dyDescent="0.2">
      <c r="A108" s="7"/>
      <c r="B108" s="7"/>
      <c r="C108" s="7"/>
      <c r="D108" s="7"/>
      <c r="E108" s="7"/>
      <c r="F108" s="7"/>
      <c r="G108" s="7"/>
      <c r="H108" s="7"/>
      <c r="I108" s="7"/>
      <c r="J108" s="7"/>
      <c r="K108" s="7"/>
      <c r="L108" s="7"/>
      <c r="M108" s="7"/>
      <c r="N108" s="7"/>
      <c r="O108" s="7"/>
      <c r="P108" s="7"/>
      <c r="Q108" s="7"/>
      <c r="R108" s="243"/>
      <c r="S108" s="243"/>
      <c r="T108" s="243"/>
      <c r="U108" s="245"/>
      <c r="V108" s="245"/>
      <c r="W108" s="245"/>
      <c r="X108" s="247"/>
      <c r="Y108" s="247"/>
      <c r="Z108" s="247"/>
      <c r="AA108" s="247"/>
      <c r="AB108" s="7"/>
    </row>
    <row r="109" spans="1:28" x14ac:dyDescent="0.2">
      <c r="A109" s="7"/>
      <c r="B109" s="7"/>
      <c r="C109" s="7"/>
      <c r="D109" s="7"/>
      <c r="E109" s="7"/>
      <c r="F109" s="7"/>
      <c r="G109" s="7"/>
      <c r="H109" s="7"/>
      <c r="I109" s="7"/>
      <c r="J109" s="7"/>
      <c r="K109" s="7"/>
      <c r="L109" s="7"/>
      <c r="M109" s="7"/>
      <c r="N109" s="7"/>
      <c r="O109" s="7"/>
      <c r="P109" s="7"/>
      <c r="Q109" s="7"/>
      <c r="R109" s="243"/>
      <c r="S109" s="243"/>
      <c r="T109" s="243"/>
      <c r="U109" s="245"/>
      <c r="V109" s="245"/>
      <c r="W109" s="245"/>
      <c r="X109" s="247"/>
      <c r="Y109" s="247"/>
      <c r="Z109" s="247"/>
      <c r="AA109" s="247"/>
      <c r="AB109" s="7"/>
    </row>
    <row r="110" spans="1:28" x14ac:dyDescent="0.2">
      <c r="A110" s="7"/>
      <c r="B110" s="7"/>
      <c r="C110" s="7"/>
      <c r="D110" s="7"/>
      <c r="E110" s="7"/>
      <c r="F110" s="7"/>
      <c r="G110" s="7"/>
      <c r="H110" s="7"/>
      <c r="I110" s="7"/>
      <c r="J110" s="7"/>
      <c r="K110" s="7"/>
      <c r="L110" s="7"/>
      <c r="M110" s="7"/>
      <c r="N110" s="7"/>
      <c r="O110" s="7"/>
      <c r="P110" s="7"/>
      <c r="Q110" s="7"/>
      <c r="R110" s="243"/>
      <c r="S110" s="243"/>
      <c r="T110" s="243"/>
      <c r="U110" s="245"/>
      <c r="V110" s="245"/>
      <c r="W110" s="245"/>
      <c r="X110" s="247"/>
      <c r="Y110" s="247"/>
      <c r="Z110" s="247"/>
      <c r="AA110" s="247"/>
      <c r="AB110" s="7"/>
    </row>
    <row r="111" spans="1:28" x14ac:dyDescent="0.2">
      <c r="A111" s="7"/>
      <c r="B111" s="7"/>
      <c r="C111" s="7"/>
      <c r="D111" s="7"/>
      <c r="E111" s="7"/>
      <c r="F111" s="7"/>
      <c r="G111" s="7"/>
      <c r="H111" s="7"/>
      <c r="I111" s="7"/>
      <c r="J111" s="7"/>
      <c r="K111" s="7"/>
      <c r="L111" s="7"/>
      <c r="M111" s="7"/>
      <c r="N111" s="7"/>
      <c r="O111" s="7"/>
      <c r="P111" s="7"/>
      <c r="Q111" s="7"/>
      <c r="R111" s="243"/>
      <c r="S111" s="243"/>
      <c r="T111" s="243"/>
      <c r="U111" s="245"/>
      <c r="V111" s="245"/>
      <c r="W111" s="245"/>
      <c r="X111" s="247"/>
      <c r="Y111" s="247"/>
      <c r="Z111" s="247"/>
      <c r="AA111" s="247"/>
      <c r="AB111" s="7"/>
    </row>
    <row r="112" spans="1:28" x14ac:dyDescent="0.2">
      <c r="A112" s="7"/>
      <c r="B112" s="7"/>
      <c r="C112" s="7"/>
      <c r="D112" s="7"/>
      <c r="E112" s="7"/>
      <c r="F112" s="7"/>
      <c r="G112" s="7"/>
      <c r="H112" s="7"/>
      <c r="I112" s="7"/>
      <c r="J112" s="7"/>
      <c r="K112" s="7"/>
      <c r="L112" s="7"/>
      <c r="M112" s="7"/>
      <c r="N112" s="7"/>
      <c r="O112" s="7"/>
      <c r="P112" s="7"/>
      <c r="Q112" s="7"/>
      <c r="R112" s="243"/>
      <c r="S112" s="243"/>
      <c r="T112" s="243"/>
      <c r="U112" s="245"/>
      <c r="V112" s="245"/>
      <c r="W112" s="245"/>
      <c r="X112" s="247"/>
      <c r="Y112" s="247"/>
      <c r="Z112" s="247"/>
      <c r="AA112" s="247"/>
      <c r="AB112" s="7"/>
    </row>
    <row r="113" spans="1:28" x14ac:dyDescent="0.2">
      <c r="A113" s="7"/>
      <c r="B113" s="7"/>
      <c r="C113" s="7"/>
      <c r="D113" s="7"/>
      <c r="E113" s="7"/>
      <c r="F113" s="7"/>
      <c r="G113" s="7"/>
      <c r="H113" s="7"/>
      <c r="I113" s="7"/>
      <c r="J113" s="7"/>
      <c r="K113" s="7"/>
      <c r="L113" s="7"/>
      <c r="M113" s="7"/>
      <c r="N113" s="7"/>
      <c r="O113" s="7"/>
      <c r="P113" s="7"/>
      <c r="Q113" s="7"/>
      <c r="R113" s="243"/>
      <c r="S113" s="243"/>
      <c r="T113" s="243"/>
      <c r="U113" s="245"/>
      <c r="V113" s="245"/>
      <c r="W113" s="245"/>
      <c r="X113" s="247"/>
      <c r="Y113" s="247"/>
      <c r="Z113" s="247"/>
      <c r="AA113" s="247"/>
      <c r="AB113" s="7"/>
    </row>
    <row r="114" spans="1:28" x14ac:dyDescent="0.2">
      <c r="A114" s="7"/>
      <c r="B114" s="7"/>
      <c r="C114" s="7"/>
      <c r="D114" s="7"/>
      <c r="E114" s="7"/>
      <c r="F114" s="7"/>
      <c r="G114" s="7"/>
      <c r="H114" s="7"/>
      <c r="I114" s="7"/>
      <c r="J114" s="7"/>
      <c r="K114" s="7"/>
      <c r="L114" s="7"/>
      <c r="M114" s="7"/>
      <c r="N114" s="7"/>
      <c r="O114" s="7"/>
      <c r="P114" s="7"/>
      <c r="Q114" s="7"/>
      <c r="R114" s="243"/>
      <c r="S114" s="243"/>
      <c r="T114" s="243"/>
      <c r="U114" s="245"/>
      <c r="V114" s="245"/>
      <c r="W114" s="245"/>
      <c r="X114" s="247"/>
      <c r="Y114" s="247"/>
      <c r="Z114" s="247"/>
      <c r="AA114" s="247"/>
      <c r="AB114" s="7"/>
    </row>
    <row r="115" spans="1:28" x14ac:dyDescent="0.2">
      <c r="A115" s="7"/>
      <c r="B115" s="7"/>
      <c r="C115" s="7"/>
      <c r="D115" s="7"/>
      <c r="E115" s="7"/>
      <c r="F115" s="7"/>
      <c r="G115" s="7"/>
      <c r="H115" s="7"/>
      <c r="I115" s="7"/>
      <c r="J115" s="7"/>
      <c r="K115" s="7"/>
      <c r="L115" s="7"/>
      <c r="M115" s="7"/>
      <c r="N115" s="7"/>
      <c r="O115" s="7"/>
      <c r="P115" s="7"/>
      <c r="Q115" s="7"/>
      <c r="R115" s="243"/>
      <c r="S115" s="243"/>
      <c r="T115" s="243"/>
      <c r="U115" s="245"/>
      <c r="V115" s="245"/>
      <c r="W115" s="245"/>
      <c r="X115" s="247"/>
      <c r="Y115" s="247"/>
      <c r="Z115" s="247"/>
      <c r="AA115" s="247"/>
      <c r="AB115" s="7"/>
    </row>
    <row r="116" spans="1:28" x14ac:dyDescent="0.2">
      <c r="A116" s="7"/>
      <c r="B116" s="7"/>
      <c r="C116" s="7"/>
      <c r="D116" s="7"/>
      <c r="E116" s="7"/>
      <c r="F116" s="7"/>
      <c r="G116" s="7"/>
      <c r="H116" s="7"/>
      <c r="I116" s="7"/>
      <c r="J116" s="7"/>
      <c r="K116" s="7"/>
      <c r="L116" s="7"/>
      <c r="M116" s="7"/>
      <c r="N116" s="7"/>
      <c r="O116" s="7"/>
      <c r="P116" s="7"/>
      <c r="Q116" s="7"/>
      <c r="R116" s="243"/>
      <c r="S116" s="243"/>
      <c r="T116" s="243"/>
      <c r="U116" s="245"/>
      <c r="V116" s="245"/>
      <c r="W116" s="245"/>
      <c r="X116" s="247"/>
      <c r="Y116" s="247"/>
      <c r="Z116" s="247"/>
      <c r="AA116" s="247"/>
      <c r="AB116" s="7"/>
    </row>
    <row r="117" spans="1:28" x14ac:dyDescent="0.2">
      <c r="A117" s="7"/>
      <c r="B117" s="7"/>
      <c r="C117" s="7"/>
      <c r="D117" s="7"/>
      <c r="E117" s="7"/>
      <c r="F117" s="7"/>
      <c r="G117" s="7"/>
      <c r="H117" s="7"/>
      <c r="I117" s="7"/>
      <c r="J117" s="7"/>
      <c r="K117" s="7"/>
      <c r="L117" s="7"/>
      <c r="M117" s="7"/>
      <c r="N117" s="7"/>
      <c r="O117" s="7"/>
      <c r="P117" s="7"/>
      <c r="Q117" s="7"/>
      <c r="R117" s="243"/>
      <c r="S117" s="243"/>
      <c r="T117" s="243"/>
      <c r="U117" s="245"/>
      <c r="V117" s="245"/>
      <c r="W117" s="245"/>
      <c r="X117" s="247"/>
      <c r="Y117" s="247"/>
      <c r="Z117" s="247"/>
      <c r="AA117" s="247"/>
      <c r="AB117" s="7"/>
    </row>
    <row r="118" spans="1:28" x14ac:dyDescent="0.2">
      <c r="A118" s="7"/>
      <c r="B118" s="7"/>
      <c r="C118" s="7"/>
      <c r="D118" s="7"/>
      <c r="E118" s="7"/>
      <c r="F118" s="7"/>
      <c r="G118" s="7"/>
      <c r="H118" s="7"/>
      <c r="I118" s="7"/>
      <c r="J118" s="7"/>
      <c r="K118" s="7"/>
      <c r="L118" s="7"/>
      <c r="M118" s="7"/>
      <c r="N118" s="7"/>
      <c r="O118" s="7"/>
      <c r="P118" s="7"/>
      <c r="Q118" s="7"/>
      <c r="R118" s="243"/>
      <c r="S118" s="243"/>
      <c r="T118" s="243"/>
      <c r="U118" s="245"/>
      <c r="V118" s="245"/>
      <c r="W118" s="245"/>
      <c r="X118" s="247"/>
      <c r="Y118" s="247"/>
      <c r="Z118" s="247"/>
      <c r="AA118" s="247"/>
      <c r="AB118" s="7"/>
    </row>
    <row r="119" spans="1:28" x14ac:dyDescent="0.2">
      <c r="A119" s="7"/>
      <c r="B119" s="7"/>
      <c r="C119" s="7"/>
      <c r="D119" s="7"/>
      <c r="E119" s="7"/>
      <c r="F119" s="7"/>
      <c r="G119" s="7"/>
      <c r="H119" s="7"/>
      <c r="I119" s="7"/>
      <c r="J119" s="7"/>
      <c r="K119" s="7"/>
      <c r="L119" s="7"/>
      <c r="M119" s="7"/>
      <c r="N119" s="7"/>
      <c r="O119" s="7"/>
      <c r="P119" s="7"/>
      <c r="Q119" s="7"/>
      <c r="R119" s="243"/>
      <c r="S119" s="243"/>
      <c r="T119" s="243"/>
      <c r="U119" s="245"/>
      <c r="V119" s="245"/>
      <c r="W119" s="245"/>
      <c r="X119" s="247"/>
      <c r="Y119" s="247"/>
      <c r="Z119" s="247"/>
      <c r="AA119" s="247"/>
      <c r="AB119" s="7"/>
    </row>
    <row r="120" spans="1:28" x14ac:dyDescent="0.2">
      <c r="A120" s="7"/>
      <c r="B120" s="7"/>
      <c r="C120" s="7"/>
      <c r="D120" s="7"/>
      <c r="E120" s="7"/>
      <c r="F120" s="7"/>
      <c r="G120" s="7"/>
      <c r="H120" s="7"/>
      <c r="I120" s="7"/>
      <c r="J120" s="7"/>
      <c r="K120" s="7"/>
      <c r="L120" s="7"/>
      <c r="M120" s="7"/>
      <c r="N120" s="7"/>
      <c r="O120" s="7"/>
      <c r="P120" s="7"/>
      <c r="Q120" s="7"/>
      <c r="R120" s="243"/>
      <c r="S120" s="243"/>
      <c r="T120" s="243"/>
      <c r="U120" s="245"/>
      <c r="V120" s="245"/>
      <c r="W120" s="245"/>
      <c r="X120" s="247"/>
      <c r="Y120" s="247"/>
      <c r="Z120" s="247"/>
      <c r="AA120" s="247"/>
      <c r="AB120" s="7"/>
    </row>
    <row r="121" spans="1:28" x14ac:dyDescent="0.2">
      <c r="A121" s="7"/>
      <c r="B121" s="7"/>
      <c r="C121" s="7"/>
      <c r="D121" s="7"/>
      <c r="E121" s="7"/>
      <c r="F121" s="7"/>
      <c r="G121" s="7"/>
      <c r="H121" s="7"/>
      <c r="I121" s="7"/>
      <c r="J121" s="7"/>
      <c r="K121" s="7"/>
      <c r="L121" s="7"/>
      <c r="M121" s="7"/>
      <c r="N121" s="7"/>
      <c r="O121" s="7"/>
      <c r="P121" s="7"/>
      <c r="Q121" s="7"/>
      <c r="R121" s="243"/>
      <c r="S121" s="243"/>
      <c r="T121" s="243"/>
      <c r="U121" s="245"/>
      <c r="V121" s="245"/>
      <c r="W121" s="245"/>
      <c r="X121" s="247"/>
      <c r="Y121" s="247"/>
      <c r="Z121" s="247"/>
      <c r="AA121" s="247"/>
      <c r="AB121" s="7"/>
    </row>
    <row r="122" spans="1:28" x14ac:dyDescent="0.2">
      <c r="A122" s="7"/>
      <c r="B122" s="7"/>
      <c r="C122" s="7"/>
      <c r="D122" s="7"/>
      <c r="E122" s="7"/>
      <c r="F122" s="7"/>
      <c r="G122" s="7"/>
      <c r="H122" s="7"/>
      <c r="I122" s="7"/>
      <c r="J122" s="7"/>
      <c r="K122" s="7"/>
      <c r="L122" s="7"/>
      <c r="M122" s="7"/>
      <c r="N122" s="7"/>
      <c r="O122" s="7"/>
      <c r="P122" s="7"/>
      <c r="Q122" s="7"/>
      <c r="R122" s="243"/>
      <c r="S122" s="243"/>
      <c r="T122" s="243"/>
      <c r="U122" s="245"/>
      <c r="V122" s="245"/>
      <c r="W122" s="245"/>
      <c r="X122" s="247"/>
      <c r="Y122" s="247"/>
      <c r="Z122" s="247"/>
      <c r="AA122" s="247"/>
      <c r="AB122" s="7"/>
    </row>
    <row r="123" spans="1:28" x14ac:dyDescent="0.2">
      <c r="A123" s="7"/>
      <c r="B123" s="7"/>
      <c r="C123" s="7"/>
      <c r="D123" s="7"/>
      <c r="E123" s="7"/>
      <c r="F123" s="7"/>
      <c r="G123" s="7"/>
      <c r="H123" s="7"/>
      <c r="I123" s="7"/>
      <c r="J123" s="7"/>
      <c r="K123" s="7"/>
      <c r="L123" s="7"/>
      <c r="M123" s="7"/>
      <c r="N123" s="7"/>
      <c r="O123" s="7"/>
      <c r="P123" s="7"/>
      <c r="Q123" s="7"/>
      <c r="R123" s="243"/>
      <c r="S123" s="243"/>
      <c r="T123" s="243"/>
      <c r="U123" s="245"/>
      <c r="V123" s="245"/>
      <c r="W123" s="245"/>
      <c r="X123" s="247"/>
      <c r="Y123" s="247"/>
      <c r="Z123" s="247"/>
      <c r="AA123" s="247"/>
      <c r="AB123" s="7"/>
    </row>
    <row r="124" spans="1:28" x14ac:dyDescent="0.2"/>
    <row r="125" spans="1:28" x14ac:dyDescent="0.2"/>
    <row r="126" spans="1:28" x14ac:dyDescent="0.2"/>
    <row r="127" spans="1:28" x14ac:dyDescent="0.2"/>
    <row r="128" spans="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sheetData>
  <phoneticPr fontId="43" type="noConversion"/>
  <hyperlinks>
    <hyperlink ref="B6" location="Índice!A1" display="&lt;&lt; VOLVER"/>
    <hyperlink ref="B97" location="Índice!A1" display="&lt;&lt; VOLVER"/>
  </hyperlinks>
  <pageMargins left="0.75" right="0.75" top="1" bottom="1" header="0" footer="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M234"/>
  <sheetViews>
    <sheetView showGridLines="0" topLeftCell="A5" zoomScaleNormal="100" workbookViewId="0">
      <pane xSplit="3" ySplit="1" topLeftCell="Z78" activePane="bottomRight" state="frozen"/>
      <selection activeCell="A5" sqref="A5"/>
      <selection pane="topRight" activeCell="D5" sqref="D5"/>
      <selection pane="bottomLeft" activeCell="A6" sqref="A6"/>
      <selection pane="bottomRight" activeCell="AK101" sqref="AK101"/>
    </sheetView>
  </sheetViews>
  <sheetFormatPr baseColWidth="10" defaultColWidth="0" defaultRowHeight="12.75" zeroHeight="1" x14ac:dyDescent="0.2"/>
  <cols>
    <col min="1" max="1" width="20" customWidth="1"/>
    <col min="2" max="2" width="17" customWidth="1"/>
    <col min="3" max="3" width="10.140625" customWidth="1"/>
    <col min="4" max="7" width="11.7109375" customWidth="1"/>
    <col min="8" max="8" width="13.5703125" customWidth="1"/>
    <col min="9" max="26" width="11.7109375" customWidth="1"/>
    <col min="27" max="27" width="14.85546875" bestFit="1" customWidth="1"/>
    <col min="28" max="28" width="16.5703125" customWidth="1"/>
    <col min="29" max="32" width="11.7109375" customWidth="1"/>
    <col min="33" max="36" width="11.42578125" customWidth="1"/>
    <col min="37" max="37" width="13" customWidth="1"/>
    <col min="38" max="39" width="11.42578125" customWidth="1"/>
    <col min="40" max="16384" width="11.42578125" hidden="1"/>
  </cols>
  <sheetData>
    <row r="1" spans="1:38" ht="33.75" customHeight="1" x14ac:dyDescent="0.2">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row>
    <row r="2" spans="1:38" ht="15" x14ac:dyDescent="0.25">
      <c r="A2" s="82"/>
      <c r="B2" s="96" t="s">
        <v>93</v>
      </c>
      <c r="C2" s="82"/>
      <c r="D2" s="82"/>
      <c r="E2" s="82"/>
      <c r="F2" s="82"/>
      <c r="G2" s="82"/>
      <c r="H2" s="82"/>
      <c r="I2" s="82"/>
      <c r="J2" s="82"/>
      <c r="K2" s="82"/>
      <c r="L2" s="82"/>
      <c r="M2" s="82"/>
      <c r="N2" s="82"/>
      <c r="O2" s="82"/>
      <c r="P2" s="82"/>
      <c r="Q2" s="82"/>
      <c r="R2" s="82"/>
      <c r="S2" s="82"/>
      <c r="T2" s="82"/>
      <c r="U2" s="82"/>
      <c r="V2" s="82"/>
      <c r="W2" s="82"/>
      <c r="X2" s="82"/>
      <c r="Y2" s="82"/>
      <c r="Z2" s="82"/>
      <c r="AA2" s="82"/>
      <c r="AB2" s="82"/>
      <c r="AC2" s="96" t="s">
        <v>496</v>
      </c>
    </row>
    <row r="3" spans="1:38" x14ac:dyDescent="0.2">
      <c r="A3" s="82"/>
      <c r="B3" s="82"/>
      <c r="C3" s="82"/>
      <c r="D3" s="82"/>
      <c r="E3" s="82"/>
      <c r="F3" s="82"/>
      <c r="G3" s="82"/>
      <c r="H3" s="82"/>
      <c r="I3" s="82"/>
      <c r="J3" s="82"/>
      <c r="K3" s="82"/>
      <c r="L3" s="82"/>
      <c r="M3" s="82"/>
      <c r="N3" s="82"/>
      <c r="O3" s="82"/>
      <c r="P3" s="82"/>
      <c r="Q3" s="82"/>
      <c r="R3" s="82"/>
      <c r="S3" s="82"/>
      <c r="T3" s="82"/>
      <c r="U3" s="82"/>
      <c r="V3" s="82"/>
      <c r="W3" s="82"/>
      <c r="X3" s="82"/>
      <c r="Y3" s="82"/>
      <c r="Z3" s="82"/>
      <c r="AA3" s="82"/>
      <c r="AB3" s="82"/>
    </row>
    <row r="4" spans="1:38" ht="87.75" customHeight="1" thickBot="1" x14ac:dyDescent="0.25">
      <c r="A4" s="82"/>
      <c r="B4" s="76" t="s">
        <v>62</v>
      </c>
      <c r="C4" s="82"/>
      <c r="D4" s="82"/>
      <c r="E4" s="82"/>
      <c r="F4" s="82"/>
      <c r="G4" s="82"/>
      <c r="H4" s="82"/>
      <c r="I4" s="82"/>
      <c r="J4" s="82"/>
      <c r="K4" s="82"/>
      <c r="L4" s="82"/>
      <c r="M4" s="82"/>
      <c r="N4" s="82"/>
      <c r="O4" s="82"/>
      <c r="P4" s="82"/>
      <c r="Q4" s="82"/>
      <c r="R4" s="82"/>
      <c r="S4" s="82"/>
      <c r="T4" s="82"/>
      <c r="U4" s="82"/>
      <c r="V4" s="82"/>
      <c r="W4" s="82"/>
      <c r="X4" s="82"/>
      <c r="Y4" s="82"/>
      <c r="Z4" s="82"/>
      <c r="AA4" s="82"/>
      <c r="AB4" s="82"/>
    </row>
    <row r="5" spans="1:38" ht="13.5" thickBot="1" x14ac:dyDescent="0.25">
      <c r="A5" s="82"/>
      <c r="B5" s="198" t="s">
        <v>14</v>
      </c>
      <c r="C5" s="198" t="s">
        <v>15</v>
      </c>
      <c r="D5" s="199" t="s">
        <v>76</v>
      </c>
      <c r="E5" s="199" t="s">
        <v>77</v>
      </c>
      <c r="F5" s="199" t="s">
        <v>78</v>
      </c>
      <c r="G5" s="200" t="s">
        <v>473</v>
      </c>
      <c r="H5" s="199" t="s">
        <v>79</v>
      </c>
      <c r="I5" s="199" t="s">
        <v>80</v>
      </c>
      <c r="J5" s="199" t="s">
        <v>81</v>
      </c>
      <c r="K5" s="199" t="s">
        <v>82</v>
      </c>
      <c r="L5" s="199" t="s">
        <v>126</v>
      </c>
      <c r="M5" s="199" t="s">
        <v>83</v>
      </c>
      <c r="N5" s="199" t="s">
        <v>493</v>
      </c>
      <c r="O5" s="199" t="s">
        <v>94</v>
      </c>
      <c r="P5" s="199" t="s">
        <v>84</v>
      </c>
      <c r="Q5" s="199" t="s">
        <v>485</v>
      </c>
      <c r="R5" s="199" t="s">
        <v>85</v>
      </c>
      <c r="S5" s="199" t="s">
        <v>86</v>
      </c>
      <c r="T5" s="199" t="s">
        <v>87</v>
      </c>
      <c r="U5" s="199" t="s">
        <v>88</v>
      </c>
      <c r="V5" s="199" t="s">
        <v>89</v>
      </c>
      <c r="W5" s="199" t="s">
        <v>90</v>
      </c>
      <c r="X5" s="199" t="s">
        <v>91</v>
      </c>
      <c r="Y5" s="199" t="s">
        <v>95</v>
      </c>
      <c r="Z5" s="199" t="s">
        <v>92</v>
      </c>
      <c r="AA5" s="198" t="s">
        <v>0</v>
      </c>
      <c r="AB5" s="82"/>
      <c r="AC5" s="56" t="s">
        <v>14</v>
      </c>
      <c r="AD5" s="56" t="s">
        <v>15</v>
      </c>
      <c r="AE5" s="19" t="s">
        <v>79</v>
      </c>
      <c r="AF5" s="19" t="s">
        <v>87</v>
      </c>
      <c r="AG5" s="19" t="s">
        <v>480</v>
      </c>
      <c r="AH5" s="58" t="s">
        <v>481</v>
      </c>
      <c r="AI5" s="19" t="s">
        <v>482</v>
      </c>
      <c r="AJ5" s="19" t="s">
        <v>483</v>
      </c>
      <c r="AK5" s="56" t="s">
        <v>0</v>
      </c>
    </row>
    <row r="6" spans="1:38" x14ac:dyDescent="0.2">
      <c r="A6" s="82"/>
      <c r="B6" s="209">
        <v>2000</v>
      </c>
      <c r="C6" s="201" t="s">
        <v>11</v>
      </c>
      <c r="D6" s="132"/>
      <c r="E6" s="207">
        <v>94074</v>
      </c>
      <c r="F6" s="113">
        <v>144973</v>
      </c>
      <c r="G6" s="113"/>
      <c r="H6" s="113">
        <v>2700536</v>
      </c>
      <c r="I6" s="113">
        <v>18352</v>
      </c>
      <c r="J6" s="113">
        <v>1171</v>
      </c>
      <c r="K6" s="113">
        <v>101556</v>
      </c>
      <c r="L6" s="113"/>
      <c r="M6" s="113">
        <v>1765</v>
      </c>
      <c r="N6" s="113"/>
      <c r="O6" s="113">
        <v>53</v>
      </c>
      <c r="P6" s="113">
        <v>70793</v>
      </c>
      <c r="Q6" s="113"/>
      <c r="R6" s="113">
        <v>14716</v>
      </c>
      <c r="S6" s="113">
        <v>18991</v>
      </c>
      <c r="T6" s="113">
        <v>135500</v>
      </c>
      <c r="U6" s="113"/>
      <c r="V6" s="113"/>
      <c r="W6" s="113"/>
      <c r="X6" s="113"/>
      <c r="Y6" s="113">
        <v>18</v>
      </c>
      <c r="Z6" s="113"/>
      <c r="AA6" s="202">
        <f t="shared" ref="AA6:AA10" si="0">SUM(D6:Z6)</f>
        <v>3302498</v>
      </c>
      <c r="AB6" s="83"/>
      <c r="AC6" s="131">
        <v>2000</v>
      </c>
      <c r="AD6" s="112" t="s">
        <v>11</v>
      </c>
      <c r="AE6" s="212">
        <f t="shared" ref="AE6:AE10" si="1">+H6</f>
        <v>2700536</v>
      </c>
      <c r="AF6" s="213">
        <f t="shared" ref="AF6:AF10" si="2">+T6</f>
        <v>135500</v>
      </c>
      <c r="AG6" s="213">
        <f t="shared" ref="AG6:AG10" si="3">+G6+V6</f>
        <v>0</v>
      </c>
      <c r="AH6" s="213">
        <f t="shared" ref="AH6:AH10" si="4">+F6+J6+P6+R6+S6</f>
        <v>250644</v>
      </c>
      <c r="AI6" s="213">
        <f t="shared" ref="AI6:AI10" si="5">+K6+U6</f>
        <v>101556</v>
      </c>
      <c r="AJ6" s="213">
        <f t="shared" ref="AJ6:AJ10" si="6">+D6+E6+I6+L6+M6+O6+W6+X6+Y6+Z6</f>
        <v>114262</v>
      </c>
      <c r="AK6" s="214">
        <f t="shared" ref="AK6:AK10" si="7">SUM(AE6:AJ6)</f>
        <v>3302498</v>
      </c>
      <c r="AL6" s="57"/>
    </row>
    <row r="7" spans="1:38" x14ac:dyDescent="0.2">
      <c r="A7" s="82"/>
      <c r="B7" s="210">
        <v>2001</v>
      </c>
      <c r="C7" s="128" t="s">
        <v>11</v>
      </c>
      <c r="D7" s="121"/>
      <c r="E7" s="38">
        <v>98702</v>
      </c>
      <c r="F7" s="38">
        <v>162009</v>
      </c>
      <c r="G7" s="38"/>
      <c r="H7" s="38">
        <v>2723310</v>
      </c>
      <c r="I7" s="38">
        <v>19264</v>
      </c>
      <c r="J7" s="38">
        <v>999</v>
      </c>
      <c r="K7" s="38">
        <v>132118</v>
      </c>
      <c r="L7" s="38"/>
      <c r="M7" s="38">
        <v>2041</v>
      </c>
      <c r="N7" s="38"/>
      <c r="O7" s="38">
        <v>173</v>
      </c>
      <c r="P7" s="38">
        <v>94778</v>
      </c>
      <c r="Q7" s="38"/>
      <c r="R7" s="38">
        <v>15272</v>
      </c>
      <c r="S7" s="38">
        <v>22745</v>
      </c>
      <c r="T7" s="38">
        <v>207063</v>
      </c>
      <c r="U7" s="38"/>
      <c r="V7" s="38"/>
      <c r="W7" s="38"/>
      <c r="X7" s="38"/>
      <c r="Y7" s="38">
        <v>18</v>
      </c>
      <c r="Z7" s="38"/>
      <c r="AA7" s="204">
        <f t="shared" si="0"/>
        <v>3478492</v>
      </c>
      <c r="AB7" s="83"/>
      <c r="AC7" s="118">
        <v>2001</v>
      </c>
      <c r="AD7" s="103" t="s">
        <v>11</v>
      </c>
      <c r="AE7" s="215">
        <f t="shared" si="1"/>
        <v>2723310</v>
      </c>
      <c r="AF7" s="216">
        <f t="shared" si="2"/>
        <v>207063</v>
      </c>
      <c r="AG7" s="216">
        <f t="shared" si="3"/>
        <v>0</v>
      </c>
      <c r="AH7" s="216">
        <f t="shared" si="4"/>
        <v>295803</v>
      </c>
      <c r="AI7" s="216">
        <f t="shared" si="5"/>
        <v>132118</v>
      </c>
      <c r="AJ7" s="216">
        <f t="shared" si="6"/>
        <v>120198</v>
      </c>
      <c r="AK7" s="217">
        <f t="shared" si="7"/>
        <v>3478492</v>
      </c>
      <c r="AL7" s="57"/>
    </row>
    <row r="8" spans="1:38" x14ac:dyDescent="0.2">
      <c r="A8" s="82"/>
      <c r="B8" s="210">
        <v>2002</v>
      </c>
      <c r="C8" s="128" t="s">
        <v>11</v>
      </c>
      <c r="D8" s="121"/>
      <c r="E8" s="38">
        <v>79437</v>
      </c>
      <c r="F8" s="38">
        <v>158311</v>
      </c>
      <c r="G8" s="38"/>
      <c r="H8" s="38">
        <v>2686695</v>
      </c>
      <c r="I8" s="38">
        <v>20059</v>
      </c>
      <c r="J8" s="38">
        <v>958</v>
      </c>
      <c r="K8" s="38">
        <v>140423</v>
      </c>
      <c r="L8" s="38"/>
      <c r="M8" s="38">
        <v>1925</v>
      </c>
      <c r="N8" s="38"/>
      <c r="O8" s="38">
        <v>224</v>
      </c>
      <c r="P8" s="38">
        <v>83924</v>
      </c>
      <c r="Q8" s="38"/>
      <c r="R8" s="38">
        <v>13589</v>
      </c>
      <c r="S8" s="38">
        <v>21764</v>
      </c>
      <c r="T8" s="38">
        <v>258923</v>
      </c>
      <c r="U8" s="38"/>
      <c r="V8" s="38"/>
      <c r="W8" s="38"/>
      <c r="X8" s="38"/>
      <c r="Y8" s="38">
        <v>781</v>
      </c>
      <c r="Z8" s="38"/>
      <c r="AA8" s="204">
        <f t="shared" si="0"/>
        <v>3467013</v>
      </c>
      <c r="AB8" s="83"/>
      <c r="AC8" s="118">
        <v>2002</v>
      </c>
      <c r="AD8" s="103" t="s">
        <v>11</v>
      </c>
      <c r="AE8" s="215">
        <f t="shared" si="1"/>
        <v>2686695</v>
      </c>
      <c r="AF8" s="216">
        <f t="shared" si="2"/>
        <v>258923</v>
      </c>
      <c r="AG8" s="216">
        <f t="shared" si="3"/>
        <v>0</v>
      </c>
      <c r="AH8" s="216">
        <f t="shared" si="4"/>
        <v>278546</v>
      </c>
      <c r="AI8" s="216">
        <f t="shared" si="5"/>
        <v>140423</v>
      </c>
      <c r="AJ8" s="216">
        <f t="shared" si="6"/>
        <v>102426</v>
      </c>
      <c r="AK8" s="217">
        <f t="shared" si="7"/>
        <v>3467013</v>
      </c>
      <c r="AL8" s="57"/>
    </row>
    <row r="9" spans="1:38" x14ac:dyDescent="0.2">
      <c r="A9" s="82"/>
      <c r="B9" s="210">
        <v>2003</v>
      </c>
      <c r="C9" s="128" t="s">
        <v>11</v>
      </c>
      <c r="D9" s="121"/>
      <c r="E9" s="38">
        <v>83687</v>
      </c>
      <c r="F9" s="38">
        <v>162946</v>
      </c>
      <c r="G9" s="38"/>
      <c r="H9" s="38">
        <v>2416779</v>
      </c>
      <c r="I9" s="38">
        <v>20844</v>
      </c>
      <c r="J9" s="38">
        <v>1428</v>
      </c>
      <c r="K9" s="38">
        <v>145099</v>
      </c>
      <c r="L9" s="38"/>
      <c r="M9" s="38">
        <v>2374</v>
      </c>
      <c r="N9" s="38"/>
      <c r="O9" s="38">
        <v>190</v>
      </c>
      <c r="P9" s="38">
        <v>85047</v>
      </c>
      <c r="Q9" s="38"/>
      <c r="R9" s="38">
        <v>12515</v>
      </c>
      <c r="S9" s="38">
        <v>22557</v>
      </c>
      <c r="T9" s="38">
        <v>298597</v>
      </c>
      <c r="U9" s="38"/>
      <c r="V9" s="38"/>
      <c r="W9" s="38"/>
      <c r="X9" s="38"/>
      <c r="Y9" s="38"/>
      <c r="Z9" s="38"/>
      <c r="AA9" s="204">
        <f t="shared" si="0"/>
        <v>3252063</v>
      </c>
      <c r="AB9" s="83"/>
      <c r="AC9" s="118">
        <v>2003</v>
      </c>
      <c r="AD9" s="103" t="s">
        <v>11</v>
      </c>
      <c r="AE9" s="215">
        <f t="shared" si="1"/>
        <v>2416779</v>
      </c>
      <c r="AF9" s="216">
        <f t="shared" si="2"/>
        <v>298597</v>
      </c>
      <c r="AG9" s="216">
        <f t="shared" si="3"/>
        <v>0</v>
      </c>
      <c r="AH9" s="216">
        <f t="shared" si="4"/>
        <v>284493</v>
      </c>
      <c r="AI9" s="216">
        <f t="shared" si="5"/>
        <v>145099</v>
      </c>
      <c r="AJ9" s="216">
        <f t="shared" si="6"/>
        <v>107095</v>
      </c>
      <c r="AK9" s="217">
        <f t="shared" si="7"/>
        <v>3252063</v>
      </c>
      <c r="AL9" s="57"/>
    </row>
    <row r="10" spans="1:38" x14ac:dyDescent="0.2">
      <c r="A10" s="82"/>
      <c r="B10" s="210">
        <v>2004</v>
      </c>
      <c r="C10" s="128" t="s">
        <v>11</v>
      </c>
      <c r="D10" s="121"/>
      <c r="E10" s="38">
        <v>90124</v>
      </c>
      <c r="F10" s="38">
        <v>171892</v>
      </c>
      <c r="G10" s="38"/>
      <c r="H10" s="38">
        <v>2427364</v>
      </c>
      <c r="I10" s="38">
        <v>21398</v>
      </c>
      <c r="J10" s="38">
        <v>1405</v>
      </c>
      <c r="K10" s="38">
        <v>154426</v>
      </c>
      <c r="L10" s="38"/>
      <c r="M10" s="38">
        <v>2709</v>
      </c>
      <c r="N10" s="38"/>
      <c r="O10" s="38">
        <v>224</v>
      </c>
      <c r="P10" s="38">
        <v>84497</v>
      </c>
      <c r="Q10" s="38"/>
      <c r="R10" s="38">
        <v>12680</v>
      </c>
      <c r="S10" s="38">
        <v>35490</v>
      </c>
      <c r="T10" s="38">
        <v>342893</v>
      </c>
      <c r="U10" s="38"/>
      <c r="V10" s="38"/>
      <c r="W10" s="38"/>
      <c r="X10" s="38"/>
      <c r="Y10" s="38"/>
      <c r="Z10" s="38"/>
      <c r="AA10" s="204">
        <f t="shared" si="0"/>
        <v>3345102</v>
      </c>
      <c r="AB10" s="83"/>
      <c r="AC10" s="118">
        <v>2004</v>
      </c>
      <c r="AD10" s="103" t="s">
        <v>11</v>
      </c>
      <c r="AE10" s="215">
        <f t="shared" si="1"/>
        <v>2427364</v>
      </c>
      <c r="AF10" s="216">
        <f t="shared" si="2"/>
        <v>342893</v>
      </c>
      <c r="AG10" s="216">
        <f t="shared" si="3"/>
        <v>0</v>
      </c>
      <c r="AH10" s="216">
        <f t="shared" si="4"/>
        <v>305964</v>
      </c>
      <c r="AI10" s="216">
        <f t="shared" si="5"/>
        <v>154426</v>
      </c>
      <c r="AJ10" s="216">
        <f t="shared" si="6"/>
        <v>114455</v>
      </c>
      <c r="AK10" s="217">
        <f t="shared" si="7"/>
        <v>3345102</v>
      </c>
      <c r="AL10" s="57"/>
    </row>
    <row r="11" spans="1:38" x14ac:dyDescent="0.2">
      <c r="A11" s="82"/>
      <c r="B11" s="210">
        <v>2005</v>
      </c>
      <c r="C11" s="128" t="s">
        <v>11</v>
      </c>
      <c r="D11" s="121"/>
      <c r="E11" s="38">
        <v>104060</v>
      </c>
      <c r="F11" s="38">
        <v>169555</v>
      </c>
      <c r="G11" s="38"/>
      <c r="H11" s="38">
        <v>2440827</v>
      </c>
      <c r="I11" s="38">
        <v>21315</v>
      </c>
      <c r="J11" s="38">
        <v>964</v>
      </c>
      <c r="K11" s="38">
        <v>180927</v>
      </c>
      <c r="L11" s="38"/>
      <c r="M11" s="38">
        <v>2849</v>
      </c>
      <c r="N11" s="38"/>
      <c r="O11" s="38">
        <v>267</v>
      </c>
      <c r="P11" s="38">
        <v>82630</v>
      </c>
      <c r="Q11" s="38"/>
      <c r="R11" s="38">
        <v>12753</v>
      </c>
      <c r="S11" s="38">
        <v>42808</v>
      </c>
      <c r="T11" s="38">
        <v>401690</v>
      </c>
      <c r="U11" s="38"/>
      <c r="V11" s="38"/>
      <c r="W11" s="38"/>
      <c r="X11" s="38"/>
      <c r="Y11" s="38"/>
      <c r="Z11" s="38"/>
      <c r="AA11" s="204">
        <f t="shared" ref="AA11:AA23" si="8">SUM(D11:Z11)</f>
        <v>3460645</v>
      </c>
      <c r="AB11" s="83"/>
      <c r="AC11" s="118">
        <v>2005</v>
      </c>
      <c r="AD11" s="103" t="s">
        <v>11</v>
      </c>
      <c r="AE11" s="215">
        <f t="shared" ref="AE11:AE24" si="9">+H11</f>
        <v>2440827</v>
      </c>
      <c r="AF11" s="216">
        <f t="shared" ref="AF11:AF24" si="10">+T11</f>
        <v>401690</v>
      </c>
      <c r="AG11" s="216">
        <f t="shared" ref="AG11:AG24" si="11">+G11+V11</f>
        <v>0</v>
      </c>
      <c r="AH11" s="216">
        <f t="shared" ref="AH11:AH24" si="12">+F11+J11+P11+R11+S11</f>
        <v>308710</v>
      </c>
      <c r="AI11" s="216">
        <f t="shared" ref="AI11:AI24" si="13">+K11+U11</f>
        <v>180927</v>
      </c>
      <c r="AJ11" s="216">
        <f t="shared" ref="AJ11:AJ24" si="14">+D11+E11+I11+L11+M11+O11+W11+X11+Y11+Z11</f>
        <v>128491</v>
      </c>
      <c r="AK11" s="217">
        <f t="shared" ref="AK11:AK24" si="15">SUM(AE11:AJ11)</f>
        <v>3460645</v>
      </c>
      <c r="AL11" s="57"/>
    </row>
    <row r="12" spans="1:38" x14ac:dyDescent="0.2">
      <c r="A12" s="82"/>
      <c r="B12" s="210">
        <v>2006</v>
      </c>
      <c r="C12" s="128" t="s">
        <v>11</v>
      </c>
      <c r="D12" s="121"/>
      <c r="E12" s="38">
        <v>84285</v>
      </c>
      <c r="F12" s="38">
        <v>194013</v>
      </c>
      <c r="G12" s="38"/>
      <c r="H12" s="38">
        <v>2215629</v>
      </c>
      <c r="I12" s="38">
        <v>27724</v>
      </c>
      <c r="J12" s="38">
        <v>1015</v>
      </c>
      <c r="K12" s="38">
        <v>173688</v>
      </c>
      <c r="L12" s="38"/>
      <c r="M12" s="38">
        <v>2435</v>
      </c>
      <c r="N12" s="38"/>
      <c r="O12" s="38"/>
      <c r="P12" s="38">
        <v>76339</v>
      </c>
      <c r="Q12" s="38"/>
      <c r="R12" s="38">
        <v>12526</v>
      </c>
      <c r="S12" s="38">
        <v>52714</v>
      </c>
      <c r="T12" s="38">
        <v>496092</v>
      </c>
      <c r="U12" s="38">
        <v>11562</v>
      </c>
      <c r="V12" s="38">
        <v>32643</v>
      </c>
      <c r="W12" s="38">
        <v>2655</v>
      </c>
      <c r="X12" s="38">
        <v>196</v>
      </c>
      <c r="Y12" s="38"/>
      <c r="Z12" s="38">
        <v>81</v>
      </c>
      <c r="AA12" s="204">
        <f t="shared" si="8"/>
        <v>3383597</v>
      </c>
      <c r="AB12" s="83"/>
      <c r="AC12" s="118">
        <v>2006</v>
      </c>
      <c r="AD12" s="103" t="s">
        <v>11</v>
      </c>
      <c r="AE12" s="215">
        <f t="shared" si="9"/>
        <v>2215629</v>
      </c>
      <c r="AF12" s="216">
        <f t="shared" si="10"/>
        <v>496092</v>
      </c>
      <c r="AG12" s="216">
        <f t="shared" si="11"/>
        <v>32643</v>
      </c>
      <c r="AH12" s="216">
        <f t="shared" si="12"/>
        <v>336607</v>
      </c>
      <c r="AI12" s="216">
        <f t="shared" si="13"/>
        <v>185250</v>
      </c>
      <c r="AJ12" s="216">
        <f t="shared" si="14"/>
        <v>117376</v>
      </c>
      <c r="AK12" s="217">
        <f t="shared" si="15"/>
        <v>3383597</v>
      </c>
      <c r="AL12" s="57"/>
    </row>
    <row r="13" spans="1:38" x14ac:dyDescent="0.2">
      <c r="A13" s="82"/>
      <c r="B13" s="210">
        <v>2007</v>
      </c>
      <c r="C13" s="128" t="s">
        <v>11</v>
      </c>
      <c r="D13" s="121"/>
      <c r="E13" s="38">
        <v>74917</v>
      </c>
      <c r="F13" s="38">
        <v>209864</v>
      </c>
      <c r="G13" s="38"/>
      <c r="H13" s="38">
        <v>2179205</v>
      </c>
      <c r="I13" s="38">
        <v>24994</v>
      </c>
      <c r="J13" s="38">
        <v>1099</v>
      </c>
      <c r="K13" s="38">
        <v>159578</v>
      </c>
      <c r="L13" s="38"/>
      <c r="M13" s="38">
        <v>2401</v>
      </c>
      <c r="N13" s="38"/>
      <c r="O13" s="38"/>
      <c r="P13" s="38">
        <v>76326</v>
      </c>
      <c r="Q13" s="38"/>
      <c r="R13" s="38">
        <v>14100</v>
      </c>
      <c r="S13" s="38">
        <v>63446</v>
      </c>
      <c r="T13" s="38">
        <v>580038</v>
      </c>
      <c r="U13" s="38">
        <v>21575</v>
      </c>
      <c r="V13" s="38">
        <v>48478</v>
      </c>
      <c r="W13" s="38">
        <v>2840</v>
      </c>
      <c r="X13" s="38">
        <v>504</v>
      </c>
      <c r="Y13" s="38"/>
      <c r="Z13" s="38">
        <v>246</v>
      </c>
      <c r="AA13" s="204">
        <f t="shared" si="8"/>
        <v>3459611</v>
      </c>
      <c r="AB13" s="83"/>
      <c r="AC13" s="116">
        <v>2007</v>
      </c>
      <c r="AD13" s="103" t="s">
        <v>11</v>
      </c>
      <c r="AE13" s="215">
        <f t="shared" si="9"/>
        <v>2179205</v>
      </c>
      <c r="AF13" s="216">
        <f t="shared" si="10"/>
        <v>580038</v>
      </c>
      <c r="AG13" s="216">
        <f t="shared" si="11"/>
        <v>48478</v>
      </c>
      <c r="AH13" s="216">
        <f t="shared" si="12"/>
        <v>364835</v>
      </c>
      <c r="AI13" s="216">
        <f t="shared" si="13"/>
        <v>181153</v>
      </c>
      <c r="AJ13" s="216">
        <f t="shared" si="14"/>
        <v>105902</v>
      </c>
      <c r="AK13" s="217">
        <f t="shared" si="15"/>
        <v>3459611</v>
      </c>
      <c r="AL13" s="57"/>
    </row>
    <row r="14" spans="1:38" x14ac:dyDescent="0.2">
      <c r="A14" s="82"/>
      <c r="B14" s="210">
        <v>2008</v>
      </c>
      <c r="C14" s="128" t="s">
        <v>11</v>
      </c>
      <c r="D14" s="121">
        <v>2454</v>
      </c>
      <c r="E14" s="38">
        <v>60757</v>
      </c>
      <c r="F14" s="38">
        <v>201306</v>
      </c>
      <c r="G14" s="38"/>
      <c r="H14" s="38">
        <v>2120974</v>
      </c>
      <c r="I14" s="38">
        <v>27244</v>
      </c>
      <c r="J14" s="38"/>
      <c r="K14" s="38">
        <v>178515</v>
      </c>
      <c r="L14" s="38"/>
      <c r="M14" s="38">
        <v>1851</v>
      </c>
      <c r="N14" s="38"/>
      <c r="O14" s="38"/>
      <c r="P14" s="38">
        <v>81158</v>
      </c>
      <c r="Q14" s="38"/>
      <c r="R14" s="38">
        <v>14477</v>
      </c>
      <c r="S14" s="38">
        <v>73149</v>
      </c>
      <c r="T14" s="38">
        <v>613604</v>
      </c>
      <c r="U14" s="38">
        <v>32768</v>
      </c>
      <c r="V14" s="38">
        <v>113508</v>
      </c>
      <c r="W14" s="38">
        <v>2243</v>
      </c>
      <c r="X14" s="38">
        <v>595</v>
      </c>
      <c r="Y14" s="38"/>
      <c r="Z14" s="38">
        <v>187</v>
      </c>
      <c r="AA14" s="204">
        <f t="shared" si="8"/>
        <v>3524790</v>
      </c>
      <c r="AB14" s="83"/>
      <c r="AC14" s="116">
        <v>2008</v>
      </c>
      <c r="AD14" s="103" t="s">
        <v>11</v>
      </c>
      <c r="AE14" s="215">
        <f t="shared" si="9"/>
        <v>2120974</v>
      </c>
      <c r="AF14" s="216">
        <f t="shared" si="10"/>
        <v>613604</v>
      </c>
      <c r="AG14" s="216">
        <f t="shared" si="11"/>
        <v>113508</v>
      </c>
      <c r="AH14" s="216">
        <f t="shared" si="12"/>
        <v>370090</v>
      </c>
      <c r="AI14" s="216">
        <f t="shared" si="13"/>
        <v>211283</v>
      </c>
      <c r="AJ14" s="216">
        <f t="shared" si="14"/>
        <v>95331</v>
      </c>
      <c r="AK14" s="217">
        <f t="shared" si="15"/>
        <v>3524790</v>
      </c>
      <c r="AL14" s="57"/>
    </row>
    <row r="15" spans="1:38" ht="13.5" thickBot="1" x14ac:dyDescent="0.25">
      <c r="A15" s="82"/>
      <c r="B15" s="211">
        <v>2009</v>
      </c>
      <c r="C15" s="129" t="s">
        <v>11</v>
      </c>
      <c r="D15" s="124">
        <v>3195</v>
      </c>
      <c r="E15" s="208">
        <v>51695</v>
      </c>
      <c r="F15" s="208">
        <v>204159</v>
      </c>
      <c r="G15" s="208"/>
      <c r="H15" s="208">
        <v>2027995</v>
      </c>
      <c r="I15" s="208">
        <v>26505</v>
      </c>
      <c r="J15" s="208"/>
      <c r="K15" s="208">
        <v>192715</v>
      </c>
      <c r="L15" s="208">
        <v>1638</v>
      </c>
      <c r="M15" s="208">
        <v>1719</v>
      </c>
      <c r="N15" s="208"/>
      <c r="O15" s="208"/>
      <c r="P15" s="208">
        <v>82743</v>
      </c>
      <c r="Q15" s="208"/>
      <c r="R15" s="208">
        <v>15928</v>
      </c>
      <c r="S15" s="208">
        <v>77869</v>
      </c>
      <c r="T15" s="208">
        <v>638653</v>
      </c>
      <c r="U15" s="208">
        <v>46495</v>
      </c>
      <c r="V15" s="208">
        <v>181439</v>
      </c>
      <c r="W15" s="208">
        <v>2563</v>
      </c>
      <c r="X15" s="208"/>
      <c r="Y15" s="208"/>
      <c r="Z15" s="208"/>
      <c r="AA15" s="206">
        <f t="shared" si="8"/>
        <v>3555311</v>
      </c>
      <c r="AB15" s="83"/>
      <c r="AC15" s="117">
        <v>2009</v>
      </c>
      <c r="AD15" s="104" t="s">
        <v>11</v>
      </c>
      <c r="AE15" s="218">
        <f t="shared" si="9"/>
        <v>2027995</v>
      </c>
      <c r="AF15" s="219">
        <f t="shared" si="10"/>
        <v>638653</v>
      </c>
      <c r="AG15" s="219">
        <f t="shared" si="11"/>
        <v>181439</v>
      </c>
      <c r="AH15" s="219">
        <f t="shared" si="12"/>
        <v>380699</v>
      </c>
      <c r="AI15" s="219">
        <f t="shared" si="13"/>
        <v>239210</v>
      </c>
      <c r="AJ15" s="219">
        <f t="shared" si="14"/>
        <v>87315</v>
      </c>
      <c r="AK15" s="220">
        <f t="shared" si="15"/>
        <v>3555311</v>
      </c>
      <c r="AL15" s="57"/>
    </row>
    <row r="16" spans="1:38" x14ac:dyDescent="0.2">
      <c r="A16" s="82"/>
      <c r="B16" s="210">
        <v>2010</v>
      </c>
      <c r="C16" s="128" t="s">
        <v>2</v>
      </c>
      <c r="D16" s="121">
        <v>3285</v>
      </c>
      <c r="E16" s="38">
        <v>50645</v>
      </c>
      <c r="F16" s="38">
        <v>201833</v>
      </c>
      <c r="G16" s="38"/>
      <c r="H16" s="38">
        <v>2020975</v>
      </c>
      <c r="I16" s="38">
        <v>26568</v>
      </c>
      <c r="J16" s="38"/>
      <c r="K16" s="38">
        <v>193035</v>
      </c>
      <c r="L16" s="38"/>
      <c r="M16" s="38">
        <v>1716</v>
      </c>
      <c r="N16" s="38"/>
      <c r="O16" s="38"/>
      <c r="P16" s="38">
        <v>82818</v>
      </c>
      <c r="Q16" s="38"/>
      <c r="R16" s="38">
        <v>15566</v>
      </c>
      <c r="S16" s="38">
        <v>78587</v>
      </c>
      <c r="T16" s="38">
        <v>639298</v>
      </c>
      <c r="U16" s="38">
        <v>46589</v>
      </c>
      <c r="V16" s="38">
        <v>186857</v>
      </c>
      <c r="W16" s="38">
        <v>2544</v>
      </c>
      <c r="X16" s="38"/>
      <c r="Y16" s="38"/>
      <c r="Z16" s="38"/>
      <c r="AA16" s="204">
        <f t="shared" si="8"/>
        <v>3550316</v>
      </c>
      <c r="AB16" s="83"/>
      <c r="AC16" s="116">
        <v>2010</v>
      </c>
      <c r="AD16" s="103" t="s">
        <v>2</v>
      </c>
      <c r="AE16" s="215">
        <f t="shared" si="9"/>
        <v>2020975</v>
      </c>
      <c r="AF16" s="216">
        <f t="shared" si="10"/>
        <v>639298</v>
      </c>
      <c r="AG16" s="216">
        <f t="shared" si="11"/>
        <v>186857</v>
      </c>
      <c r="AH16" s="216">
        <f t="shared" si="12"/>
        <v>378804</v>
      </c>
      <c r="AI16" s="216">
        <f t="shared" si="13"/>
        <v>239624</v>
      </c>
      <c r="AJ16" s="216">
        <f t="shared" si="14"/>
        <v>84758</v>
      </c>
      <c r="AK16" s="217">
        <f t="shared" si="15"/>
        <v>3550316</v>
      </c>
      <c r="AL16" s="57"/>
    </row>
    <row r="17" spans="1:38" x14ac:dyDescent="0.2">
      <c r="A17" s="82"/>
      <c r="B17" s="210"/>
      <c r="C17" s="128" t="s">
        <v>1</v>
      </c>
      <c r="D17" s="121">
        <v>3375</v>
      </c>
      <c r="E17" s="38">
        <v>49542</v>
      </c>
      <c r="F17" s="38">
        <v>200138</v>
      </c>
      <c r="G17" s="38"/>
      <c r="H17" s="38">
        <v>2011337</v>
      </c>
      <c r="I17" s="38">
        <v>26605</v>
      </c>
      <c r="J17" s="38"/>
      <c r="K17" s="38">
        <v>191687</v>
      </c>
      <c r="L17" s="38">
        <v>1677</v>
      </c>
      <c r="M17" s="38">
        <v>1725</v>
      </c>
      <c r="N17" s="38"/>
      <c r="O17" s="38"/>
      <c r="P17" s="38">
        <v>83400</v>
      </c>
      <c r="Q17" s="38"/>
      <c r="R17" s="38">
        <v>15416</v>
      </c>
      <c r="S17" s="38">
        <v>79307</v>
      </c>
      <c r="T17" s="38">
        <v>638610</v>
      </c>
      <c r="U17" s="38">
        <v>46530</v>
      </c>
      <c r="V17" s="38">
        <v>191072</v>
      </c>
      <c r="W17" s="38">
        <v>2532</v>
      </c>
      <c r="X17" s="38"/>
      <c r="Y17" s="38"/>
      <c r="Z17" s="38"/>
      <c r="AA17" s="204">
        <f t="shared" si="8"/>
        <v>3542953</v>
      </c>
      <c r="AB17" s="83"/>
      <c r="AC17" s="116"/>
      <c r="AD17" s="103" t="s">
        <v>1</v>
      </c>
      <c r="AE17" s="215">
        <f t="shared" si="9"/>
        <v>2011337</v>
      </c>
      <c r="AF17" s="216">
        <f t="shared" si="10"/>
        <v>638610</v>
      </c>
      <c r="AG17" s="216">
        <f t="shared" si="11"/>
        <v>191072</v>
      </c>
      <c r="AH17" s="216">
        <f t="shared" si="12"/>
        <v>378261</v>
      </c>
      <c r="AI17" s="216">
        <f t="shared" si="13"/>
        <v>238217</v>
      </c>
      <c r="AJ17" s="216">
        <f t="shared" si="14"/>
        <v>85456</v>
      </c>
      <c r="AK17" s="217">
        <f t="shared" si="15"/>
        <v>3542953</v>
      </c>
      <c r="AL17" s="57"/>
    </row>
    <row r="18" spans="1:38" x14ac:dyDescent="0.2">
      <c r="A18" s="82"/>
      <c r="B18" s="210"/>
      <c r="C18" s="128" t="s">
        <v>3</v>
      </c>
      <c r="D18" s="121">
        <v>3499</v>
      </c>
      <c r="E18" s="38">
        <v>47743</v>
      </c>
      <c r="F18" s="38">
        <v>190270</v>
      </c>
      <c r="G18" s="38"/>
      <c r="H18" s="38">
        <v>1997404</v>
      </c>
      <c r="I18" s="38">
        <v>26657</v>
      </c>
      <c r="J18" s="38"/>
      <c r="K18" s="38">
        <v>192498</v>
      </c>
      <c r="L18" s="38">
        <v>1726</v>
      </c>
      <c r="M18" s="38">
        <v>1742</v>
      </c>
      <c r="N18" s="38"/>
      <c r="O18" s="38"/>
      <c r="P18" s="38">
        <v>83886</v>
      </c>
      <c r="Q18" s="38"/>
      <c r="R18" s="38">
        <v>15324</v>
      </c>
      <c r="S18" s="38">
        <v>80379</v>
      </c>
      <c r="T18" s="38">
        <v>636554</v>
      </c>
      <c r="U18" s="38">
        <v>46462</v>
      </c>
      <c r="V18" s="38">
        <v>195641</v>
      </c>
      <c r="W18" s="38">
        <v>2519</v>
      </c>
      <c r="X18" s="38"/>
      <c r="Y18" s="38"/>
      <c r="Z18" s="38"/>
      <c r="AA18" s="204">
        <f t="shared" si="8"/>
        <v>3522304</v>
      </c>
      <c r="AB18" s="83"/>
      <c r="AC18" s="116"/>
      <c r="AD18" s="103" t="s">
        <v>3</v>
      </c>
      <c r="AE18" s="215">
        <f t="shared" si="9"/>
        <v>1997404</v>
      </c>
      <c r="AF18" s="216">
        <f t="shared" si="10"/>
        <v>636554</v>
      </c>
      <c r="AG18" s="216">
        <f t="shared" si="11"/>
        <v>195641</v>
      </c>
      <c r="AH18" s="216">
        <f t="shared" si="12"/>
        <v>369859</v>
      </c>
      <c r="AI18" s="216">
        <f t="shared" si="13"/>
        <v>238960</v>
      </c>
      <c r="AJ18" s="216">
        <f t="shared" si="14"/>
        <v>83886</v>
      </c>
      <c r="AK18" s="217">
        <f t="shared" si="15"/>
        <v>3522304</v>
      </c>
      <c r="AL18" s="57"/>
    </row>
    <row r="19" spans="1:38" x14ac:dyDescent="0.2">
      <c r="A19" s="82"/>
      <c r="B19" s="210"/>
      <c r="C19" s="128" t="s">
        <v>4</v>
      </c>
      <c r="D19" s="121">
        <v>3619</v>
      </c>
      <c r="E19" s="38">
        <v>46791</v>
      </c>
      <c r="F19" s="38">
        <v>188690</v>
      </c>
      <c r="G19" s="38"/>
      <c r="H19" s="38">
        <v>1991196</v>
      </c>
      <c r="I19" s="38">
        <v>27604</v>
      </c>
      <c r="J19" s="38"/>
      <c r="K19" s="38">
        <v>193899</v>
      </c>
      <c r="L19" s="38">
        <v>1744</v>
      </c>
      <c r="M19" s="38">
        <v>1778</v>
      </c>
      <c r="N19" s="38"/>
      <c r="O19" s="38"/>
      <c r="P19" s="38">
        <v>83346</v>
      </c>
      <c r="Q19" s="38"/>
      <c r="R19" s="38">
        <v>15069</v>
      </c>
      <c r="S19" s="38">
        <v>81060</v>
      </c>
      <c r="T19" s="38">
        <v>635113</v>
      </c>
      <c r="U19" s="38">
        <v>47060</v>
      </c>
      <c r="V19" s="38">
        <v>201008</v>
      </c>
      <c r="W19" s="38">
        <v>2491</v>
      </c>
      <c r="X19" s="38"/>
      <c r="Y19" s="38"/>
      <c r="Z19" s="38"/>
      <c r="AA19" s="204">
        <f t="shared" si="8"/>
        <v>3520468</v>
      </c>
      <c r="AB19" s="83"/>
      <c r="AC19" s="116"/>
      <c r="AD19" s="103" t="s">
        <v>4</v>
      </c>
      <c r="AE19" s="215">
        <f t="shared" si="9"/>
        <v>1991196</v>
      </c>
      <c r="AF19" s="216">
        <f t="shared" si="10"/>
        <v>635113</v>
      </c>
      <c r="AG19" s="216">
        <f t="shared" si="11"/>
        <v>201008</v>
      </c>
      <c r="AH19" s="216">
        <f t="shared" si="12"/>
        <v>368165</v>
      </c>
      <c r="AI19" s="216">
        <f t="shared" si="13"/>
        <v>240959</v>
      </c>
      <c r="AJ19" s="216">
        <f t="shared" si="14"/>
        <v>84027</v>
      </c>
      <c r="AK19" s="217">
        <f t="shared" si="15"/>
        <v>3520468</v>
      </c>
      <c r="AL19" s="57"/>
    </row>
    <row r="20" spans="1:38" x14ac:dyDescent="0.2">
      <c r="A20" s="82"/>
      <c r="B20" s="210"/>
      <c r="C20" s="128" t="s">
        <v>5</v>
      </c>
      <c r="D20" s="121">
        <v>3829</v>
      </c>
      <c r="E20" s="38">
        <v>45639</v>
      </c>
      <c r="F20" s="38">
        <v>186838</v>
      </c>
      <c r="G20" s="38"/>
      <c r="H20" s="38">
        <v>1985684</v>
      </c>
      <c r="I20" s="38">
        <v>27544</v>
      </c>
      <c r="J20" s="38"/>
      <c r="K20" s="38">
        <v>195222</v>
      </c>
      <c r="L20" s="38">
        <v>1761</v>
      </c>
      <c r="M20" s="38">
        <v>1725</v>
      </c>
      <c r="N20" s="38"/>
      <c r="O20" s="38"/>
      <c r="P20" s="38">
        <v>83429</v>
      </c>
      <c r="Q20" s="38"/>
      <c r="R20" s="38">
        <v>14882</v>
      </c>
      <c r="S20" s="38">
        <v>82505</v>
      </c>
      <c r="T20" s="38">
        <v>633136</v>
      </c>
      <c r="U20" s="38">
        <v>47530</v>
      </c>
      <c r="V20" s="38">
        <v>205190</v>
      </c>
      <c r="W20" s="38">
        <v>2384</v>
      </c>
      <c r="X20" s="38"/>
      <c r="Y20" s="38"/>
      <c r="Z20" s="38"/>
      <c r="AA20" s="204">
        <f t="shared" si="8"/>
        <v>3517298</v>
      </c>
      <c r="AB20" s="83"/>
      <c r="AC20" s="116"/>
      <c r="AD20" s="103" t="s">
        <v>5</v>
      </c>
      <c r="AE20" s="215">
        <f t="shared" si="9"/>
        <v>1985684</v>
      </c>
      <c r="AF20" s="216">
        <f t="shared" si="10"/>
        <v>633136</v>
      </c>
      <c r="AG20" s="216">
        <f t="shared" si="11"/>
        <v>205190</v>
      </c>
      <c r="AH20" s="216">
        <f t="shared" si="12"/>
        <v>367654</v>
      </c>
      <c r="AI20" s="216">
        <f t="shared" si="13"/>
        <v>242752</v>
      </c>
      <c r="AJ20" s="216">
        <f t="shared" si="14"/>
        <v>82882</v>
      </c>
      <c r="AK20" s="217">
        <f t="shared" si="15"/>
        <v>3517298</v>
      </c>
      <c r="AL20" s="57"/>
    </row>
    <row r="21" spans="1:38" x14ac:dyDescent="0.2">
      <c r="A21" s="82"/>
      <c r="B21" s="210"/>
      <c r="C21" s="128" t="s">
        <v>6</v>
      </c>
      <c r="D21" s="121">
        <v>3919</v>
      </c>
      <c r="E21" s="38">
        <v>45230</v>
      </c>
      <c r="F21" s="38">
        <v>185834</v>
      </c>
      <c r="G21" s="38"/>
      <c r="H21" s="38">
        <v>1972717</v>
      </c>
      <c r="I21" s="38">
        <v>27872</v>
      </c>
      <c r="J21" s="38"/>
      <c r="K21" s="38">
        <v>194924</v>
      </c>
      <c r="L21" s="38">
        <v>1791</v>
      </c>
      <c r="M21" s="38">
        <v>1740</v>
      </c>
      <c r="N21" s="38"/>
      <c r="O21" s="38"/>
      <c r="P21" s="38">
        <v>84027</v>
      </c>
      <c r="Q21" s="38"/>
      <c r="R21" s="38">
        <v>14723</v>
      </c>
      <c r="S21" s="38">
        <v>83265</v>
      </c>
      <c r="T21" s="38">
        <v>632893</v>
      </c>
      <c r="U21" s="38">
        <v>47788</v>
      </c>
      <c r="V21" s="38">
        <v>188004</v>
      </c>
      <c r="W21" s="38">
        <v>2352</v>
      </c>
      <c r="X21" s="38"/>
      <c r="Y21" s="38"/>
      <c r="Z21" s="38"/>
      <c r="AA21" s="204">
        <f t="shared" si="8"/>
        <v>3487079</v>
      </c>
      <c r="AB21" s="83"/>
      <c r="AC21" s="116"/>
      <c r="AD21" s="103" t="s">
        <v>6</v>
      </c>
      <c r="AE21" s="215">
        <f t="shared" si="9"/>
        <v>1972717</v>
      </c>
      <c r="AF21" s="216">
        <f t="shared" si="10"/>
        <v>632893</v>
      </c>
      <c r="AG21" s="216">
        <f t="shared" si="11"/>
        <v>188004</v>
      </c>
      <c r="AH21" s="216">
        <f t="shared" si="12"/>
        <v>367849</v>
      </c>
      <c r="AI21" s="216">
        <f t="shared" si="13"/>
        <v>242712</v>
      </c>
      <c r="AJ21" s="216">
        <f t="shared" si="14"/>
        <v>82904</v>
      </c>
      <c r="AK21" s="217">
        <f t="shared" si="15"/>
        <v>3487079</v>
      </c>
      <c r="AL21" s="57"/>
    </row>
    <row r="22" spans="1:38" x14ac:dyDescent="0.2">
      <c r="A22" s="82"/>
      <c r="B22" s="210"/>
      <c r="C22" s="128" t="s">
        <v>7</v>
      </c>
      <c r="D22" s="121">
        <v>3919</v>
      </c>
      <c r="E22" s="38">
        <v>45532</v>
      </c>
      <c r="F22" s="38">
        <v>184499</v>
      </c>
      <c r="G22" s="38"/>
      <c r="H22" s="38">
        <v>1973539</v>
      </c>
      <c r="I22" s="38">
        <v>28133</v>
      </c>
      <c r="J22" s="38"/>
      <c r="K22" s="38">
        <v>195229</v>
      </c>
      <c r="L22" s="38">
        <v>1887</v>
      </c>
      <c r="M22" s="38">
        <v>1694</v>
      </c>
      <c r="N22" s="38"/>
      <c r="O22" s="38"/>
      <c r="P22" s="38">
        <v>84292</v>
      </c>
      <c r="Q22" s="38"/>
      <c r="R22" s="38">
        <v>14524</v>
      </c>
      <c r="S22" s="38">
        <v>83631</v>
      </c>
      <c r="T22" s="38">
        <v>636011</v>
      </c>
      <c r="U22" s="38">
        <v>47535</v>
      </c>
      <c r="V22" s="38">
        <v>187483</v>
      </c>
      <c r="W22" s="38">
        <v>2293</v>
      </c>
      <c r="X22" s="38"/>
      <c r="Y22" s="38"/>
      <c r="Z22" s="38"/>
      <c r="AA22" s="204">
        <f t="shared" si="8"/>
        <v>3490201</v>
      </c>
      <c r="AB22" s="83"/>
      <c r="AC22" s="116"/>
      <c r="AD22" s="103" t="s">
        <v>7</v>
      </c>
      <c r="AE22" s="215">
        <f t="shared" si="9"/>
        <v>1973539</v>
      </c>
      <c r="AF22" s="216">
        <f t="shared" si="10"/>
        <v>636011</v>
      </c>
      <c r="AG22" s="216">
        <f t="shared" si="11"/>
        <v>187483</v>
      </c>
      <c r="AH22" s="216">
        <f t="shared" si="12"/>
        <v>366946</v>
      </c>
      <c r="AI22" s="216">
        <f t="shared" si="13"/>
        <v>242764</v>
      </c>
      <c r="AJ22" s="216">
        <f t="shared" si="14"/>
        <v>83458</v>
      </c>
      <c r="AK22" s="217">
        <f t="shared" si="15"/>
        <v>3490201</v>
      </c>
      <c r="AL22" s="57"/>
    </row>
    <row r="23" spans="1:38" x14ac:dyDescent="0.2">
      <c r="A23" s="82"/>
      <c r="B23" s="210"/>
      <c r="C23" s="128" t="s">
        <v>8</v>
      </c>
      <c r="D23" s="121">
        <v>3933</v>
      </c>
      <c r="E23" s="38">
        <v>44750</v>
      </c>
      <c r="F23" s="38">
        <v>183622</v>
      </c>
      <c r="G23" s="38"/>
      <c r="H23" s="38">
        <v>1965188</v>
      </c>
      <c r="I23" s="38">
        <v>27801</v>
      </c>
      <c r="J23" s="38"/>
      <c r="K23" s="38">
        <v>195342</v>
      </c>
      <c r="L23" s="38">
        <v>1909</v>
      </c>
      <c r="M23" s="38">
        <v>1703</v>
      </c>
      <c r="N23" s="38"/>
      <c r="O23" s="38"/>
      <c r="P23" s="38">
        <v>84322</v>
      </c>
      <c r="Q23" s="38"/>
      <c r="R23" s="38">
        <v>14301</v>
      </c>
      <c r="S23" s="38">
        <v>83246</v>
      </c>
      <c r="T23" s="38">
        <v>635118</v>
      </c>
      <c r="U23" s="38">
        <v>47047</v>
      </c>
      <c r="V23" s="38">
        <v>196997</v>
      </c>
      <c r="W23" s="38">
        <v>2289</v>
      </c>
      <c r="X23" s="38"/>
      <c r="Y23" s="38"/>
      <c r="Z23" s="38"/>
      <c r="AA23" s="204">
        <f t="shared" si="8"/>
        <v>3487568</v>
      </c>
      <c r="AB23" s="83"/>
      <c r="AC23" s="116"/>
      <c r="AD23" s="103" t="s">
        <v>8</v>
      </c>
      <c r="AE23" s="215">
        <f t="shared" si="9"/>
        <v>1965188</v>
      </c>
      <c r="AF23" s="216">
        <f t="shared" si="10"/>
        <v>635118</v>
      </c>
      <c r="AG23" s="216">
        <f t="shared" si="11"/>
        <v>196997</v>
      </c>
      <c r="AH23" s="216">
        <f t="shared" si="12"/>
        <v>365491</v>
      </c>
      <c r="AI23" s="216">
        <f t="shared" si="13"/>
        <v>242389</v>
      </c>
      <c r="AJ23" s="216">
        <f t="shared" si="14"/>
        <v>82385</v>
      </c>
      <c r="AK23" s="217">
        <f t="shared" si="15"/>
        <v>3487568</v>
      </c>
      <c r="AL23" s="57"/>
    </row>
    <row r="24" spans="1:38" x14ac:dyDescent="0.2">
      <c r="A24" s="82"/>
      <c r="B24" s="210"/>
      <c r="C24" s="128" t="s">
        <v>12</v>
      </c>
      <c r="D24" s="121">
        <v>4005</v>
      </c>
      <c r="E24" s="38">
        <v>43902</v>
      </c>
      <c r="F24" s="38">
        <v>183638</v>
      </c>
      <c r="G24" s="38">
        <v>107321</v>
      </c>
      <c r="H24" s="38">
        <v>1958334</v>
      </c>
      <c r="I24" s="38">
        <v>27832</v>
      </c>
      <c r="J24" s="38"/>
      <c r="K24" s="38">
        <v>196056</v>
      </c>
      <c r="L24" s="38">
        <v>2458</v>
      </c>
      <c r="M24" s="38">
        <v>1707</v>
      </c>
      <c r="N24" s="38"/>
      <c r="O24" s="38"/>
      <c r="P24" s="38">
        <v>85076</v>
      </c>
      <c r="Q24" s="38"/>
      <c r="R24" s="38">
        <v>14182</v>
      </c>
      <c r="S24" s="38">
        <v>82783</v>
      </c>
      <c r="T24" s="38">
        <v>633970</v>
      </c>
      <c r="U24" s="38">
        <v>46609</v>
      </c>
      <c r="V24" s="38">
        <v>86715</v>
      </c>
      <c r="W24" s="38">
        <v>2246</v>
      </c>
      <c r="X24" s="38"/>
      <c r="Y24" s="38"/>
      <c r="Z24" s="38"/>
      <c r="AA24" s="204">
        <f t="shared" ref="AA24:AA30" si="16">SUM(D24:Z24)</f>
        <v>3476834</v>
      </c>
      <c r="AB24" s="83"/>
      <c r="AC24" s="116"/>
      <c r="AD24" s="103" t="s">
        <v>12</v>
      </c>
      <c r="AE24" s="215">
        <f t="shared" si="9"/>
        <v>1958334</v>
      </c>
      <c r="AF24" s="216">
        <f t="shared" si="10"/>
        <v>633970</v>
      </c>
      <c r="AG24" s="216">
        <f t="shared" si="11"/>
        <v>194036</v>
      </c>
      <c r="AH24" s="216">
        <f t="shared" si="12"/>
        <v>365679</v>
      </c>
      <c r="AI24" s="216">
        <f t="shared" si="13"/>
        <v>242665</v>
      </c>
      <c r="AJ24" s="216">
        <f t="shared" si="14"/>
        <v>82150</v>
      </c>
      <c r="AK24" s="217">
        <f t="shared" si="15"/>
        <v>3476834</v>
      </c>
      <c r="AL24" s="57"/>
    </row>
    <row r="25" spans="1:38" x14ac:dyDescent="0.2">
      <c r="A25" s="82"/>
      <c r="B25" s="210"/>
      <c r="C25" s="128" t="s">
        <v>9</v>
      </c>
      <c r="D25" s="121">
        <v>3168</v>
      </c>
      <c r="E25" s="38">
        <v>43110</v>
      </c>
      <c r="F25" s="38">
        <v>182433</v>
      </c>
      <c r="G25" s="38">
        <v>96269</v>
      </c>
      <c r="H25" s="38">
        <v>1957518</v>
      </c>
      <c r="I25" s="38">
        <v>27849</v>
      </c>
      <c r="J25" s="38"/>
      <c r="K25" s="38">
        <v>196169</v>
      </c>
      <c r="L25" s="38">
        <v>2606</v>
      </c>
      <c r="M25" s="38">
        <v>1704</v>
      </c>
      <c r="N25" s="38"/>
      <c r="O25" s="38"/>
      <c r="P25" s="38">
        <v>85398</v>
      </c>
      <c r="Q25" s="38"/>
      <c r="R25" s="38">
        <v>14012</v>
      </c>
      <c r="S25" s="38">
        <v>83367</v>
      </c>
      <c r="T25" s="38">
        <v>632400</v>
      </c>
      <c r="U25" s="38">
        <v>46095</v>
      </c>
      <c r="V25" s="38">
        <v>86562</v>
      </c>
      <c r="W25" s="38">
        <v>2213</v>
      </c>
      <c r="X25" s="38">
        <v>722</v>
      </c>
      <c r="Y25" s="38"/>
      <c r="Z25" s="38"/>
      <c r="AA25" s="204">
        <f t="shared" si="16"/>
        <v>3461595</v>
      </c>
      <c r="AB25" s="83"/>
      <c r="AC25" s="116"/>
      <c r="AD25" s="103" t="s">
        <v>9</v>
      </c>
      <c r="AE25" s="215">
        <f t="shared" ref="AE25:AE39" si="17">+H25</f>
        <v>1957518</v>
      </c>
      <c r="AF25" s="216">
        <f t="shared" ref="AF25:AF39" si="18">+T25</f>
        <v>632400</v>
      </c>
      <c r="AG25" s="216">
        <f t="shared" ref="AG25:AG39" si="19">+G25+V25</f>
        <v>182831</v>
      </c>
      <c r="AH25" s="216">
        <f t="shared" ref="AH25:AH39" si="20">+F25+J25+P25+R25+S25</f>
        <v>365210</v>
      </c>
      <c r="AI25" s="216">
        <f t="shared" ref="AI25:AI39" si="21">+K25+U25</f>
        <v>242264</v>
      </c>
      <c r="AJ25" s="216">
        <f t="shared" ref="AJ25:AJ39" si="22">+D25+E25+I25+L25+M25+O25+W25+X25+Y25+Z25</f>
        <v>81372</v>
      </c>
      <c r="AK25" s="217">
        <f t="shared" ref="AK25:AK39" si="23">SUM(AE25:AJ25)</f>
        <v>3461595</v>
      </c>
      <c r="AL25" s="57"/>
    </row>
    <row r="26" spans="1:38" x14ac:dyDescent="0.2">
      <c r="A26" s="82"/>
      <c r="B26" s="210"/>
      <c r="C26" s="128" t="s">
        <v>10</v>
      </c>
      <c r="D26" s="121">
        <v>4125</v>
      </c>
      <c r="E26" s="38">
        <v>42528</v>
      </c>
      <c r="F26" s="38">
        <v>181283</v>
      </c>
      <c r="G26" s="38">
        <v>99834</v>
      </c>
      <c r="H26" s="38">
        <v>1952121</v>
      </c>
      <c r="I26" s="38">
        <v>29287</v>
      </c>
      <c r="J26" s="38"/>
      <c r="K26" s="38">
        <v>195574</v>
      </c>
      <c r="L26" s="38">
        <v>2672</v>
      </c>
      <c r="M26" s="38">
        <v>1720</v>
      </c>
      <c r="N26" s="38"/>
      <c r="O26" s="38"/>
      <c r="P26" s="38">
        <v>85182</v>
      </c>
      <c r="Q26" s="38"/>
      <c r="R26" s="38">
        <v>13887</v>
      </c>
      <c r="S26" s="38">
        <v>83472</v>
      </c>
      <c r="T26" s="38">
        <v>636434</v>
      </c>
      <c r="U26" s="38">
        <v>45277</v>
      </c>
      <c r="V26" s="38">
        <v>87254</v>
      </c>
      <c r="W26" s="38">
        <v>2208</v>
      </c>
      <c r="X26" s="38">
        <v>802</v>
      </c>
      <c r="Y26" s="38"/>
      <c r="Z26" s="38"/>
      <c r="AA26" s="204">
        <f t="shared" si="16"/>
        <v>3463660</v>
      </c>
      <c r="AB26" s="83"/>
      <c r="AC26" s="116"/>
      <c r="AD26" s="103" t="s">
        <v>10</v>
      </c>
      <c r="AE26" s="215">
        <f t="shared" si="17"/>
        <v>1952121</v>
      </c>
      <c r="AF26" s="216">
        <f t="shared" si="18"/>
        <v>636434</v>
      </c>
      <c r="AG26" s="216">
        <f t="shared" si="19"/>
        <v>187088</v>
      </c>
      <c r="AH26" s="216">
        <f t="shared" si="20"/>
        <v>363824</v>
      </c>
      <c r="AI26" s="216">
        <f t="shared" si="21"/>
        <v>240851</v>
      </c>
      <c r="AJ26" s="216">
        <f t="shared" si="22"/>
        <v>83342</v>
      </c>
      <c r="AK26" s="217">
        <f t="shared" si="23"/>
        <v>3463660</v>
      </c>
      <c r="AL26" s="57"/>
    </row>
    <row r="27" spans="1:38" ht="13.5" thickBot="1" x14ac:dyDescent="0.25">
      <c r="A27" s="82"/>
      <c r="B27" s="211"/>
      <c r="C27" s="129" t="s">
        <v>11</v>
      </c>
      <c r="D27" s="124">
        <v>4183</v>
      </c>
      <c r="E27" s="208">
        <v>41825</v>
      </c>
      <c r="F27" s="208">
        <v>180759</v>
      </c>
      <c r="G27" s="208">
        <v>101218</v>
      </c>
      <c r="H27" s="208">
        <v>1944739</v>
      </c>
      <c r="I27" s="208">
        <v>29666</v>
      </c>
      <c r="J27" s="208"/>
      <c r="K27" s="208">
        <v>195972</v>
      </c>
      <c r="L27" s="208">
        <v>2699</v>
      </c>
      <c r="M27" s="208">
        <v>1733</v>
      </c>
      <c r="N27" s="208"/>
      <c r="O27" s="208"/>
      <c r="P27" s="208">
        <v>85165</v>
      </c>
      <c r="Q27" s="208"/>
      <c r="R27" s="208">
        <v>13739</v>
      </c>
      <c r="S27" s="208">
        <v>83772</v>
      </c>
      <c r="T27" s="208">
        <v>638176</v>
      </c>
      <c r="U27" s="208">
        <v>44983</v>
      </c>
      <c r="V27" s="208">
        <v>87747</v>
      </c>
      <c r="W27" s="208">
        <v>2172</v>
      </c>
      <c r="X27" s="208">
        <v>819</v>
      </c>
      <c r="Y27" s="208"/>
      <c r="Z27" s="208"/>
      <c r="AA27" s="206">
        <f t="shared" si="16"/>
        <v>3459367</v>
      </c>
      <c r="AB27" s="83"/>
      <c r="AC27" s="117"/>
      <c r="AD27" s="104" t="s">
        <v>11</v>
      </c>
      <c r="AE27" s="218">
        <f t="shared" si="17"/>
        <v>1944739</v>
      </c>
      <c r="AF27" s="219">
        <f t="shared" si="18"/>
        <v>638176</v>
      </c>
      <c r="AG27" s="219">
        <f t="shared" si="19"/>
        <v>188965</v>
      </c>
      <c r="AH27" s="219">
        <f t="shared" si="20"/>
        <v>363435</v>
      </c>
      <c r="AI27" s="219">
        <f t="shared" si="21"/>
        <v>240955</v>
      </c>
      <c r="AJ27" s="219">
        <f t="shared" si="22"/>
        <v>83097</v>
      </c>
      <c r="AK27" s="220">
        <f t="shared" si="23"/>
        <v>3459367</v>
      </c>
      <c r="AL27" s="57"/>
    </row>
    <row r="28" spans="1:38" x14ac:dyDescent="0.2">
      <c r="A28" s="82"/>
      <c r="B28" s="210">
        <v>2011</v>
      </c>
      <c r="C28" s="128" t="s">
        <v>2</v>
      </c>
      <c r="D28" s="121">
        <v>3651</v>
      </c>
      <c r="E28" s="38">
        <v>41102</v>
      </c>
      <c r="F28" s="38">
        <v>180144</v>
      </c>
      <c r="G28" s="38">
        <v>103036</v>
      </c>
      <c r="H28" s="38">
        <v>1935477</v>
      </c>
      <c r="I28" s="38">
        <v>30027</v>
      </c>
      <c r="J28" s="38"/>
      <c r="K28" s="38">
        <v>196036</v>
      </c>
      <c r="L28" s="38">
        <v>2811</v>
      </c>
      <c r="M28" s="38">
        <v>1733</v>
      </c>
      <c r="N28" s="38"/>
      <c r="O28" s="38"/>
      <c r="P28" s="38">
        <v>85223</v>
      </c>
      <c r="Q28" s="38"/>
      <c r="R28" s="38">
        <v>13516</v>
      </c>
      <c r="S28" s="38">
        <v>84241</v>
      </c>
      <c r="T28" s="38">
        <v>637544</v>
      </c>
      <c r="U28" s="38">
        <v>36157</v>
      </c>
      <c r="V28" s="38">
        <v>88235</v>
      </c>
      <c r="W28" s="38">
        <v>2184</v>
      </c>
      <c r="X28" s="38">
        <v>986</v>
      </c>
      <c r="Y28" s="38"/>
      <c r="Z28" s="38"/>
      <c r="AA28" s="204">
        <f t="shared" si="16"/>
        <v>3442103</v>
      </c>
      <c r="AB28" s="83"/>
      <c r="AC28" s="116">
        <v>2011</v>
      </c>
      <c r="AD28" s="103" t="s">
        <v>2</v>
      </c>
      <c r="AE28" s="212">
        <f t="shared" si="17"/>
        <v>1935477</v>
      </c>
      <c r="AF28" s="213">
        <f t="shared" si="18"/>
        <v>637544</v>
      </c>
      <c r="AG28" s="213">
        <f t="shared" si="19"/>
        <v>191271</v>
      </c>
      <c r="AH28" s="213">
        <f t="shared" si="20"/>
        <v>363124</v>
      </c>
      <c r="AI28" s="213">
        <f t="shared" si="21"/>
        <v>232193</v>
      </c>
      <c r="AJ28" s="213">
        <f t="shared" si="22"/>
        <v>82494</v>
      </c>
      <c r="AK28" s="214">
        <f t="shared" si="23"/>
        <v>3442103</v>
      </c>
      <c r="AL28" s="57"/>
    </row>
    <row r="29" spans="1:38" x14ac:dyDescent="0.2">
      <c r="A29" s="82"/>
      <c r="B29" s="203"/>
      <c r="C29" s="128" t="s">
        <v>1</v>
      </c>
      <c r="D29" s="121">
        <v>3624</v>
      </c>
      <c r="E29" s="38">
        <v>40476</v>
      </c>
      <c r="F29" s="38">
        <v>178599</v>
      </c>
      <c r="G29" s="38">
        <v>105616</v>
      </c>
      <c r="H29" s="38">
        <v>1925977</v>
      </c>
      <c r="I29" s="38">
        <v>29899</v>
      </c>
      <c r="J29" s="38"/>
      <c r="K29" s="38">
        <v>197157</v>
      </c>
      <c r="L29" s="38">
        <v>2926</v>
      </c>
      <c r="M29" s="38">
        <v>1739</v>
      </c>
      <c r="N29" s="38"/>
      <c r="O29" s="38"/>
      <c r="P29" s="38">
        <v>85154</v>
      </c>
      <c r="Q29" s="38"/>
      <c r="R29" s="38">
        <v>13375</v>
      </c>
      <c r="S29" s="38">
        <v>84261</v>
      </c>
      <c r="T29" s="38">
        <v>637124</v>
      </c>
      <c r="U29" s="38">
        <v>34542</v>
      </c>
      <c r="V29" s="38">
        <v>88111</v>
      </c>
      <c r="W29" s="38">
        <v>2234</v>
      </c>
      <c r="X29" s="38">
        <v>987</v>
      </c>
      <c r="Y29" s="38"/>
      <c r="Z29" s="38"/>
      <c r="AA29" s="204">
        <f t="shared" si="16"/>
        <v>3431801</v>
      </c>
      <c r="AB29" s="83"/>
      <c r="AC29" s="116"/>
      <c r="AD29" s="103" t="s">
        <v>1</v>
      </c>
      <c r="AE29" s="215">
        <f t="shared" si="17"/>
        <v>1925977</v>
      </c>
      <c r="AF29" s="216">
        <f t="shared" si="18"/>
        <v>637124</v>
      </c>
      <c r="AG29" s="216">
        <f t="shared" si="19"/>
        <v>193727</v>
      </c>
      <c r="AH29" s="216">
        <f t="shared" si="20"/>
        <v>361389</v>
      </c>
      <c r="AI29" s="216">
        <f t="shared" si="21"/>
        <v>231699</v>
      </c>
      <c r="AJ29" s="216">
        <f t="shared" si="22"/>
        <v>81885</v>
      </c>
      <c r="AK29" s="217">
        <f t="shared" si="23"/>
        <v>3431801</v>
      </c>
      <c r="AL29" s="57"/>
    </row>
    <row r="30" spans="1:38" x14ac:dyDescent="0.2">
      <c r="A30" s="82"/>
      <c r="B30" s="203"/>
      <c r="C30" s="128" t="s">
        <v>3</v>
      </c>
      <c r="D30" s="121">
        <v>3974</v>
      </c>
      <c r="E30" s="38">
        <v>39733</v>
      </c>
      <c r="F30" s="38">
        <v>177635</v>
      </c>
      <c r="G30" s="38">
        <v>110290</v>
      </c>
      <c r="H30" s="38">
        <v>1925326</v>
      </c>
      <c r="I30" s="38">
        <v>29934</v>
      </c>
      <c r="J30" s="38"/>
      <c r="K30" s="38">
        <v>197486</v>
      </c>
      <c r="L30" s="38">
        <v>3037</v>
      </c>
      <c r="M30" s="38">
        <v>1744</v>
      </c>
      <c r="N30" s="38"/>
      <c r="O30" s="38"/>
      <c r="P30" s="38">
        <v>85587</v>
      </c>
      <c r="Q30" s="38"/>
      <c r="R30" s="38">
        <v>13199</v>
      </c>
      <c r="S30" s="38">
        <v>84617</v>
      </c>
      <c r="T30" s="38">
        <v>640828</v>
      </c>
      <c r="U30" s="38">
        <v>33315</v>
      </c>
      <c r="V30" s="38">
        <v>88882</v>
      </c>
      <c r="W30" s="38">
        <v>2248</v>
      </c>
      <c r="X30" s="38">
        <v>988</v>
      </c>
      <c r="Y30" s="38"/>
      <c r="Z30" s="38"/>
      <c r="AA30" s="204">
        <f t="shared" si="16"/>
        <v>3438823</v>
      </c>
      <c r="AB30" s="83"/>
      <c r="AC30" s="116"/>
      <c r="AD30" s="103" t="s">
        <v>3</v>
      </c>
      <c r="AE30" s="215">
        <f t="shared" si="17"/>
        <v>1925326</v>
      </c>
      <c r="AF30" s="216">
        <f t="shared" si="18"/>
        <v>640828</v>
      </c>
      <c r="AG30" s="216">
        <f t="shared" si="19"/>
        <v>199172</v>
      </c>
      <c r="AH30" s="216">
        <f t="shared" si="20"/>
        <v>361038</v>
      </c>
      <c r="AI30" s="216">
        <f t="shared" si="21"/>
        <v>230801</v>
      </c>
      <c r="AJ30" s="216">
        <f t="shared" si="22"/>
        <v>81658</v>
      </c>
      <c r="AK30" s="217">
        <f t="shared" si="23"/>
        <v>3438823</v>
      </c>
      <c r="AL30" s="57"/>
    </row>
    <row r="31" spans="1:38" x14ac:dyDescent="0.2">
      <c r="A31" s="82"/>
      <c r="B31" s="203"/>
      <c r="C31" s="128" t="s">
        <v>4</v>
      </c>
      <c r="D31" s="121">
        <v>4002</v>
      </c>
      <c r="E31" s="38">
        <v>38649</v>
      </c>
      <c r="F31" s="38">
        <v>176377</v>
      </c>
      <c r="G31" s="38">
        <v>114568</v>
      </c>
      <c r="H31" s="38">
        <v>1919353</v>
      </c>
      <c r="I31" s="38">
        <v>30249</v>
      </c>
      <c r="J31" s="38"/>
      <c r="K31" s="38">
        <v>197700</v>
      </c>
      <c r="L31" s="38">
        <v>3056</v>
      </c>
      <c r="M31" s="38">
        <v>1709</v>
      </c>
      <c r="N31" s="38"/>
      <c r="O31" s="38"/>
      <c r="P31" s="38">
        <v>85699</v>
      </c>
      <c r="Q31" s="38"/>
      <c r="R31" s="38">
        <v>13119</v>
      </c>
      <c r="S31" s="38">
        <v>85010</v>
      </c>
      <c r="T31" s="38">
        <v>644701</v>
      </c>
      <c r="U31" s="38">
        <v>31943</v>
      </c>
      <c r="V31" s="38">
        <v>89672</v>
      </c>
      <c r="W31" s="38">
        <v>2263</v>
      </c>
      <c r="X31" s="38">
        <v>127</v>
      </c>
      <c r="Y31" s="38"/>
      <c r="Z31" s="38"/>
      <c r="AA31" s="204">
        <f t="shared" ref="AA31:AA36" si="24">SUM(D31:Z31)</f>
        <v>3438197</v>
      </c>
      <c r="AB31" s="83"/>
      <c r="AC31" s="116"/>
      <c r="AD31" s="103" t="s">
        <v>4</v>
      </c>
      <c r="AE31" s="215">
        <f t="shared" si="17"/>
        <v>1919353</v>
      </c>
      <c r="AF31" s="216">
        <f t="shared" si="18"/>
        <v>644701</v>
      </c>
      <c r="AG31" s="216">
        <f t="shared" si="19"/>
        <v>204240</v>
      </c>
      <c r="AH31" s="216">
        <f t="shared" si="20"/>
        <v>360205</v>
      </c>
      <c r="AI31" s="216">
        <f t="shared" si="21"/>
        <v>229643</v>
      </c>
      <c r="AJ31" s="216">
        <f t="shared" si="22"/>
        <v>80055</v>
      </c>
      <c r="AK31" s="217">
        <f t="shared" si="23"/>
        <v>3438197</v>
      </c>
      <c r="AL31" s="57"/>
    </row>
    <row r="32" spans="1:38" x14ac:dyDescent="0.2">
      <c r="A32" s="82"/>
      <c r="B32" s="203"/>
      <c r="C32" s="128" t="s">
        <v>5</v>
      </c>
      <c r="D32" s="121">
        <v>3795</v>
      </c>
      <c r="E32" s="38">
        <v>37161</v>
      </c>
      <c r="F32" s="38">
        <v>172001</v>
      </c>
      <c r="G32" s="38">
        <v>117736</v>
      </c>
      <c r="H32" s="38">
        <v>1914019</v>
      </c>
      <c r="I32" s="38">
        <v>31513</v>
      </c>
      <c r="J32" s="38"/>
      <c r="K32" s="38">
        <v>197198</v>
      </c>
      <c r="L32" s="38">
        <v>3074</v>
      </c>
      <c r="M32" s="38">
        <v>1694</v>
      </c>
      <c r="N32" s="38"/>
      <c r="O32" s="38"/>
      <c r="P32" s="38">
        <v>85915</v>
      </c>
      <c r="Q32" s="38"/>
      <c r="R32" s="38">
        <v>12964</v>
      </c>
      <c r="S32" s="38">
        <v>85565</v>
      </c>
      <c r="T32" s="38">
        <v>647935</v>
      </c>
      <c r="U32" s="38">
        <v>30576</v>
      </c>
      <c r="V32" s="38">
        <v>91782</v>
      </c>
      <c r="W32" s="38">
        <v>2234</v>
      </c>
      <c r="X32" s="38">
        <v>127</v>
      </c>
      <c r="Y32" s="38"/>
      <c r="Z32" s="38"/>
      <c r="AA32" s="204">
        <f t="shared" si="24"/>
        <v>3435289</v>
      </c>
      <c r="AB32" s="83"/>
      <c r="AC32" s="116"/>
      <c r="AD32" s="103" t="s">
        <v>5</v>
      </c>
      <c r="AE32" s="215">
        <f t="shared" si="17"/>
        <v>1914019</v>
      </c>
      <c r="AF32" s="216">
        <f t="shared" si="18"/>
        <v>647935</v>
      </c>
      <c r="AG32" s="216">
        <f t="shared" si="19"/>
        <v>209518</v>
      </c>
      <c r="AH32" s="216">
        <f t="shared" si="20"/>
        <v>356445</v>
      </c>
      <c r="AI32" s="216">
        <f t="shared" si="21"/>
        <v>227774</v>
      </c>
      <c r="AJ32" s="216">
        <f t="shared" si="22"/>
        <v>79598</v>
      </c>
      <c r="AK32" s="217">
        <f t="shared" si="23"/>
        <v>3435289</v>
      </c>
      <c r="AL32" s="57"/>
    </row>
    <row r="33" spans="1:38" x14ac:dyDescent="0.2">
      <c r="A33" s="82"/>
      <c r="B33" s="203"/>
      <c r="C33" s="128" t="s">
        <v>6</v>
      </c>
      <c r="D33" s="121">
        <v>3509</v>
      </c>
      <c r="E33" s="38">
        <v>36922</v>
      </c>
      <c r="F33" s="38">
        <v>171110</v>
      </c>
      <c r="G33" s="38">
        <v>120193</v>
      </c>
      <c r="H33" s="38">
        <v>1908746</v>
      </c>
      <c r="I33" s="38">
        <v>31957</v>
      </c>
      <c r="J33" s="38"/>
      <c r="K33" s="38">
        <v>196572</v>
      </c>
      <c r="L33" s="38">
        <v>3180</v>
      </c>
      <c r="M33" s="38">
        <v>1695</v>
      </c>
      <c r="N33" s="38"/>
      <c r="O33" s="38"/>
      <c r="P33" s="38">
        <v>85989</v>
      </c>
      <c r="Q33" s="38"/>
      <c r="R33" s="38">
        <v>12845</v>
      </c>
      <c r="S33" s="38">
        <v>85688</v>
      </c>
      <c r="T33" s="38">
        <v>650537</v>
      </c>
      <c r="U33" s="38">
        <v>29393</v>
      </c>
      <c r="V33" s="38">
        <v>92162</v>
      </c>
      <c r="W33" s="38">
        <v>2193</v>
      </c>
      <c r="X33" s="38">
        <v>127</v>
      </c>
      <c r="Y33" s="38"/>
      <c r="Z33" s="38"/>
      <c r="AA33" s="204">
        <f t="shared" si="24"/>
        <v>3432818</v>
      </c>
      <c r="AB33" s="83"/>
      <c r="AC33" s="116"/>
      <c r="AD33" s="103" t="s">
        <v>6</v>
      </c>
      <c r="AE33" s="215">
        <f t="shared" si="17"/>
        <v>1908746</v>
      </c>
      <c r="AF33" s="216">
        <f t="shared" si="18"/>
        <v>650537</v>
      </c>
      <c r="AG33" s="216">
        <f t="shared" si="19"/>
        <v>212355</v>
      </c>
      <c r="AH33" s="216">
        <f t="shared" si="20"/>
        <v>355632</v>
      </c>
      <c r="AI33" s="216">
        <f t="shared" si="21"/>
        <v>225965</v>
      </c>
      <c r="AJ33" s="216">
        <f t="shared" si="22"/>
        <v>79583</v>
      </c>
      <c r="AK33" s="217">
        <f t="shared" si="23"/>
        <v>3432818</v>
      </c>
      <c r="AL33" s="57"/>
    </row>
    <row r="34" spans="1:38" x14ac:dyDescent="0.2">
      <c r="A34" s="82"/>
      <c r="B34" s="203"/>
      <c r="C34" s="128" t="s">
        <v>7</v>
      </c>
      <c r="D34" s="121">
        <v>3575</v>
      </c>
      <c r="E34" s="38">
        <v>36820</v>
      </c>
      <c r="F34" s="38">
        <v>168721</v>
      </c>
      <c r="G34" s="38">
        <v>122461</v>
      </c>
      <c r="H34" s="38">
        <v>1897879</v>
      </c>
      <c r="I34" s="38">
        <v>32454</v>
      </c>
      <c r="J34" s="38"/>
      <c r="K34" s="38">
        <v>196576</v>
      </c>
      <c r="L34" s="38">
        <v>3186</v>
      </c>
      <c r="M34" s="38">
        <v>1734</v>
      </c>
      <c r="N34" s="38"/>
      <c r="O34" s="38"/>
      <c r="P34" s="38">
        <v>86077</v>
      </c>
      <c r="Q34" s="38"/>
      <c r="R34" s="38">
        <v>12352</v>
      </c>
      <c r="S34" s="38">
        <v>86022</v>
      </c>
      <c r="T34" s="38">
        <v>653170</v>
      </c>
      <c r="U34" s="38">
        <v>26921</v>
      </c>
      <c r="V34" s="38">
        <v>92748</v>
      </c>
      <c r="W34" s="38">
        <v>2188</v>
      </c>
      <c r="X34" s="38"/>
      <c r="Y34" s="38"/>
      <c r="Z34" s="38"/>
      <c r="AA34" s="204">
        <f t="shared" si="24"/>
        <v>3422884</v>
      </c>
      <c r="AB34" s="83"/>
      <c r="AC34" s="116"/>
      <c r="AD34" s="103" t="s">
        <v>7</v>
      </c>
      <c r="AE34" s="215">
        <f t="shared" si="17"/>
        <v>1897879</v>
      </c>
      <c r="AF34" s="216">
        <f t="shared" si="18"/>
        <v>653170</v>
      </c>
      <c r="AG34" s="216">
        <f t="shared" si="19"/>
        <v>215209</v>
      </c>
      <c r="AH34" s="216">
        <f t="shared" si="20"/>
        <v>353172</v>
      </c>
      <c r="AI34" s="216">
        <f t="shared" si="21"/>
        <v>223497</v>
      </c>
      <c r="AJ34" s="216">
        <f t="shared" si="22"/>
        <v>79957</v>
      </c>
      <c r="AK34" s="217">
        <f t="shared" si="23"/>
        <v>3422884</v>
      </c>
      <c r="AL34" s="57"/>
    </row>
    <row r="35" spans="1:38" x14ac:dyDescent="0.2">
      <c r="A35" s="82"/>
      <c r="B35" s="203"/>
      <c r="C35" s="128" t="s">
        <v>8</v>
      </c>
      <c r="D35" s="121">
        <v>3456</v>
      </c>
      <c r="E35" s="38">
        <v>36750</v>
      </c>
      <c r="F35" s="38">
        <v>167221</v>
      </c>
      <c r="G35" s="38">
        <v>125393</v>
      </c>
      <c r="H35" s="38">
        <v>1886950</v>
      </c>
      <c r="I35" s="38">
        <v>32142</v>
      </c>
      <c r="J35" s="38"/>
      <c r="K35" s="38">
        <v>195430</v>
      </c>
      <c r="L35" s="38">
        <v>3219</v>
      </c>
      <c r="M35" s="38">
        <v>1737</v>
      </c>
      <c r="N35" s="38"/>
      <c r="O35" s="38"/>
      <c r="P35" s="38">
        <v>86671</v>
      </c>
      <c r="Q35" s="38"/>
      <c r="R35" s="38">
        <v>12376</v>
      </c>
      <c r="S35" s="38">
        <v>86386</v>
      </c>
      <c r="T35" s="38">
        <v>654687</v>
      </c>
      <c r="U35" s="38">
        <v>24844</v>
      </c>
      <c r="V35" s="38">
        <v>93087</v>
      </c>
      <c r="W35" s="38">
        <v>2191</v>
      </c>
      <c r="X35" s="38"/>
      <c r="Y35" s="38"/>
      <c r="Z35" s="38"/>
      <c r="AA35" s="204">
        <f t="shared" si="24"/>
        <v>3412540</v>
      </c>
      <c r="AB35" s="83"/>
      <c r="AC35" s="116"/>
      <c r="AD35" s="103" t="s">
        <v>8</v>
      </c>
      <c r="AE35" s="215">
        <f t="shared" si="17"/>
        <v>1886950</v>
      </c>
      <c r="AF35" s="216">
        <f t="shared" si="18"/>
        <v>654687</v>
      </c>
      <c r="AG35" s="216">
        <f t="shared" si="19"/>
        <v>218480</v>
      </c>
      <c r="AH35" s="216">
        <f t="shared" si="20"/>
        <v>352654</v>
      </c>
      <c r="AI35" s="216">
        <f t="shared" si="21"/>
        <v>220274</v>
      </c>
      <c r="AJ35" s="216">
        <f t="shared" si="22"/>
        <v>79495</v>
      </c>
      <c r="AK35" s="217">
        <f t="shared" si="23"/>
        <v>3412540</v>
      </c>
      <c r="AL35" s="57"/>
    </row>
    <row r="36" spans="1:38" x14ac:dyDescent="0.2">
      <c r="A36" s="82"/>
      <c r="B36" s="203"/>
      <c r="C36" s="128" t="s">
        <v>12</v>
      </c>
      <c r="D36" s="121">
        <v>3079</v>
      </c>
      <c r="E36" s="38">
        <v>36609</v>
      </c>
      <c r="F36" s="38">
        <v>166144</v>
      </c>
      <c r="G36" s="38">
        <v>127702</v>
      </c>
      <c r="H36" s="38">
        <v>1876440</v>
      </c>
      <c r="I36" s="38">
        <v>32480</v>
      </c>
      <c r="J36" s="38"/>
      <c r="K36" s="38">
        <v>195885</v>
      </c>
      <c r="L36" s="38">
        <v>3272</v>
      </c>
      <c r="M36" s="38">
        <v>1739</v>
      </c>
      <c r="N36" s="38"/>
      <c r="O36" s="38"/>
      <c r="P36" s="38">
        <v>86836</v>
      </c>
      <c r="Q36" s="38"/>
      <c r="R36" s="38">
        <v>12310</v>
      </c>
      <c r="S36" s="38">
        <v>86457</v>
      </c>
      <c r="T36" s="38">
        <v>655011</v>
      </c>
      <c r="U36" s="38">
        <v>21087</v>
      </c>
      <c r="V36" s="38">
        <v>93716</v>
      </c>
      <c r="W36" s="38">
        <v>2217</v>
      </c>
      <c r="X36" s="38"/>
      <c r="Y36" s="38"/>
      <c r="Z36" s="38"/>
      <c r="AA36" s="204">
        <f t="shared" si="24"/>
        <v>3400984</v>
      </c>
      <c r="AB36" s="83"/>
      <c r="AC36" s="116"/>
      <c r="AD36" s="103" t="s">
        <v>12</v>
      </c>
      <c r="AE36" s="215">
        <f t="shared" si="17"/>
        <v>1876440</v>
      </c>
      <c r="AF36" s="216">
        <f t="shared" si="18"/>
        <v>655011</v>
      </c>
      <c r="AG36" s="216">
        <f t="shared" si="19"/>
        <v>221418</v>
      </c>
      <c r="AH36" s="216">
        <f t="shared" si="20"/>
        <v>351747</v>
      </c>
      <c r="AI36" s="216">
        <f t="shared" si="21"/>
        <v>216972</v>
      </c>
      <c r="AJ36" s="216">
        <f t="shared" si="22"/>
        <v>79396</v>
      </c>
      <c r="AK36" s="217">
        <f t="shared" si="23"/>
        <v>3400984</v>
      </c>
      <c r="AL36" s="57"/>
    </row>
    <row r="37" spans="1:38" x14ac:dyDescent="0.2">
      <c r="A37" s="82"/>
      <c r="B37" s="203"/>
      <c r="C37" s="128" t="s">
        <v>9</v>
      </c>
      <c r="D37" s="121">
        <v>3426</v>
      </c>
      <c r="E37" s="38">
        <v>36347</v>
      </c>
      <c r="F37" s="38">
        <v>163742</v>
      </c>
      <c r="G37" s="38">
        <v>129337</v>
      </c>
      <c r="H37" s="38">
        <v>1872707</v>
      </c>
      <c r="I37" s="38">
        <v>32888</v>
      </c>
      <c r="J37" s="38"/>
      <c r="K37" s="38">
        <v>197472</v>
      </c>
      <c r="L37" s="38">
        <v>3333</v>
      </c>
      <c r="M37" s="38">
        <v>1727</v>
      </c>
      <c r="N37" s="38"/>
      <c r="O37" s="38"/>
      <c r="P37" s="38">
        <v>87540</v>
      </c>
      <c r="Q37" s="38"/>
      <c r="R37" s="38">
        <v>11966</v>
      </c>
      <c r="S37" s="38">
        <v>86570</v>
      </c>
      <c r="T37" s="38">
        <v>655271</v>
      </c>
      <c r="U37" s="38">
        <v>18935</v>
      </c>
      <c r="V37" s="38">
        <v>94742</v>
      </c>
      <c r="W37" s="38">
        <v>2255</v>
      </c>
      <c r="X37" s="38"/>
      <c r="Y37" s="38"/>
      <c r="Z37" s="38"/>
      <c r="AA37" s="204">
        <f t="shared" ref="AA37:AA42" si="25">SUM(D37:Z37)</f>
        <v>3398258</v>
      </c>
      <c r="AB37" s="83"/>
      <c r="AC37" s="116"/>
      <c r="AD37" s="103" t="s">
        <v>9</v>
      </c>
      <c r="AE37" s="215">
        <f t="shared" si="17"/>
        <v>1872707</v>
      </c>
      <c r="AF37" s="216">
        <f t="shared" si="18"/>
        <v>655271</v>
      </c>
      <c r="AG37" s="216">
        <f t="shared" si="19"/>
        <v>224079</v>
      </c>
      <c r="AH37" s="216">
        <f t="shared" si="20"/>
        <v>349818</v>
      </c>
      <c r="AI37" s="216">
        <f t="shared" si="21"/>
        <v>216407</v>
      </c>
      <c r="AJ37" s="216">
        <f t="shared" si="22"/>
        <v>79976</v>
      </c>
      <c r="AK37" s="217">
        <f t="shared" si="23"/>
        <v>3398258</v>
      </c>
      <c r="AL37" s="57"/>
    </row>
    <row r="38" spans="1:38" x14ac:dyDescent="0.2">
      <c r="A38" s="82"/>
      <c r="B38" s="203"/>
      <c r="C38" s="128" t="s">
        <v>10</v>
      </c>
      <c r="D38" s="121">
        <v>2949</v>
      </c>
      <c r="E38" s="38">
        <v>36112</v>
      </c>
      <c r="F38" s="38">
        <v>161580</v>
      </c>
      <c r="G38" s="38">
        <v>131615</v>
      </c>
      <c r="H38" s="38">
        <v>1863978</v>
      </c>
      <c r="I38" s="38">
        <v>33178</v>
      </c>
      <c r="J38" s="38"/>
      <c r="K38" s="38">
        <v>196059</v>
      </c>
      <c r="L38" s="38">
        <v>3448</v>
      </c>
      <c r="M38" s="38">
        <v>1720</v>
      </c>
      <c r="N38" s="38"/>
      <c r="O38" s="38"/>
      <c r="P38" s="38">
        <v>88212</v>
      </c>
      <c r="Q38" s="38"/>
      <c r="R38" s="38">
        <v>11675</v>
      </c>
      <c r="S38" s="38">
        <v>86978</v>
      </c>
      <c r="T38" s="38">
        <v>653490</v>
      </c>
      <c r="U38" s="38">
        <v>12856</v>
      </c>
      <c r="V38" s="38">
        <v>94936</v>
      </c>
      <c r="W38" s="38">
        <v>2294</v>
      </c>
      <c r="X38" s="38"/>
      <c r="Y38" s="38"/>
      <c r="Z38" s="38"/>
      <c r="AA38" s="204">
        <f t="shared" si="25"/>
        <v>3381080</v>
      </c>
      <c r="AB38" s="83"/>
      <c r="AC38" s="116"/>
      <c r="AD38" s="103" t="s">
        <v>10</v>
      </c>
      <c r="AE38" s="215">
        <f t="shared" si="17"/>
        <v>1863978</v>
      </c>
      <c r="AF38" s="216">
        <f t="shared" si="18"/>
        <v>653490</v>
      </c>
      <c r="AG38" s="216">
        <f t="shared" si="19"/>
        <v>226551</v>
      </c>
      <c r="AH38" s="216">
        <f t="shared" si="20"/>
        <v>348445</v>
      </c>
      <c r="AI38" s="216">
        <f t="shared" si="21"/>
        <v>208915</v>
      </c>
      <c r="AJ38" s="216">
        <f t="shared" si="22"/>
        <v>79701</v>
      </c>
      <c r="AK38" s="217">
        <f t="shared" si="23"/>
        <v>3381080</v>
      </c>
      <c r="AL38" s="57"/>
    </row>
    <row r="39" spans="1:38" ht="13.5" thickBot="1" x14ac:dyDescent="0.25">
      <c r="A39" s="82"/>
      <c r="B39" s="205"/>
      <c r="C39" s="129" t="s">
        <v>11</v>
      </c>
      <c r="D39" s="124">
        <v>3314</v>
      </c>
      <c r="E39" s="208">
        <v>35528</v>
      </c>
      <c r="F39" s="208">
        <v>160304</v>
      </c>
      <c r="G39" s="208">
        <v>131450</v>
      </c>
      <c r="H39" s="208">
        <v>1853048</v>
      </c>
      <c r="I39" s="208">
        <v>33606</v>
      </c>
      <c r="J39" s="208"/>
      <c r="K39" s="208">
        <v>195338</v>
      </c>
      <c r="L39" s="208">
        <v>3469</v>
      </c>
      <c r="M39" s="208">
        <v>1717</v>
      </c>
      <c r="N39" s="208"/>
      <c r="O39" s="208"/>
      <c r="P39" s="208">
        <v>89303</v>
      </c>
      <c r="Q39" s="208"/>
      <c r="R39" s="208">
        <v>11370</v>
      </c>
      <c r="S39" s="208">
        <v>87678</v>
      </c>
      <c r="T39" s="208">
        <v>657093</v>
      </c>
      <c r="U39" s="208">
        <v>8959</v>
      </c>
      <c r="V39" s="208">
        <v>95629</v>
      </c>
      <c r="W39" s="208">
        <v>2298</v>
      </c>
      <c r="X39" s="208"/>
      <c r="Y39" s="208"/>
      <c r="Z39" s="208"/>
      <c r="AA39" s="206">
        <f t="shared" si="25"/>
        <v>3370104</v>
      </c>
      <c r="AB39" s="83"/>
      <c r="AC39" s="117"/>
      <c r="AD39" s="104" t="s">
        <v>11</v>
      </c>
      <c r="AE39" s="218">
        <f t="shared" si="17"/>
        <v>1853048</v>
      </c>
      <c r="AF39" s="219">
        <f t="shared" si="18"/>
        <v>657093</v>
      </c>
      <c r="AG39" s="219">
        <f t="shared" si="19"/>
        <v>227079</v>
      </c>
      <c r="AH39" s="219">
        <f t="shared" si="20"/>
        <v>348655</v>
      </c>
      <c r="AI39" s="219">
        <f t="shared" si="21"/>
        <v>204297</v>
      </c>
      <c r="AJ39" s="219">
        <f t="shared" si="22"/>
        <v>79932</v>
      </c>
      <c r="AK39" s="220">
        <f t="shared" si="23"/>
        <v>3370104</v>
      </c>
      <c r="AL39" s="57"/>
    </row>
    <row r="40" spans="1:38" x14ac:dyDescent="0.2">
      <c r="A40" s="82"/>
      <c r="B40" s="209">
        <v>2012</v>
      </c>
      <c r="C40" s="201" t="s">
        <v>2</v>
      </c>
      <c r="D40" s="132">
        <v>5587</v>
      </c>
      <c r="E40" s="113">
        <v>35279</v>
      </c>
      <c r="F40" s="113">
        <v>159415</v>
      </c>
      <c r="G40" s="113">
        <v>131507</v>
      </c>
      <c r="H40" s="113">
        <v>1837507</v>
      </c>
      <c r="I40" s="113">
        <v>34077</v>
      </c>
      <c r="J40" s="113"/>
      <c r="K40" s="113">
        <v>192497</v>
      </c>
      <c r="L40" s="113">
        <v>3479</v>
      </c>
      <c r="M40" s="113">
        <v>1698</v>
      </c>
      <c r="N40" s="113"/>
      <c r="O40" s="113"/>
      <c r="P40" s="113">
        <v>89125</v>
      </c>
      <c r="Q40" s="113">
        <v>757</v>
      </c>
      <c r="R40" s="113">
        <v>11270</v>
      </c>
      <c r="S40" s="113">
        <v>88106</v>
      </c>
      <c r="T40" s="113">
        <v>658480</v>
      </c>
      <c r="U40" s="113">
        <v>4373</v>
      </c>
      <c r="V40" s="113">
        <v>96337</v>
      </c>
      <c r="W40" s="113">
        <v>2306</v>
      </c>
      <c r="X40" s="113"/>
      <c r="Y40" s="113"/>
      <c r="Z40" s="113"/>
      <c r="AA40" s="202">
        <f t="shared" si="25"/>
        <v>3351800</v>
      </c>
      <c r="AB40" s="83"/>
      <c r="AC40" s="165">
        <v>2012</v>
      </c>
      <c r="AD40" s="112" t="s">
        <v>2</v>
      </c>
      <c r="AE40" s="212">
        <f t="shared" ref="AE40:AE45" si="26">+H40</f>
        <v>1837507</v>
      </c>
      <c r="AF40" s="213">
        <f t="shared" ref="AF40:AF45" si="27">+T40</f>
        <v>658480</v>
      </c>
      <c r="AG40" s="213">
        <f t="shared" ref="AG40:AG45" si="28">+G40+V40</f>
        <v>227844</v>
      </c>
      <c r="AH40" s="213">
        <f t="shared" ref="AH40:AH45" si="29">+F40+J40+P40+R40+S40</f>
        <v>347916</v>
      </c>
      <c r="AI40" s="213">
        <f t="shared" ref="AI40:AI45" si="30">+K40+U40</f>
        <v>196870</v>
      </c>
      <c r="AJ40" s="213">
        <f>+D40+E40+I40+L40+M40+O40+W40+X40+Y40+Z40+Q40</f>
        <v>83183</v>
      </c>
      <c r="AK40" s="214">
        <f t="shared" ref="AK40:AK45" si="31">SUM(AE40:AJ40)</f>
        <v>3351800</v>
      </c>
      <c r="AL40" s="57"/>
    </row>
    <row r="41" spans="1:38" x14ac:dyDescent="0.2">
      <c r="A41" s="82"/>
      <c r="B41" s="203"/>
      <c r="C41" s="128" t="s">
        <v>1</v>
      </c>
      <c r="D41" s="121">
        <v>6148</v>
      </c>
      <c r="E41" s="38">
        <v>34936</v>
      </c>
      <c r="F41" s="38">
        <v>158604</v>
      </c>
      <c r="G41" s="38">
        <v>131334</v>
      </c>
      <c r="H41" s="38">
        <v>1824210</v>
      </c>
      <c r="I41" s="38">
        <v>34552</v>
      </c>
      <c r="J41" s="38"/>
      <c r="K41" s="38">
        <v>192007</v>
      </c>
      <c r="L41" s="38">
        <v>3617</v>
      </c>
      <c r="M41" s="38">
        <v>1692</v>
      </c>
      <c r="N41" s="38"/>
      <c r="O41" s="38"/>
      <c r="P41" s="38">
        <v>88920</v>
      </c>
      <c r="Q41" s="38">
        <v>757</v>
      </c>
      <c r="R41" s="38">
        <v>11169</v>
      </c>
      <c r="S41" s="38">
        <v>88693</v>
      </c>
      <c r="T41" s="38">
        <v>658837</v>
      </c>
      <c r="U41" s="38">
        <v>3470</v>
      </c>
      <c r="V41" s="38">
        <v>96899</v>
      </c>
      <c r="W41" s="38">
        <v>2316</v>
      </c>
      <c r="X41" s="38"/>
      <c r="Y41" s="38"/>
      <c r="Z41" s="38"/>
      <c r="AA41" s="204">
        <f t="shared" si="25"/>
        <v>3338161</v>
      </c>
      <c r="AB41" s="83"/>
      <c r="AC41" s="116"/>
      <c r="AD41" s="103" t="s">
        <v>1</v>
      </c>
      <c r="AE41" s="215">
        <f t="shared" si="26"/>
        <v>1824210</v>
      </c>
      <c r="AF41" s="216">
        <f t="shared" si="27"/>
        <v>658837</v>
      </c>
      <c r="AG41" s="216">
        <f t="shared" si="28"/>
        <v>228233</v>
      </c>
      <c r="AH41" s="216">
        <f t="shared" si="29"/>
        <v>347386</v>
      </c>
      <c r="AI41" s="216">
        <f t="shared" si="30"/>
        <v>195477</v>
      </c>
      <c r="AJ41" s="216">
        <f t="shared" ref="AJ41:AJ48" si="32">+D41+E41+I41+L41+M41+O41+W41+X41+Y41+Z41+Q41</f>
        <v>84018</v>
      </c>
      <c r="AK41" s="217">
        <f t="shared" si="31"/>
        <v>3338161</v>
      </c>
      <c r="AL41" s="57"/>
    </row>
    <row r="42" spans="1:38" x14ac:dyDescent="0.2">
      <c r="A42" s="82"/>
      <c r="B42" s="203"/>
      <c r="C42" s="128" t="s">
        <v>3</v>
      </c>
      <c r="D42" s="121">
        <v>6515</v>
      </c>
      <c r="E42" s="38">
        <v>34790</v>
      </c>
      <c r="F42" s="38">
        <v>157816</v>
      </c>
      <c r="G42" s="38">
        <v>132409</v>
      </c>
      <c r="H42" s="38">
        <v>1815206</v>
      </c>
      <c r="I42" s="38">
        <v>34939</v>
      </c>
      <c r="J42" s="38"/>
      <c r="K42" s="38">
        <v>192888</v>
      </c>
      <c r="L42" s="38">
        <v>3671</v>
      </c>
      <c r="M42" s="38">
        <v>1692</v>
      </c>
      <c r="N42" s="38"/>
      <c r="O42" s="38"/>
      <c r="P42" s="38">
        <v>90234</v>
      </c>
      <c r="Q42" s="38">
        <v>757</v>
      </c>
      <c r="R42" s="38">
        <v>11046</v>
      </c>
      <c r="S42" s="38">
        <v>88134</v>
      </c>
      <c r="T42" s="38">
        <v>667884</v>
      </c>
      <c r="U42" s="38">
        <v>2288</v>
      </c>
      <c r="V42" s="38">
        <v>96993</v>
      </c>
      <c r="W42" s="38">
        <v>2306</v>
      </c>
      <c r="X42" s="38"/>
      <c r="Y42" s="38"/>
      <c r="Z42" s="38"/>
      <c r="AA42" s="204">
        <f t="shared" si="25"/>
        <v>3339568</v>
      </c>
      <c r="AB42" s="83"/>
      <c r="AC42" s="116"/>
      <c r="AD42" s="103" t="s">
        <v>3</v>
      </c>
      <c r="AE42" s="215">
        <f t="shared" si="26"/>
        <v>1815206</v>
      </c>
      <c r="AF42" s="216">
        <f t="shared" si="27"/>
        <v>667884</v>
      </c>
      <c r="AG42" s="216">
        <f t="shared" si="28"/>
        <v>229402</v>
      </c>
      <c r="AH42" s="216">
        <f t="shared" si="29"/>
        <v>347230</v>
      </c>
      <c r="AI42" s="216">
        <f t="shared" si="30"/>
        <v>195176</v>
      </c>
      <c r="AJ42" s="216">
        <f t="shared" si="32"/>
        <v>84670</v>
      </c>
      <c r="AK42" s="217">
        <f t="shared" si="31"/>
        <v>3339568</v>
      </c>
      <c r="AL42" s="57"/>
    </row>
    <row r="43" spans="1:38" x14ac:dyDescent="0.2">
      <c r="A43" s="82"/>
      <c r="B43" s="203"/>
      <c r="C43" s="128" t="s">
        <v>4</v>
      </c>
      <c r="D43" s="121">
        <v>6795</v>
      </c>
      <c r="E43" s="38">
        <v>34698</v>
      </c>
      <c r="F43" s="38">
        <v>155367</v>
      </c>
      <c r="G43" s="38">
        <v>133262</v>
      </c>
      <c r="H43" s="38">
        <v>1801630</v>
      </c>
      <c r="I43" s="38">
        <v>35323</v>
      </c>
      <c r="J43" s="38"/>
      <c r="K43" s="38">
        <v>193745</v>
      </c>
      <c r="L43" s="38">
        <v>3828</v>
      </c>
      <c r="M43" s="38">
        <v>1691</v>
      </c>
      <c r="N43" s="38"/>
      <c r="O43" s="38"/>
      <c r="P43" s="38">
        <v>90502</v>
      </c>
      <c r="Q43" s="38">
        <v>757</v>
      </c>
      <c r="R43" s="38">
        <v>10843</v>
      </c>
      <c r="S43" s="38">
        <v>88316</v>
      </c>
      <c r="T43" s="38">
        <v>674090</v>
      </c>
      <c r="U43" s="38">
        <v>2055</v>
      </c>
      <c r="V43" s="38">
        <v>97178</v>
      </c>
      <c r="W43" s="38">
        <v>2311</v>
      </c>
      <c r="X43" s="38"/>
      <c r="Y43" s="38"/>
      <c r="Z43" s="38"/>
      <c r="AA43" s="204">
        <f>SUM(D43:Z43)</f>
        <v>3332391</v>
      </c>
      <c r="AB43" s="83"/>
      <c r="AC43" s="116"/>
      <c r="AD43" s="103" t="s">
        <v>4</v>
      </c>
      <c r="AE43" s="215">
        <f t="shared" si="26"/>
        <v>1801630</v>
      </c>
      <c r="AF43" s="216">
        <f t="shared" si="27"/>
        <v>674090</v>
      </c>
      <c r="AG43" s="216">
        <f t="shared" si="28"/>
        <v>230440</v>
      </c>
      <c r="AH43" s="216">
        <f t="shared" si="29"/>
        <v>345028</v>
      </c>
      <c r="AI43" s="216">
        <f t="shared" si="30"/>
        <v>195800</v>
      </c>
      <c r="AJ43" s="216">
        <f t="shared" si="32"/>
        <v>85403</v>
      </c>
      <c r="AK43" s="217">
        <f t="shared" si="31"/>
        <v>3332391</v>
      </c>
      <c r="AL43" s="57"/>
    </row>
    <row r="44" spans="1:38" x14ac:dyDescent="0.2">
      <c r="A44" s="82"/>
      <c r="B44" s="210"/>
      <c r="C44" s="128" t="s">
        <v>5</v>
      </c>
      <c r="D44" s="121">
        <v>6917</v>
      </c>
      <c r="E44" s="38">
        <v>34368</v>
      </c>
      <c r="F44" s="38">
        <v>154078</v>
      </c>
      <c r="G44" s="38">
        <v>135104</v>
      </c>
      <c r="H44" s="38">
        <v>1793091</v>
      </c>
      <c r="I44" s="38">
        <v>35348</v>
      </c>
      <c r="J44" s="38"/>
      <c r="K44" s="38">
        <v>194005</v>
      </c>
      <c r="L44" s="38">
        <v>3980</v>
      </c>
      <c r="M44" s="38">
        <v>1699</v>
      </c>
      <c r="N44" s="38"/>
      <c r="O44" s="38"/>
      <c r="P44" s="38">
        <v>90110</v>
      </c>
      <c r="Q44" s="38">
        <v>757</v>
      </c>
      <c r="R44" s="38">
        <v>10740</v>
      </c>
      <c r="S44" s="38">
        <v>88589</v>
      </c>
      <c r="T44" s="38">
        <v>678584</v>
      </c>
      <c r="U44" s="38">
        <v>930</v>
      </c>
      <c r="V44" s="38">
        <v>94589</v>
      </c>
      <c r="W44" s="38">
        <v>2322</v>
      </c>
      <c r="X44" s="38"/>
      <c r="Y44" s="38"/>
      <c r="Z44" s="38"/>
      <c r="AA44" s="204">
        <f>SUM(D44:Z44)</f>
        <v>3325211</v>
      </c>
      <c r="AB44" s="83"/>
      <c r="AC44" s="116"/>
      <c r="AD44" s="103" t="s">
        <v>5</v>
      </c>
      <c r="AE44" s="215">
        <f t="shared" si="26"/>
        <v>1793091</v>
      </c>
      <c r="AF44" s="216">
        <f t="shared" si="27"/>
        <v>678584</v>
      </c>
      <c r="AG44" s="216">
        <f t="shared" si="28"/>
        <v>229693</v>
      </c>
      <c r="AH44" s="216">
        <f t="shared" si="29"/>
        <v>343517</v>
      </c>
      <c r="AI44" s="216">
        <f t="shared" si="30"/>
        <v>194935</v>
      </c>
      <c r="AJ44" s="216">
        <f t="shared" si="32"/>
        <v>85391</v>
      </c>
      <c r="AK44" s="217">
        <f t="shared" si="31"/>
        <v>3325211</v>
      </c>
      <c r="AL44" s="57"/>
    </row>
    <row r="45" spans="1:38" x14ac:dyDescent="0.2">
      <c r="A45" s="82"/>
      <c r="B45" s="203"/>
      <c r="C45" s="128" t="s">
        <v>6</v>
      </c>
      <c r="D45" s="121">
        <v>7319</v>
      </c>
      <c r="E45" s="38">
        <v>34474</v>
      </c>
      <c r="F45" s="38">
        <v>153244</v>
      </c>
      <c r="G45" s="38">
        <v>136241</v>
      </c>
      <c r="H45" s="38">
        <v>1784876</v>
      </c>
      <c r="I45" s="38">
        <v>35473</v>
      </c>
      <c r="J45" s="38"/>
      <c r="K45" s="38">
        <v>193930</v>
      </c>
      <c r="L45" s="38">
        <v>4323</v>
      </c>
      <c r="M45" s="38">
        <v>1697</v>
      </c>
      <c r="N45" s="38"/>
      <c r="O45" s="38"/>
      <c r="P45" s="38">
        <v>90598</v>
      </c>
      <c r="Q45" s="38">
        <v>757</v>
      </c>
      <c r="R45" s="38">
        <v>10580</v>
      </c>
      <c r="S45" s="38">
        <v>88485</v>
      </c>
      <c r="T45" s="38">
        <v>683625</v>
      </c>
      <c r="U45" s="38">
        <v>881</v>
      </c>
      <c r="V45" s="38">
        <v>94992</v>
      </c>
      <c r="W45" s="38">
        <v>2224</v>
      </c>
      <c r="X45" s="38"/>
      <c r="Y45" s="38"/>
      <c r="Z45" s="38"/>
      <c r="AA45" s="204">
        <f>SUM(D45:Z45)</f>
        <v>3323719</v>
      </c>
      <c r="AB45" s="83"/>
      <c r="AC45" s="116"/>
      <c r="AD45" s="103" t="s">
        <v>6</v>
      </c>
      <c r="AE45" s="215">
        <f t="shared" si="26"/>
        <v>1784876</v>
      </c>
      <c r="AF45" s="216">
        <f t="shared" si="27"/>
        <v>683625</v>
      </c>
      <c r="AG45" s="216">
        <f t="shared" si="28"/>
        <v>231233</v>
      </c>
      <c r="AH45" s="216">
        <f t="shared" si="29"/>
        <v>342907</v>
      </c>
      <c r="AI45" s="216">
        <f t="shared" si="30"/>
        <v>194811</v>
      </c>
      <c r="AJ45" s="216">
        <f t="shared" si="32"/>
        <v>86267</v>
      </c>
      <c r="AK45" s="217">
        <f t="shared" si="31"/>
        <v>3323719</v>
      </c>
      <c r="AL45" s="57"/>
    </row>
    <row r="46" spans="1:38" x14ac:dyDescent="0.2">
      <c r="A46" s="82"/>
      <c r="B46" s="210"/>
      <c r="C46" s="128" t="s">
        <v>7</v>
      </c>
      <c r="D46" s="121">
        <v>7676</v>
      </c>
      <c r="E46" s="38">
        <v>33881</v>
      </c>
      <c r="F46" s="38">
        <v>152424</v>
      </c>
      <c r="G46" s="38">
        <v>137174</v>
      </c>
      <c r="H46" s="38">
        <v>1778399</v>
      </c>
      <c r="I46" s="38">
        <v>35502</v>
      </c>
      <c r="J46" s="38"/>
      <c r="K46" s="38">
        <v>194622</v>
      </c>
      <c r="L46" s="38">
        <v>4492</v>
      </c>
      <c r="M46" s="38">
        <v>1725</v>
      </c>
      <c r="N46" s="38"/>
      <c r="O46" s="38"/>
      <c r="P46" s="38">
        <v>91002</v>
      </c>
      <c r="Q46" s="38">
        <v>748</v>
      </c>
      <c r="R46" s="38">
        <v>10488</v>
      </c>
      <c r="S46" s="38">
        <v>88419</v>
      </c>
      <c r="T46" s="38">
        <v>686446</v>
      </c>
      <c r="U46" s="38">
        <v>766</v>
      </c>
      <c r="V46" s="38">
        <v>95088</v>
      </c>
      <c r="W46" s="38">
        <v>2214</v>
      </c>
      <c r="X46" s="38"/>
      <c r="Y46" s="38"/>
      <c r="Z46" s="38"/>
      <c r="AA46" s="204">
        <f t="shared" ref="AA46:AA54" si="33">SUM(D46:Z46)</f>
        <v>3321066</v>
      </c>
      <c r="AB46" s="83"/>
      <c r="AC46" s="116"/>
      <c r="AD46" s="103" t="s">
        <v>7</v>
      </c>
      <c r="AE46" s="215">
        <f t="shared" ref="AE46:AE54" si="34">+H46</f>
        <v>1778399</v>
      </c>
      <c r="AF46" s="216">
        <f t="shared" ref="AF46:AF54" si="35">+T46</f>
        <v>686446</v>
      </c>
      <c r="AG46" s="216">
        <f t="shared" ref="AG46:AG54" si="36">+G46+V46</f>
        <v>232262</v>
      </c>
      <c r="AH46" s="216">
        <f t="shared" ref="AH46:AH54" si="37">+F46+J46+P46+R46+S46</f>
        <v>342333</v>
      </c>
      <c r="AI46" s="216">
        <f t="shared" ref="AI46:AI54" si="38">+K46+U46</f>
        <v>195388</v>
      </c>
      <c r="AJ46" s="216">
        <f t="shared" si="32"/>
        <v>86238</v>
      </c>
      <c r="AK46" s="217">
        <f t="shared" ref="AK46:AK60" si="39">SUM(AE46:AJ46)</f>
        <v>3321066</v>
      </c>
      <c r="AL46" s="57"/>
    </row>
    <row r="47" spans="1:38" x14ac:dyDescent="0.2">
      <c r="A47" s="82"/>
      <c r="B47" s="203"/>
      <c r="C47" s="128" t="s">
        <v>8</v>
      </c>
      <c r="D47" s="121">
        <v>7798</v>
      </c>
      <c r="E47" s="38">
        <v>33432</v>
      </c>
      <c r="F47" s="38">
        <v>151801</v>
      </c>
      <c r="G47" s="38">
        <v>137120</v>
      </c>
      <c r="H47" s="38">
        <v>1770533</v>
      </c>
      <c r="I47" s="38">
        <v>35467</v>
      </c>
      <c r="J47" s="38"/>
      <c r="K47" s="38">
        <v>194892</v>
      </c>
      <c r="L47" s="38">
        <v>4514</v>
      </c>
      <c r="M47" s="38">
        <v>1736</v>
      </c>
      <c r="N47" s="38"/>
      <c r="O47" s="38"/>
      <c r="P47" s="38">
        <v>91979</v>
      </c>
      <c r="Q47" s="38">
        <v>747</v>
      </c>
      <c r="R47" s="38">
        <v>10436</v>
      </c>
      <c r="S47" s="38">
        <v>88387</v>
      </c>
      <c r="T47" s="38">
        <v>691682</v>
      </c>
      <c r="U47" s="38">
        <v>435</v>
      </c>
      <c r="V47" s="38">
        <v>92447</v>
      </c>
      <c r="W47" s="38">
        <v>2206</v>
      </c>
      <c r="X47" s="38"/>
      <c r="Y47" s="38"/>
      <c r="Z47" s="38"/>
      <c r="AA47" s="204">
        <f t="shared" si="33"/>
        <v>3315612</v>
      </c>
      <c r="AB47" s="83"/>
      <c r="AC47" s="116"/>
      <c r="AD47" s="103" t="s">
        <v>8</v>
      </c>
      <c r="AE47" s="215">
        <f t="shared" si="34"/>
        <v>1770533</v>
      </c>
      <c r="AF47" s="216">
        <f t="shared" si="35"/>
        <v>691682</v>
      </c>
      <c r="AG47" s="216">
        <f t="shared" si="36"/>
        <v>229567</v>
      </c>
      <c r="AH47" s="216">
        <f t="shared" si="37"/>
        <v>342603</v>
      </c>
      <c r="AI47" s="216">
        <f t="shared" si="38"/>
        <v>195327</v>
      </c>
      <c r="AJ47" s="216">
        <f t="shared" si="32"/>
        <v>85900</v>
      </c>
      <c r="AK47" s="217">
        <f t="shared" si="39"/>
        <v>3315612</v>
      </c>
      <c r="AL47" s="57"/>
    </row>
    <row r="48" spans="1:38" x14ac:dyDescent="0.2">
      <c r="A48" s="82"/>
      <c r="B48" s="203"/>
      <c r="C48" s="128" t="s">
        <v>12</v>
      </c>
      <c r="D48" s="121">
        <v>8113</v>
      </c>
      <c r="E48" s="38">
        <v>32680</v>
      </c>
      <c r="F48" s="38">
        <v>151243</v>
      </c>
      <c r="G48" s="38">
        <v>135766</v>
      </c>
      <c r="H48" s="38">
        <v>1762422</v>
      </c>
      <c r="I48" s="38">
        <v>35508</v>
      </c>
      <c r="J48" s="38"/>
      <c r="K48" s="38">
        <v>195085</v>
      </c>
      <c r="L48" s="38">
        <v>4526</v>
      </c>
      <c r="M48" s="38">
        <v>1734</v>
      </c>
      <c r="N48" s="38"/>
      <c r="O48" s="38"/>
      <c r="P48" s="38">
        <v>90766</v>
      </c>
      <c r="Q48" s="38">
        <v>711</v>
      </c>
      <c r="R48" s="38">
        <v>10401</v>
      </c>
      <c r="S48" s="38">
        <v>88349</v>
      </c>
      <c r="T48" s="38">
        <v>692500</v>
      </c>
      <c r="U48" s="38">
        <v>422</v>
      </c>
      <c r="V48" s="38">
        <v>92910</v>
      </c>
      <c r="W48" s="38">
        <v>2195</v>
      </c>
      <c r="X48" s="38"/>
      <c r="Y48" s="38"/>
      <c r="Z48" s="38"/>
      <c r="AA48" s="204">
        <f t="shared" si="33"/>
        <v>3305331</v>
      </c>
      <c r="AB48" s="83"/>
      <c r="AC48" s="116"/>
      <c r="AD48" s="103" t="s">
        <v>12</v>
      </c>
      <c r="AE48" s="215">
        <f t="shared" si="34"/>
        <v>1762422</v>
      </c>
      <c r="AF48" s="216">
        <f t="shared" si="35"/>
        <v>692500</v>
      </c>
      <c r="AG48" s="216">
        <f t="shared" si="36"/>
        <v>228676</v>
      </c>
      <c r="AH48" s="216">
        <f t="shared" si="37"/>
        <v>340759</v>
      </c>
      <c r="AI48" s="216">
        <f t="shared" si="38"/>
        <v>195507</v>
      </c>
      <c r="AJ48" s="216">
        <f t="shared" si="32"/>
        <v>85467</v>
      </c>
      <c r="AK48" s="217">
        <f t="shared" si="39"/>
        <v>3305331</v>
      </c>
      <c r="AL48" s="57"/>
    </row>
    <row r="49" spans="1:38" x14ac:dyDescent="0.2">
      <c r="A49" s="82"/>
      <c r="B49" s="210"/>
      <c r="C49" s="128" t="s">
        <v>9</v>
      </c>
      <c r="D49" s="121">
        <v>8378</v>
      </c>
      <c r="E49" s="38">
        <v>32486</v>
      </c>
      <c r="F49" s="38">
        <v>150257</v>
      </c>
      <c r="G49" s="38">
        <v>137328</v>
      </c>
      <c r="H49" s="38">
        <v>1756920</v>
      </c>
      <c r="I49" s="38">
        <v>35556</v>
      </c>
      <c r="J49" s="38"/>
      <c r="K49" s="38">
        <v>195531</v>
      </c>
      <c r="L49" s="38">
        <v>4843</v>
      </c>
      <c r="M49" s="38">
        <v>1759</v>
      </c>
      <c r="N49" s="38"/>
      <c r="O49" s="38"/>
      <c r="P49" s="38">
        <v>91000</v>
      </c>
      <c r="Q49" s="38">
        <v>675</v>
      </c>
      <c r="R49" s="38">
        <v>10324</v>
      </c>
      <c r="S49" s="38">
        <v>88337</v>
      </c>
      <c r="T49" s="38">
        <v>694821</v>
      </c>
      <c r="U49" s="38">
        <v>375</v>
      </c>
      <c r="V49" s="38">
        <v>92773</v>
      </c>
      <c r="W49" s="38">
        <v>2224</v>
      </c>
      <c r="X49" s="38"/>
      <c r="Y49" s="38"/>
      <c r="Z49" s="38"/>
      <c r="AA49" s="204">
        <f t="shared" si="33"/>
        <v>3303587</v>
      </c>
      <c r="AB49" s="83"/>
      <c r="AC49" s="116"/>
      <c r="AD49" s="103" t="s">
        <v>9</v>
      </c>
      <c r="AE49" s="215">
        <f t="shared" si="34"/>
        <v>1756920</v>
      </c>
      <c r="AF49" s="216">
        <f t="shared" si="35"/>
        <v>694821</v>
      </c>
      <c r="AG49" s="216">
        <f t="shared" si="36"/>
        <v>230101</v>
      </c>
      <c r="AH49" s="216">
        <f t="shared" si="37"/>
        <v>339918</v>
      </c>
      <c r="AI49" s="216">
        <f t="shared" si="38"/>
        <v>195906</v>
      </c>
      <c r="AJ49" s="216">
        <f t="shared" ref="AJ49:AJ58" si="40">+D49+E49+I49+L49+M49+O49+W49+X49+Y49+Z49+Q49</f>
        <v>85921</v>
      </c>
      <c r="AK49" s="217">
        <f t="shared" si="39"/>
        <v>3303587</v>
      </c>
      <c r="AL49" s="57"/>
    </row>
    <row r="50" spans="1:38" x14ac:dyDescent="0.2">
      <c r="A50" s="82"/>
      <c r="B50" s="203"/>
      <c r="C50" s="128" t="s">
        <v>10</v>
      </c>
      <c r="D50" s="121">
        <v>9188</v>
      </c>
      <c r="E50" s="38">
        <v>32329</v>
      </c>
      <c r="F50" s="38">
        <v>149421</v>
      </c>
      <c r="G50" s="38">
        <v>139531</v>
      </c>
      <c r="H50" s="38">
        <v>1751682</v>
      </c>
      <c r="I50" s="38">
        <v>35508</v>
      </c>
      <c r="J50" s="38"/>
      <c r="K50" s="38">
        <v>199114</v>
      </c>
      <c r="L50" s="38">
        <v>4843</v>
      </c>
      <c r="M50" s="38">
        <v>1806</v>
      </c>
      <c r="N50" s="38"/>
      <c r="O50" s="38"/>
      <c r="P50" s="38">
        <v>91696</v>
      </c>
      <c r="Q50" s="38">
        <v>694</v>
      </c>
      <c r="R50" s="38">
        <v>10247</v>
      </c>
      <c r="S50" s="38">
        <v>88279</v>
      </c>
      <c r="T50" s="38">
        <v>695144</v>
      </c>
      <c r="U50" s="38">
        <v>320</v>
      </c>
      <c r="V50" s="38">
        <v>93288</v>
      </c>
      <c r="W50" s="38">
        <v>2196</v>
      </c>
      <c r="X50" s="38"/>
      <c r="Y50" s="38"/>
      <c r="Z50" s="38"/>
      <c r="AA50" s="204">
        <f t="shared" si="33"/>
        <v>3305286</v>
      </c>
      <c r="AB50" s="83"/>
      <c r="AC50" s="116"/>
      <c r="AD50" s="103" t="s">
        <v>10</v>
      </c>
      <c r="AE50" s="215">
        <f t="shared" si="34"/>
        <v>1751682</v>
      </c>
      <c r="AF50" s="216">
        <f t="shared" si="35"/>
        <v>695144</v>
      </c>
      <c r="AG50" s="216">
        <f t="shared" si="36"/>
        <v>232819</v>
      </c>
      <c r="AH50" s="216">
        <f t="shared" si="37"/>
        <v>339643</v>
      </c>
      <c r="AI50" s="216">
        <f t="shared" si="38"/>
        <v>199434</v>
      </c>
      <c r="AJ50" s="216">
        <f t="shared" si="40"/>
        <v>86564</v>
      </c>
      <c r="AK50" s="217">
        <f t="shared" si="39"/>
        <v>3305286</v>
      </c>
      <c r="AL50" s="57"/>
    </row>
    <row r="51" spans="1:38" ht="13.5" thickBot="1" x14ac:dyDescent="0.25">
      <c r="A51" s="82"/>
      <c r="B51" s="205"/>
      <c r="C51" s="129" t="s">
        <v>11</v>
      </c>
      <c r="D51" s="124">
        <v>9399</v>
      </c>
      <c r="E51" s="208">
        <v>32113</v>
      </c>
      <c r="F51" s="208">
        <v>148661</v>
      </c>
      <c r="G51" s="208">
        <v>139996</v>
      </c>
      <c r="H51" s="208">
        <v>1742738</v>
      </c>
      <c r="I51" s="208">
        <v>35526</v>
      </c>
      <c r="J51" s="208"/>
      <c r="K51" s="208">
        <v>200357</v>
      </c>
      <c r="L51" s="208">
        <v>4843</v>
      </c>
      <c r="M51" s="208">
        <v>1850</v>
      </c>
      <c r="N51" s="208"/>
      <c r="O51" s="208"/>
      <c r="P51" s="208">
        <v>91542</v>
      </c>
      <c r="Q51" s="208">
        <v>793</v>
      </c>
      <c r="R51" s="208">
        <v>10134</v>
      </c>
      <c r="S51" s="208">
        <v>88163</v>
      </c>
      <c r="T51" s="208">
        <v>689227</v>
      </c>
      <c r="U51" s="208">
        <v>319</v>
      </c>
      <c r="V51" s="208">
        <v>94650</v>
      </c>
      <c r="W51" s="208">
        <v>2191</v>
      </c>
      <c r="X51" s="208"/>
      <c r="Y51" s="208"/>
      <c r="Z51" s="208"/>
      <c r="AA51" s="206">
        <f t="shared" si="33"/>
        <v>3292502</v>
      </c>
      <c r="AB51" s="83"/>
      <c r="AC51" s="117"/>
      <c r="AD51" s="104" t="s">
        <v>11</v>
      </c>
      <c r="AE51" s="218">
        <f t="shared" si="34"/>
        <v>1742738</v>
      </c>
      <c r="AF51" s="219">
        <f t="shared" si="35"/>
        <v>689227</v>
      </c>
      <c r="AG51" s="219">
        <f t="shared" si="36"/>
        <v>234646</v>
      </c>
      <c r="AH51" s="219">
        <f t="shared" si="37"/>
        <v>338500</v>
      </c>
      <c r="AI51" s="219">
        <f t="shared" si="38"/>
        <v>200676</v>
      </c>
      <c r="AJ51" s="219">
        <f t="shared" si="40"/>
        <v>86715</v>
      </c>
      <c r="AK51" s="220">
        <f t="shared" si="39"/>
        <v>3292502</v>
      </c>
      <c r="AL51" s="57"/>
    </row>
    <row r="52" spans="1:38" x14ac:dyDescent="0.2">
      <c r="A52" s="82"/>
      <c r="B52" s="209">
        <v>2013</v>
      </c>
      <c r="C52" s="201" t="s">
        <v>2</v>
      </c>
      <c r="D52" s="132">
        <v>9049</v>
      </c>
      <c r="E52" s="113">
        <v>31890</v>
      </c>
      <c r="F52" s="113">
        <v>148030</v>
      </c>
      <c r="G52" s="113">
        <v>141946</v>
      </c>
      <c r="H52" s="113">
        <v>1731669</v>
      </c>
      <c r="I52" s="113">
        <v>31806</v>
      </c>
      <c r="J52" s="113"/>
      <c r="K52" s="113">
        <v>200716</v>
      </c>
      <c r="L52" s="113">
        <v>4649</v>
      </c>
      <c r="M52" s="113">
        <v>1825</v>
      </c>
      <c r="N52" s="113"/>
      <c r="O52" s="113"/>
      <c r="P52" s="113">
        <v>91708</v>
      </c>
      <c r="Q52" s="113">
        <v>896</v>
      </c>
      <c r="R52" s="113">
        <v>10057</v>
      </c>
      <c r="S52" s="113">
        <v>88303</v>
      </c>
      <c r="T52" s="113">
        <v>687375</v>
      </c>
      <c r="U52" s="113">
        <v>319</v>
      </c>
      <c r="V52" s="113">
        <v>95833</v>
      </c>
      <c r="W52" s="113">
        <v>2175</v>
      </c>
      <c r="X52" s="113"/>
      <c r="Y52" s="113"/>
      <c r="Z52" s="113"/>
      <c r="AA52" s="202">
        <f t="shared" si="33"/>
        <v>3278246</v>
      </c>
      <c r="AB52" s="83"/>
      <c r="AC52" s="165">
        <v>2013</v>
      </c>
      <c r="AD52" s="112" t="s">
        <v>2</v>
      </c>
      <c r="AE52" s="212">
        <f t="shared" si="34"/>
        <v>1731669</v>
      </c>
      <c r="AF52" s="213">
        <f t="shared" si="35"/>
        <v>687375</v>
      </c>
      <c r="AG52" s="213">
        <f t="shared" si="36"/>
        <v>237779</v>
      </c>
      <c r="AH52" s="213">
        <f t="shared" si="37"/>
        <v>338098</v>
      </c>
      <c r="AI52" s="213">
        <f t="shared" si="38"/>
        <v>201035</v>
      </c>
      <c r="AJ52" s="213">
        <f t="shared" si="40"/>
        <v>82290</v>
      </c>
      <c r="AK52" s="214">
        <f t="shared" si="39"/>
        <v>3278246</v>
      </c>
      <c r="AL52" s="57"/>
    </row>
    <row r="53" spans="1:38" x14ac:dyDescent="0.2">
      <c r="A53" s="82"/>
      <c r="B53" s="203"/>
      <c r="C53" s="128" t="s">
        <v>1</v>
      </c>
      <c r="D53" s="121">
        <v>9255</v>
      </c>
      <c r="E53" s="38">
        <v>31381</v>
      </c>
      <c r="F53" s="38">
        <v>147431</v>
      </c>
      <c r="G53" s="38">
        <v>143270</v>
      </c>
      <c r="H53" s="38">
        <v>1721392</v>
      </c>
      <c r="I53" s="38">
        <v>31730</v>
      </c>
      <c r="J53" s="38"/>
      <c r="K53" s="38">
        <v>201615</v>
      </c>
      <c r="L53" s="38">
        <v>4672</v>
      </c>
      <c r="M53" s="38">
        <v>1752</v>
      </c>
      <c r="N53" s="38"/>
      <c r="O53" s="38"/>
      <c r="P53" s="38">
        <v>93163</v>
      </c>
      <c r="Q53" s="38">
        <v>896</v>
      </c>
      <c r="R53" s="38">
        <v>10026</v>
      </c>
      <c r="S53" s="38">
        <v>88419</v>
      </c>
      <c r="T53" s="38">
        <v>686916</v>
      </c>
      <c r="U53" s="38">
        <v>319</v>
      </c>
      <c r="V53" s="38">
        <v>95087</v>
      </c>
      <c r="W53" s="38">
        <v>2152</v>
      </c>
      <c r="X53" s="38"/>
      <c r="Y53" s="38"/>
      <c r="Z53" s="38"/>
      <c r="AA53" s="204">
        <f t="shared" si="33"/>
        <v>3269476</v>
      </c>
      <c r="AB53" s="83"/>
      <c r="AC53" s="116"/>
      <c r="AD53" s="103" t="s">
        <v>1</v>
      </c>
      <c r="AE53" s="215">
        <f t="shared" si="34"/>
        <v>1721392</v>
      </c>
      <c r="AF53" s="216">
        <f t="shared" si="35"/>
        <v>686916</v>
      </c>
      <c r="AG53" s="216">
        <f t="shared" si="36"/>
        <v>238357</v>
      </c>
      <c r="AH53" s="216">
        <f t="shared" si="37"/>
        <v>339039</v>
      </c>
      <c r="AI53" s="216">
        <f t="shared" si="38"/>
        <v>201934</v>
      </c>
      <c r="AJ53" s="216">
        <f t="shared" si="40"/>
        <v>81838</v>
      </c>
      <c r="AK53" s="217">
        <f t="shared" si="39"/>
        <v>3269476</v>
      </c>
      <c r="AL53" s="57"/>
    </row>
    <row r="54" spans="1:38" x14ac:dyDescent="0.2">
      <c r="A54" s="82"/>
      <c r="B54" s="203"/>
      <c r="C54" s="128" t="s">
        <v>3</v>
      </c>
      <c r="D54" s="121">
        <v>9413</v>
      </c>
      <c r="E54" s="38">
        <v>31199</v>
      </c>
      <c r="F54" s="38">
        <v>146593</v>
      </c>
      <c r="G54" s="38">
        <v>145285</v>
      </c>
      <c r="H54" s="38">
        <v>1715026</v>
      </c>
      <c r="I54" s="38">
        <v>31613</v>
      </c>
      <c r="J54" s="38"/>
      <c r="K54" s="38">
        <v>201123</v>
      </c>
      <c r="L54" s="38">
        <v>4762</v>
      </c>
      <c r="M54" s="38">
        <v>1709</v>
      </c>
      <c r="N54" s="38"/>
      <c r="O54" s="38"/>
      <c r="P54" s="38">
        <v>91270</v>
      </c>
      <c r="Q54" s="38">
        <v>896</v>
      </c>
      <c r="R54" s="38">
        <v>9952</v>
      </c>
      <c r="S54" s="38">
        <v>87775</v>
      </c>
      <c r="T54" s="38">
        <v>695974</v>
      </c>
      <c r="U54" s="38">
        <v>319</v>
      </c>
      <c r="V54" s="38">
        <v>95800</v>
      </c>
      <c r="W54" s="38">
        <v>2145</v>
      </c>
      <c r="X54" s="38"/>
      <c r="Y54" s="38"/>
      <c r="Z54" s="38"/>
      <c r="AA54" s="204">
        <f t="shared" si="33"/>
        <v>3270854</v>
      </c>
      <c r="AB54" s="83"/>
      <c r="AC54" s="116"/>
      <c r="AD54" s="103" t="s">
        <v>3</v>
      </c>
      <c r="AE54" s="215">
        <f t="shared" si="34"/>
        <v>1715026</v>
      </c>
      <c r="AF54" s="216">
        <f t="shared" si="35"/>
        <v>695974</v>
      </c>
      <c r="AG54" s="216">
        <f t="shared" si="36"/>
        <v>241085</v>
      </c>
      <c r="AH54" s="216">
        <f t="shared" si="37"/>
        <v>335590</v>
      </c>
      <c r="AI54" s="216">
        <f t="shared" si="38"/>
        <v>201442</v>
      </c>
      <c r="AJ54" s="216">
        <f t="shared" si="40"/>
        <v>81737</v>
      </c>
      <c r="AK54" s="217">
        <f t="shared" si="39"/>
        <v>3270854</v>
      </c>
      <c r="AL54" s="57"/>
    </row>
    <row r="55" spans="1:38" x14ac:dyDescent="0.2">
      <c r="A55" s="82"/>
      <c r="B55" s="210"/>
      <c r="C55" s="128" t="s">
        <v>4</v>
      </c>
      <c r="D55" s="121">
        <v>9571</v>
      </c>
      <c r="E55" s="38">
        <v>31243</v>
      </c>
      <c r="F55" s="38">
        <v>146966</v>
      </c>
      <c r="G55" s="38">
        <v>147874</v>
      </c>
      <c r="H55" s="38">
        <v>1713209</v>
      </c>
      <c r="I55" s="38">
        <v>31599</v>
      </c>
      <c r="J55" s="38"/>
      <c r="K55" s="38">
        <v>201160</v>
      </c>
      <c r="L55" s="38">
        <v>4805</v>
      </c>
      <c r="M55" s="38">
        <v>1702</v>
      </c>
      <c r="N55" s="38"/>
      <c r="O55" s="38"/>
      <c r="P55" s="38">
        <v>91139</v>
      </c>
      <c r="Q55" s="38">
        <v>896</v>
      </c>
      <c r="R55" s="38">
        <v>9896</v>
      </c>
      <c r="S55" s="38">
        <v>87783</v>
      </c>
      <c r="T55" s="38">
        <v>701359</v>
      </c>
      <c r="U55" s="38">
        <v>319</v>
      </c>
      <c r="V55" s="38">
        <v>96747</v>
      </c>
      <c r="W55" s="38">
        <v>2159</v>
      </c>
      <c r="X55" s="38"/>
      <c r="Y55" s="38"/>
      <c r="Z55" s="38"/>
      <c r="AA55" s="204">
        <f t="shared" ref="AA55:AA60" si="41">SUM(D55:Z55)</f>
        <v>3278427</v>
      </c>
      <c r="AB55" s="83"/>
      <c r="AC55" s="116"/>
      <c r="AD55" s="103" t="s">
        <v>4</v>
      </c>
      <c r="AE55" s="215">
        <f t="shared" ref="AE55:AE66" si="42">+H55</f>
        <v>1713209</v>
      </c>
      <c r="AF55" s="216">
        <f t="shared" ref="AF55:AF66" si="43">+T55</f>
        <v>701359</v>
      </c>
      <c r="AG55" s="216">
        <f t="shared" ref="AG55:AG66" si="44">+G55+V55</f>
        <v>244621</v>
      </c>
      <c r="AH55" s="216">
        <f t="shared" ref="AH55:AH66" si="45">+F55+J55+P55+R55+S55</f>
        <v>335784</v>
      </c>
      <c r="AI55" s="216">
        <f t="shared" ref="AI55:AI66" si="46">+K55+U55</f>
        <v>201479</v>
      </c>
      <c r="AJ55" s="216">
        <f t="shared" si="40"/>
        <v>81975</v>
      </c>
      <c r="AK55" s="217">
        <f t="shared" si="39"/>
        <v>3278427</v>
      </c>
      <c r="AL55" s="57"/>
    </row>
    <row r="56" spans="1:38" x14ac:dyDescent="0.2">
      <c r="A56" s="82"/>
      <c r="B56" s="203"/>
      <c r="C56" s="128" t="s">
        <v>5</v>
      </c>
      <c r="D56" s="121">
        <v>9699</v>
      </c>
      <c r="E56" s="38">
        <v>31017</v>
      </c>
      <c r="F56" s="38">
        <v>146085</v>
      </c>
      <c r="G56" s="38">
        <v>144282</v>
      </c>
      <c r="H56" s="38">
        <v>1708418</v>
      </c>
      <c r="I56" s="38">
        <v>31344</v>
      </c>
      <c r="J56" s="38"/>
      <c r="K56" s="38">
        <v>203107</v>
      </c>
      <c r="L56" s="38">
        <v>4815</v>
      </c>
      <c r="M56" s="38">
        <v>1687</v>
      </c>
      <c r="N56" s="38"/>
      <c r="O56" s="38"/>
      <c r="P56" s="38">
        <v>92085</v>
      </c>
      <c r="Q56" s="38">
        <v>896</v>
      </c>
      <c r="R56" s="38">
        <v>9828</v>
      </c>
      <c r="S56" s="38">
        <v>87830</v>
      </c>
      <c r="T56" s="38">
        <v>699145</v>
      </c>
      <c r="U56" s="38">
        <v>319</v>
      </c>
      <c r="V56" s="38">
        <v>97137</v>
      </c>
      <c r="W56" s="38">
        <v>2081</v>
      </c>
      <c r="X56" s="38"/>
      <c r="Y56" s="38"/>
      <c r="Z56" s="38"/>
      <c r="AA56" s="204">
        <f t="shared" si="41"/>
        <v>3269775</v>
      </c>
      <c r="AB56" s="83"/>
      <c r="AC56" s="116"/>
      <c r="AD56" s="103" t="s">
        <v>5</v>
      </c>
      <c r="AE56" s="215">
        <f t="shared" si="42"/>
        <v>1708418</v>
      </c>
      <c r="AF56" s="216">
        <f t="shared" si="43"/>
        <v>699145</v>
      </c>
      <c r="AG56" s="216">
        <f t="shared" si="44"/>
        <v>241419</v>
      </c>
      <c r="AH56" s="216">
        <f t="shared" si="45"/>
        <v>335828</v>
      </c>
      <c r="AI56" s="216">
        <f t="shared" si="46"/>
        <v>203426</v>
      </c>
      <c r="AJ56" s="216">
        <f t="shared" si="40"/>
        <v>81539</v>
      </c>
      <c r="AK56" s="217">
        <f t="shared" si="39"/>
        <v>3269775</v>
      </c>
      <c r="AL56" s="57"/>
    </row>
    <row r="57" spans="1:38" x14ac:dyDescent="0.2">
      <c r="A57" s="82"/>
      <c r="B57" s="203"/>
      <c r="C57" s="128" t="s">
        <v>6</v>
      </c>
      <c r="D57" s="121">
        <v>9743</v>
      </c>
      <c r="E57" s="38">
        <v>30382</v>
      </c>
      <c r="F57" s="38">
        <v>145111</v>
      </c>
      <c r="G57" s="38">
        <v>146105</v>
      </c>
      <c r="H57" s="38">
        <v>1700963</v>
      </c>
      <c r="I57" s="38">
        <v>27132</v>
      </c>
      <c r="J57" s="38"/>
      <c r="K57" s="38">
        <v>202861</v>
      </c>
      <c r="L57" s="38">
        <v>4855</v>
      </c>
      <c r="M57" s="38">
        <v>1666</v>
      </c>
      <c r="N57" s="38"/>
      <c r="O57" s="38"/>
      <c r="P57" s="38">
        <v>92183</v>
      </c>
      <c r="Q57" s="38">
        <v>907</v>
      </c>
      <c r="R57" s="38">
        <v>9782</v>
      </c>
      <c r="S57" s="38">
        <v>87790</v>
      </c>
      <c r="T57" s="38">
        <v>700555</v>
      </c>
      <c r="U57" s="38">
        <v>319</v>
      </c>
      <c r="V57" s="38">
        <v>97341</v>
      </c>
      <c r="W57" s="38">
        <v>2053</v>
      </c>
      <c r="X57" s="38"/>
      <c r="Y57" s="38"/>
      <c r="Z57" s="38"/>
      <c r="AA57" s="204">
        <f t="shared" si="41"/>
        <v>3259748</v>
      </c>
      <c r="AB57" s="83"/>
      <c r="AC57" s="116"/>
      <c r="AD57" s="103" t="s">
        <v>6</v>
      </c>
      <c r="AE57" s="215">
        <f t="shared" si="42"/>
        <v>1700963</v>
      </c>
      <c r="AF57" s="216">
        <f t="shared" si="43"/>
        <v>700555</v>
      </c>
      <c r="AG57" s="216">
        <f t="shared" si="44"/>
        <v>243446</v>
      </c>
      <c r="AH57" s="216">
        <f t="shared" si="45"/>
        <v>334866</v>
      </c>
      <c r="AI57" s="216">
        <f t="shared" si="46"/>
        <v>203180</v>
      </c>
      <c r="AJ57" s="216">
        <f t="shared" si="40"/>
        <v>76738</v>
      </c>
      <c r="AK57" s="217">
        <f t="shared" si="39"/>
        <v>3259748</v>
      </c>
      <c r="AL57" s="57"/>
    </row>
    <row r="58" spans="1:38" x14ac:dyDescent="0.2">
      <c r="A58" s="82"/>
      <c r="B58" s="210"/>
      <c r="C58" s="128" t="s">
        <v>7</v>
      </c>
      <c r="D58" s="121">
        <v>9797</v>
      </c>
      <c r="E58" s="38">
        <v>29675</v>
      </c>
      <c r="F58" s="38">
        <v>144087</v>
      </c>
      <c r="G58" s="38">
        <v>146927</v>
      </c>
      <c r="H58" s="38">
        <v>1693532</v>
      </c>
      <c r="I58" s="38">
        <v>27131</v>
      </c>
      <c r="J58" s="38"/>
      <c r="K58" s="38">
        <v>283903</v>
      </c>
      <c r="L58" s="38">
        <v>4884</v>
      </c>
      <c r="M58" s="38">
        <v>1669</v>
      </c>
      <c r="N58" s="38"/>
      <c r="O58" s="38"/>
      <c r="P58" s="38">
        <v>91656</v>
      </c>
      <c r="Q58" s="38">
        <v>1903</v>
      </c>
      <c r="R58" s="38">
        <v>9763</v>
      </c>
      <c r="S58" s="38">
        <v>88074</v>
      </c>
      <c r="T58" s="38">
        <v>703647</v>
      </c>
      <c r="U58" s="38">
        <v>319</v>
      </c>
      <c r="V58" s="38">
        <v>98141</v>
      </c>
      <c r="W58" s="38">
        <v>2049</v>
      </c>
      <c r="X58" s="38"/>
      <c r="Y58" s="38"/>
      <c r="Z58" s="38"/>
      <c r="AA58" s="204">
        <f t="shared" si="41"/>
        <v>3337157</v>
      </c>
      <c r="AB58" s="83"/>
      <c r="AC58" s="116"/>
      <c r="AD58" s="103" t="s">
        <v>7</v>
      </c>
      <c r="AE58" s="215">
        <f t="shared" si="42"/>
        <v>1693532</v>
      </c>
      <c r="AF58" s="216">
        <f t="shared" si="43"/>
        <v>703647</v>
      </c>
      <c r="AG58" s="216">
        <f t="shared" si="44"/>
        <v>245068</v>
      </c>
      <c r="AH58" s="216">
        <f t="shared" si="45"/>
        <v>333580</v>
      </c>
      <c r="AI58" s="216">
        <f t="shared" si="46"/>
        <v>284222</v>
      </c>
      <c r="AJ58" s="216">
        <f t="shared" si="40"/>
        <v>77108</v>
      </c>
      <c r="AK58" s="217">
        <f t="shared" si="39"/>
        <v>3337157</v>
      </c>
      <c r="AL58" s="57"/>
    </row>
    <row r="59" spans="1:38" x14ac:dyDescent="0.2">
      <c r="A59" s="82"/>
      <c r="B59" s="203"/>
      <c r="C59" s="128" t="s">
        <v>8</v>
      </c>
      <c r="D59" s="121">
        <v>9841</v>
      </c>
      <c r="E59" s="38">
        <v>29000</v>
      </c>
      <c r="F59" s="38">
        <v>143731</v>
      </c>
      <c r="G59" s="38">
        <v>144684</v>
      </c>
      <c r="H59" s="38">
        <v>1686249</v>
      </c>
      <c r="I59" s="38">
        <v>27130</v>
      </c>
      <c r="J59" s="38"/>
      <c r="K59" s="38">
        <v>293603</v>
      </c>
      <c r="L59" s="38">
        <v>5102</v>
      </c>
      <c r="M59" s="38">
        <v>1672</v>
      </c>
      <c r="N59" s="38">
        <v>1447</v>
      </c>
      <c r="O59" s="38"/>
      <c r="P59" s="38">
        <v>92058</v>
      </c>
      <c r="Q59" s="38">
        <v>1903</v>
      </c>
      <c r="R59" s="38">
        <v>9694</v>
      </c>
      <c r="S59" s="38">
        <v>88004</v>
      </c>
      <c r="T59" s="38">
        <v>705204</v>
      </c>
      <c r="U59" s="38">
        <v>319</v>
      </c>
      <c r="V59" s="38">
        <v>99041</v>
      </c>
      <c r="W59" s="38">
        <v>2046</v>
      </c>
      <c r="X59" s="38"/>
      <c r="Y59" s="38"/>
      <c r="Z59" s="38"/>
      <c r="AA59" s="204">
        <f t="shared" si="41"/>
        <v>3340728</v>
      </c>
      <c r="AB59" s="83"/>
      <c r="AC59" s="116"/>
      <c r="AD59" s="103" t="s">
        <v>8</v>
      </c>
      <c r="AE59" s="215">
        <f t="shared" si="42"/>
        <v>1686249</v>
      </c>
      <c r="AF59" s="216">
        <f t="shared" si="43"/>
        <v>705204</v>
      </c>
      <c r="AG59" s="216">
        <f t="shared" si="44"/>
        <v>243725</v>
      </c>
      <c r="AH59" s="216">
        <f t="shared" si="45"/>
        <v>333487</v>
      </c>
      <c r="AI59" s="216">
        <f t="shared" si="46"/>
        <v>293922</v>
      </c>
      <c r="AJ59" s="216">
        <f t="shared" ref="AJ59:AJ72" si="47">+D59+E59+I59+L59+M59+O59+W59+X59+Y59+Z59+Q59+N59</f>
        <v>78141</v>
      </c>
      <c r="AK59" s="217">
        <f t="shared" si="39"/>
        <v>3340728</v>
      </c>
      <c r="AL59" s="57"/>
    </row>
    <row r="60" spans="1:38" x14ac:dyDescent="0.2">
      <c r="A60" s="82"/>
      <c r="B60" s="203"/>
      <c r="C60" s="128" t="s">
        <v>12</v>
      </c>
      <c r="D60" s="121">
        <v>9857</v>
      </c>
      <c r="E60" s="38">
        <v>28272</v>
      </c>
      <c r="F60" s="38">
        <v>143036</v>
      </c>
      <c r="G60" s="38">
        <v>144408</v>
      </c>
      <c r="H60" s="38">
        <v>1679160</v>
      </c>
      <c r="I60" s="38">
        <v>26937</v>
      </c>
      <c r="J60" s="38"/>
      <c r="K60" s="38">
        <v>301288</v>
      </c>
      <c r="L60" s="38">
        <v>5060</v>
      </c>
      <c r="M60" s="38">
        <v>1689</v>
      </c>
      <c r="N60" s="38">
        <v>1343</v>
      </c>
      <c r="O60" s="38"/>
      <c r="P60" s="38">
        <v>92058</v>
      </c>
      <c r="Q60" s="38">
        <v>1903</v>
      </c>
      <c r="R60" s="38">
        <v>9649</v>
      </c>
      <c r="S60" s="38">
        <v>88147</v>
      </c>
      <c r="T60" s="38">
        <v>703750</v>
      </c>
      <c r="U60" s="38">
        <v>319</v>
      </c>
      <c r="V60" s="38">
        <v>99074</v>
      </c>
      <c r="W60" s="38">
        <v>2058</v>
      </c>
      <c r="X60" s="38"/>
      <c r="Y60" s="38"/>
      <c r="Z60" s="38">
        <v>39</v>
      </c>
      <c r="AA60" s="204">
        <f t="shared" si="41"/>
        <v>3338047</v>
      </c>
      <c r="AB60" s="83"/>
      <c r="AC60" s="116"/>
      <c r="AD60" s="103" t="s">
        <v>12</v>
      </c>
      <c r="AE60" s="215">
        <f t="shared" si="42"/>
        <v>1679160</v>
      </c>
      <c r="AF60" s="216">
        <f t="shared" si="43"/>
        <v>703750</v>
      </c>
      <c r="AG60" s="216">
        <f t="shared" si="44"/>
        <v>243482</v>
      </c>
      <c r="AH60" s="216">
        <f t="shared" si="45"/>
        <v>332890</v>
      </c>
      <c r="AI60" s="216">
        <f t="shared" si="46"/>
        <v>301607</v>
      </c>
      <c r="AJ60" s="216">
        <f t="shared" si="47"/>
        <v>77158</v>
      </c>
      <c r="AK60" s="217">
        <f t="shared" si="39"/>
        <v>3338047</v>
      </c>
      <c r="AL60" s="57"/>
    </row>
    <row r="61" spans="1:38" x14ac:dyDescent="0.2">
      <c r="A61" s="82"/>
      <c r="B61" s="210"/>
      <c r="C61" s="128" t="s">
        <v>9</v>
      </c>
      <c r="D61" s="121">
        <v>9924</v>
      </c>
      <c r="E61" s="38">
        <v>27752</v>
      </c>
      <c r="F61" s="38">
        <v>142353</v>
      </c>
      <c r="G61" s="38">
        <v>145244</v>
      </c>
      <c r="H61" s="38">
        <v>1675558</v>
      </c>
      <c r="I61" s="38">
        <v>26924</v>
      </c>
      <c r="J61" s="38"/>
      <c r="K61" s="38">
        <v>312169</v>
      </c>
      <c r="L61" s="38">
        <v>5103</v>
      </c>
      <c r="M61" s="38">
        <v>1691</v>
      </c>
      <c r="N61" s="38">
        <v>1352</v>
      </c>
      <c r="O61" s="38"/>
      <c r="P61" s="38">
        <v>91794</v>
      </c>
      <c r="Q61" s="38">
        <v>1903</v>
      </c>
      <c r="R61" s="38">
        <v>9592</v>
      </c>
      <c r="S61" s="38">
        <v>87985</v>
      </c>
      <c r="T61" s="38">
        <v>706048</v>
      </c>
      <c r="U61" s="38">
        <v>319</v>
      </c>
      <c r="V61" s="38">
        <v>99777</v>
      </c>
      <c r="W61" s="38">
        <v>2066</v>
      </c>
      <c r="X61" s="38"/>
      <c r="Y61" s="38"/>
      <c r="Z61" s="38">
        <v>39</v>
      </c>
      <c r="AA61" s="204">
        <f t="shared" ref="AA61:AA72" si="48">SUM(D61:Z61)</f>
        <v>3347593</v>
      </c>
      <c r="AB61" s="83"/>
      <c r="AC61" s="116"/>
      <c r="AD61" s="103" t="s">
        <v>9</v>
      </c>
      <c r="AE61" s="215">
        <f t="shared" si="42"/>
        <v>1675558</v>
      </c>
      <c r="AF61" s="216">
        <f t="shared" si="43"/>
        <v>706048</v>
      </c>
      <c r="AG61" s="216">
        <f t="shared" si="44"/>
        <v>245021</v>
      </c>
      <c r="AH61" s="216">
        <f t="shared" si="45"/>
        <v>331724</v>
      </c>
      <c r="AI61" s="216">
        <f t="shared" si="46"/>
        <v>312488</v>
      </c>
      <c r="AJ61" s="216">
        <f t="shared" si="47"/>
        <v>76754</v>
      </c>
      <c r="AK61" s="217">
        <f t="shared" ref="AK61:AK66" si="49">SUM(AE61:AJ61)</f>
        <v>3347593</v>
      </c>
      <c r="AL61" s="57"/>
    </row>
    <row r="62" spans="1:38" x14ac:dyDescent="0.2">
      <c r="A62" s="82"/>
      <c r="B62" s="203"/>
      <c r="C62" s="128" t="s">
        <v>10</v>
      </c>
      <c r="D62" s="121">
        <v>9966</v>
      </c>
      <c r="E62" s="38">
        <v>27176</v>
      </c>
      <c r="F62" s="38">
        <v>141311</v>
      </c>
      <c r="G62" s="38">
        <v>146133</v>
      </c>
      <c r="H62" s="38">
        <v>1669141</v>
      </c>
      <c r="I62" s="38">
        <v>26161</v>
      </c>
      <c r="J62" s="38"/>
      <c r="K62" s="38">
        <v>325142</v>
      </c>
      <c r="L62" s="38">
        <v>5013</v>
      </c>
      <c r="M62" s="38">
        <v>1689</v>
      </c>
      <c r="N62" s="38">
        <v>1276</v>
      </c>
      <c r="O62" s="38"/>
      <c r="P62" s="38">
        <v>92153</v>
      </c>
      <c r="Q62" s="38">
        <v>1903</v>
      </c>
      <c r="R62" s="38">
        <v>9565</v>
      </c>
      <c r="S62" s="38">
        <v>89039</v>
      </c>
      <c r="T62" s="38">
        <v>705980</v>
      </c>
      <c r="U62" s="38">
        <v>319</v>
      </c>
      <c r="V62" s="38">
        <v>100661</v>
      </c>
      <c r="W62" s="38">
        <v>2062</v>
      </c>
      <c r="X62" s="38">
        <v>253</v>
      </c>
      <c r="Y62" s="38"/>
      <c r="Z62" s="38">
        <v>39</v>
      </c>
      <c r="AA62" s="204">
        <f t="shared" si="48"/>
        <v>3354982</v>
      </c>
      <c r="AB62" s="83"/>
      <c r="AC62" s="116"/>
      <c r="AD62" s="103" t="s">
        <v>10</v>
      </c>
      <c r="AE62" s="215">
        <f t="shared" si="42"/>
        <v>1669141</v>
      </c>
      <c r="AF62" s="216">
        <f t="shared" si="43"/>
        <v>705980</v>
      </c>
      <c r="AG62" s="216">
        <f t="shared" si="44"/>
        <v>246794</v>
      </c>
      <c r="AH62" s="216">
        <f t="shared" si="45"/>
        <v>332068</v>
      </c>
      <c r="AI62" s="216">
        <f t="shared" si="46"/>
        <v>325461</v>
      </c>
      <c r="AJ62" s="216">
        <f t="shared" si="47"/>
        <v>75538</v>
      </c>
      <c r="AK62" s="217">
        <f t="shared" si="49"/>
        <v>3354982</v>
      </c>
      <c r="AL62" s="57"/>
    </row>
    <row r="63" spans="1:38" ht="13.5" thickBot="1" x14ac:dyDescent="0.25">
      <c r="A63" s="82"/>
      <c r="B63" s="205"/>
      <c r="C63" s="129" t="s">
        <v>11</v>
      </c>
      <c r="D63" s="124">
        <v>9980</v>
      </c>
      <c r="E63" s="208">
        <v>26588</v>
      </c>
      <c r="F63" s="208">
        <v>140365</v>
      </c>
      <c r="G63" s="208">
        <v>145816</v>
      </c>
      <c r="H63" s="208">
        <v>1658841</v>
      </c>
      <c r="I63" s="208">
        <v>25889</v>
      </c>
      <c r="J63" s="208"/>
      <c r="K63" s="208">
        <v>332390</v>
      </c>
      <c r="L63" s="208">
        <v>5013</v>
      </c>
      <c r="M63" s="208">
        <v>1699</v>
      </c>
      <c r="N63" s="208">
        <v>1209</v>
      </c>
      <c r="O63" s="208"/>
      <c r="P63" s="208">
        <v>93195</v>
      </c>
      <c r="Q63" s="208">
        <v>1903</v>
      </c>
      <c r="R63" s="208">
        <v>9483</v>
      </c>
      <c r="S63" s="208">
        <v>88594</v>
      </c>
      <c r="T63" s="208">
        <v>702484</v>
      </c>
      <c r="U63" s="208">
        <v>319</v>
      </c>
      <c r="V63" s="208">
        <v>101364</v>
      </c>
      <c r="W63" s="208">
        <v>2060</v>
      </c>
      <c r="X63" s="208"/>
      <c r="Y63" s="208"/>
      <c r="Z63" s="208">
        <v>39</v>
      </c>
      <c r="AA63" s="206">
        <f t="shared" si="48"/>
        <v>3347231</v>
      </c>
      <c r="AB63" s="83"/>
      <c r="AC63" s="117"/>
      <c r="AD63" s="104" t="s">
        <v>11</v>
      </c>
      <c r="AE63" s="218">
        <f t="shared" si="42"/>
        <v>1658841</v>
      </c>
      <c r="AF63" s="219">
        <f t="shared" si="43"/>
        <v>702484</v>
      </c>
      <c r="AG63" s="219">
        <f t="shared" si="44"/>
        <v>247180</v>
      </c>
      <c r="AH63" s="219">
        <f t="shared" si="45"/>
        <v>331637</v>
      </c>
      <c r="AI63" s="219">
        <f t="shared" si="46"/>
        <v>332709</v>
      </c>
      <c r="AJ63" s="219">
        <f t="shared" si="47"/>
        <v>74380</v>
      </c>
      <c r="AK63" s="220">
        <f t="shared" si="49"/>
        <v>3347231</v>
      </c>
      <c r="AL63" s="57"/>
    </row>
    <row r="64" spans="1:38" x14ac:dyDescent="0.2">
      <c r="A64" s="82"/>
      <c r="B64" s="209">
        <v>2014</v>
      </c>
      <c r="C64" s="201" t="s">
        <v>2</v>
      </c>
      <c r="D64" s="132">
        <v>10391</v>
      </c>
      <c r="E64" s="113">
        <v>26253</v>
      </c>
      <c r="F64" s="113">
        <v>155794</v>
      </c>
      <c r="G64" s="113">
        <v>146760</v>
      </c>
      <c r="H64" s="113">
        <v>1647995</v>
      </c>
      <c r="I64" s="113">
        <v>25897</v>
      </c>
      <c r="J64" s="113"/>
      <c r="K64" s="113">
        <v>341111</v>
      </c>
      <c r="L64" s="113">
        <v>5003</v>
      </c>
      <c r="M64" s="113">
        <v>1700</v>
      </c>
      <c r="N64" s="113">
        <v>1310</v>
      </c>
      <c r="O64" s="113"/>
      <c r="P64" s="113">
        <v>94250</v>
      </c>
      <c r="Q64" s="113">
        <v>1903</v>
      </c>
      <c r="R64" s="113">
        <v>10503</v>
      </c>
      <c r="S64" s="113">
        <v>88720</v>
      </c>
      <c r="T64" s="113">
        <v>701997</v>
      </c>
      <c r="U64" s="113">
        <v>319</v>
      </c>
      <c r="V64" s="113">
        <v>99073</v>
      </c>
      <c r="W64" s="113">
        <v>2045</v>
      </c>
      <c r="X64" s="113">
        <v>253</v>
      </c>
      <c r="Y64" s="113"/>
      <c r="Z64" s="113">
        <v>39</v>
      </c>
      <c r="AA64" s="202">
        <f t="shared" si="48"/>
        <v>3361316</v>
      </c>
      <c r="AB64" s="83"/>
      <c r="AC64" s="165">
        <v>2014</v>
      </c>
      <c r="AD64" s="112" t="s">
        <v>2</v>
      </c>
      <c r="AE64" s="212">
        <f t="shared" si="42"/>
        <v>1647995</v>
      </c>
      <c r="AF64" s="213">
        <f t="shared" si="43"/>
        <v>701997</v>
      </c>
      <c r="AG64" s="213">
        <f t="shared" si="44"/>
        <v>245833</v>
      </c>
      <c r="AH64" s="213">
        <f t="shared" si="45"/>
        <v>349267</v>
      </c>
      <c r="AI64" s="213">
        <f t="shared" si="46"/>
        <v>341430</v>
      </c>
      <c r="AJ64" s="213">
        <f t="shared" si="47"/>
        <v>74794</v>
      </c>
      <c r="AK64" s="214">
        <f t="shared" si="49"/>
        <v>3361316</v>
      </c>
      <c r="AL64" s="57"/>
    </row>
    <row r="65" spans="1:38" x14ac:dyDescent="0.2">
      <c r="A65" s="82"/>
      <c r="B65" s="203"/>
      <c r="C65" s="128" t="s">
        <v>1</v>
      </c>
      <c r="D65" s="121">
        <v>10404</v>
      </c>
      <c r="E65" s="38">
        <v>25780</v>
      </c>
      <c r="F65" s="38">
        <v>155479</v>
      </c>
      <c r="G65" s="38">
        <v>146753</v>
      </c>
      <c r="H65" s="38">
        <v>1638154</v>
      </c>
      <c r="I65" s="38">
        <v>25846</v>
      </c>
      <c r="J65" s="38"/>
      <c r="K65" s="38">
        <v>349243</v>
      </c>
      <c r="L65" s="38">
        <v>5003</v>
      </c>
      <c r="M65" s="38">
        <v>1703</v>
      </c>
      <c r="N65" s="38">
        <v>1198</v>
      </c>
      <c r="O65" s="38"/>
      <c r="P65" s="38">
        <v>94610</v>
      </c>
      <c r="Q65" s="38">
        <v>1903</v>
      </c>
      <c r="R65" s="38">
        <v>10472</v>
      </c>
      <c r="S65" s="38">
        <v>89041</v>
      </c>
      <c r="T65" s="38">
        <v>702491</v>
      </c>
      <c r="U65" s="38">
        <v>319</v>
      </c>
      <c r="V65" s="38">
        <v>103988</v>
      </c>
      <c r="W65" s="38">
        <v>2037</v>
      </c>
      <c r="X65" s="38">
        <v>254</v>
      </c>
      <c r="Y65" s="38"/>
      <c r="Z65" s="38">
        <v>39</v>
      </c>
      <c r="AA65" s="204">
        <f t="shared" si="48"/>
        <v>3364717</v>
      </c>
      <c r="AB65" s="83"/>
      <c r="AC65" s="116"/>
      <c r="AD65" s="103" t="s">
        <v>1</v>
      </c>
      <c r="AE65" s="215">
        <f t="shared" si="42"/>
        <v>1638154</v>
      </c>
      <c r="AF65" s="216">
        <f t="shared" si="43"/>
        <v>702491</v>
      </c>
      <c r="AG65" s="216">
        <f t="shared" si="44"/>
        <v>250741</v>
      </c>
      <c r="AH65" s="216">
        <f t="shared" si="45"/>
        <v>349602</v>
      </c>
      <c r="AI65" s="216">
        <f t="shared" si="46"/>
        <v>349562</v>
      </c>
      <c r="AJ65" s="216">
        <f t="shared" si="47"/>
        <v>74167</v>
      </c>
      <c r="AK65" s="217">
        <f t="shared" si="49"/>
        <v>3364717</v>
      </c>
      <c r="AL65" s="57"/>
    </row>
    <row r="66" spans="1:38" x14ac:dyDescent="0.2">
      <c r="A66" s="82"/>
      <c r="B66" s="203"/>
      <c r="C66" s="128" t="s">
        <v>3</v>
      </c>
      <c r="D66" s="121">
        <v>10426</v>
      </c>
      <c r="E66" s="38">
        <v>25481</v>
      </c>
      <c r="F66" s="38">
        <v>155520</v>
      </c>
      <c r="G66" s="38">
        <v>149219</v>
      </c>
      <c r="H66" s="38">
        <v>1635595</v>
      </c>
      <c r="I66" s="38">
        <v>25809</v>
      </c>
      <c r="J66" s="38"/>
      <c r="K66" s="38">
        <v>355952</v>
      </c>
      <c r="L66" s="38">
        <v>5517</v>
      </c>
      <c r="M66" s="38">
        <v>1693</v>
      </c>
      <c r="N66" s="38">
        <v>1247</v>
      </c>
      <c r="O66" s="38"/>
      <c r="P66" s="38">
        <v>94722</v>
      </c>
      <c r="Q66" s="38">
        <v>1903</v>
      </c>
      <c r="R66" s="38">
        <v>10390</v>
      </c>
      <c r="S66" s="38">
        <v>89167</v>
      </c>
      <c r="T66" s="38">
        <v>711207</v>
      </c>
      <c r="U66" s="38">
        <v>319</v>
      </c>
      <c r="V66" s="38">
        <v>104315</v>
      </c>
      <c r="W66" s="38">
        <v>1987</v>
      </c>
      <c r="X66" s="38">
        <v>257</v>
      </c>
      <c r="Y66" s="38"/>
      <c r="Z66" s="38">
        <v>39</v>
      </c>
      <c r="AA66" s="204">
        <f t="shared" si="48"/>
        <v>3380765</v>
      </c>
      <c r="AB66" s="83"/>
      <c r="AC66" s="116"/>
      <c r="AD66" s="103" t="s">
        <v>3</v>
      </c>
      <c r="AE66" s="215">
        <f t="shared" si="42"/>
        <v>1635595</v>
      </c>
      <c r="AF66" s="216">
        <f t="shared" si="43"/>
        <v>711207</v>
      </c>
      <c r="AG66" s="216">
        <f t="shared" si="44"/>
        <v>253534</v>
      </c>
      <c r="AH66" s="216">
        <f t="shared" si="45"/>
        <v>349799</v>
      </c>
      <c r="AI66" s="216">
        <f t="shared" si="46"/>
        <v>356271</v>
      </c>
      <c r="AJ66" s="216">
        <f t="shared" si="47"/>
        <v>74359</v>
      </c>
      <c r="AK66" s="217">
        <f t="shared" si="49"/>
        <v>3380765</v>
      </c>
      <c r="AL66" s="57"/>
    </row>
    <row r="67" spans="1:38" x14ac:dyDescent="0.2">
      <c r="A67" s="82"/>
      <c r="B67" s="210"/>
      <c r="C67" s="128" t="s">
        <v>4</v>
      </c>
      <c r="D67" s="121">
        <v>10828</v>
      </c>
      <c r="E67" s="38">
        <v>25137</v>
      </c>
      <c r="F67" s="38">
        <v>155420</v>
      </c>
      <c r="G67" s="38">
        <v>151808</v>
      </c>
      <c r="H67" s="38">
        <v>1632586</v>
      </c>
      <c r="I67" s="38">
        <v>25772</v>
      </c>
      <c r="J67" s="38"/>
      <c r="K67" s="38">
        <v>385049</v>
      </c>
      <c r="L67" s="38">
        <v>6100</v>
      </c>
      <c r="M67" s="38">
        <v>1696</v>
      </c>
      <c r="N67" s="38">
        <v>1238</v>
      </c>
      <c r="O67" s="38"/>
      <c r="P67" s="38">
        <v>94065</v>
      </c>
      <c r="Q67" s="38">
        <v>1903</v>
      </c>
      <c r="R67" s="38">
        <v>10286</v>
      </c>
      <c r="S67" s="38">
        <v>89562</v>
      </c>
      <c r="T67" s="38">
        <v>717063</v>
      </c>
      <c r="U67" s="38">
        <v>319</v>
      </c>
      <c r="V67" s="38">
        <v>104612</v>
      </c>
      <c r="W67" s="38">
        <v>1971</v>
      </c>
      <c r="X67" s="38">
        <v>257</v>
      </c>
      <c r="Y67" s="38"/>
      <c r="Z67" s="38">
        <v>39</v>
      </c>
      <c r="AA67" s="204">
        <f t="shared" si="48"/>
        <v>3415711</v>
      </c>
      <c r="AB67" s="83"/>
      <c r="AC67" s="116"/>
      <c r="AD67" s="103" t="s">
        <v>4</v>
      </c>
      <c r="AE67" s="215">
        <f t="shared" ref="AE67:AE78" si="50">+H67</f>
        <v>1632586</v>
      </c>
      <c r="AF67" s="216">
        <f t="shared" ref="AF67:AF78" si="51">+T67</f>
        <v>717063</v>
      </c>
      <c r="AG67" s="216">
        <f t="shared" ref="AG67:AG78" si="52">+G67+V67</f>
        <v>256420</v>
      </c>
      <c r="AH67" s="216">
        <f t="shared" ref="AH67:AH78" si="53">+F67+J67+P67+R67+S67</f>
        <v>349333</v>
      </c>
      <c r="AI67" s="216">
        <f t="shared" ref="AI67:AI78" si="54">+K67+U67</f>
        <v>385368</v>
      </c>
      <c r="AJ67" s="216">
        <f t="shared" si="47"/>
        <v>74941</v>
      </c>
      <c r="AK67" s="217">
        <f t="shared" ref="AK67:AK72" si="55">SUM(AE67:AJ67)</f>
        <v>3415711</v>
      </c>
      <c r="AL67" s="57"/>
    </row>
    <row r="68" spans="1:38" x14ac:dyDescent="0.2">
      <c r="A68" s="82"/>
      <c r="B68" s="203"/>
      <c r="C68" s="128" t="s">
        <v>5</v>
      </c>
      <c r="D68" s="121">
        <v>10872</v>
      </c>
      <c r="E68" s="38">
        <v>24881</v>
      </c>
      <c r="F68" s="38">
        <v>155388</v>
      </c>
      <c r="G68" s="38">
        <v>152566</v>
      </c>
      <c r="H68" s="38">
        <v>1630261</v>
      </c>
      <c r="I68" s="38">
        <v>25718</v>
      </c>
      <c r="J68" s="38"/>
      <c r="K68" s="38">
        <v>390953</v>
      </c>
      <c r="L68" s="38">
        <v>6100</v>
      </c>
      <c r="M68" s="38">
        <v>1695</v>
      </c>
      <c r="N68" s="38">
        <v>1229</v>
      </c>
      <c r="O68" s="38"/>
      <c r="P68" s="38">
        <v>94711</v>
      </c>
      <c r="Q68" s="38">
        <v>1903</v>
      </c>
      <c r="R68" s="38">
        <v>10219</v>
      </c>
      <c r="S68" s="38">
        <v>88837</v>
      </c>
      <c r="T68" s="38">
        <v>718202</v>
      </c>
      <c r="U68" s="38">
        <v>319</v>
      </c>
      <c r="V68" s="38">
        <v>105065</v>
      </c>
      <c r="W68" s="38">
        <v>1771</v>
      </c>
      <c r="X68" s="38">
        <v>264</v>
      </c>
      <c r="Y68" s="38"/>
      <c r="Z68" s="38">
        <v>39</v>
      </c>
      <c r="AA68" s="204">
        <f t="shared" si="48"/>
        <v>3420993</v>
      </c>
      <c r="AB68" s="83"/>
      <c r="AC68" s="116"/>
      <c r="AD68" s="103" t="s">
        <v>5</v>
      </c>
      <c r="AE68" s="215">
        <f t="shared" si="50"/>
        <v>1630261</v>
      </c>
      <c r="AF68" s="216">
        <f t="shared" si="51"/>
        <v>718202</v>
      </c>
      <c r="AG68" s="216">
        <f t="shared" si="52"/>
        <v>257631</v>
      </c>
      <c r="AH68" s="216">
        <f t="shared" si="53"/>
        <v>349155</v>
      </c>
      <c r="AI68" s="216">
        <f t="shared" si="54"/>
        <v>391272</v>
      </c>
      <c r="AJ68" s="216">
        <f t="shared" si="47"/>
        <v>74472</v>
      </c>
      <c r="AK68" s="217">
        <f t="shared" si="55"/>
        <v>3420993</v>
      </c>
      <c r="AL68" s="57"/>
    </row>
    <row r="69" spans="1:38" x14ac:dyDescent="0.2">
      <c r="A69" s="82"/>
      <c r="B69" s="203"/>
      <c r="C69" s="128" t="s">
        <v>6</v>
      </c>
      <c r="D69" s="121">
        <v>10905</v>
      </c>
      <c r="E69" s="38">
        <v>24915</v>
      </c>
      <c r="F69" s="38">
        <v>155259</v>
      </c>
      <c r="G69" s="38">
        <v>151904</v>
      </c>
      <c r="H69" s="38">
        <v>1621117</v>
      </c>
      <c r="I69" s="38">
        <v>25627</v>
      </c>
      <c r="J69" s="38"/>
      <c r="K69" s="38">
        <v>380805</v>
      </c>
      <c r="L69" s="38">
        <v>6100</v>
      </c>
      <c r="M69" s="38">
        <v>1699</v>
      </c>
      <c r="N69" s="38">
        <v>1234</v>
      </c>
      <c r="O69" s="38"/>
      <c r="P69" s="38">
        <v>94401</v>
      </c>
      <c r="Q69" s="38">
        <v>1903</v>
      </c>
      <c r="R69" s="38">
        <v>10171</v>
      </c>
      <c r="S69" s="38">
        <v>88593</v>
      </c>
      <c r="T69" s="38">
        <v>722106</v>
      </c>
      <c r="U69" s="38">
        <v>319</v>
      </c>
      <c r="V69" s="38">
        <v>106175</v>
      </c>
      <c r="W69" s="38">
        <v>1700</v>
      </c>
      <c r="X69" s="38">
        <v>277</v>
      </c>
      <c r="Y69" s="38"/>
      <c r="Z69" s="38">
        <v>39</v>
      </c>
      <c r="AA69" s="204">
        <f t="shared" si="48"/>
        <v>3405249</v>
      </c>
      <c r="AB69" s="83"/>
      <c r="AC69" s="116"/>
      <c r="AD69" s="103" t="s">
        <v>6</v>
      </c>
      <c r="AE69" s="215">
        <f t="shared" si="50"/>
        <v>1621117</v>
      </c>
      <c r="AF69" s="216">
        <f t="shared" si="51"/>
        <v>722106</v>
      </c>
      <c r="AG69" s="216">
        <f t="shared" si="52"/>
        <v>258079</v>
      </c>
      <c r="AH69" s="216">
        <f t="shared" si="53"/>
        <v>348424</v>
      </c>
      <c r="AI69" s="216">
        <f t="shared" si="54"/>
        <v>381124</v>
      </c>
      <c r="AJ69" s="216">
        <f t="shared" si="47"/>
        <v>74399</v>
      </c>
      <c r="AK69" s="217">
        <f t="shared" si="55"/>
        <v>3405249</v>
      </c>
      <c r="AL69" s="57"/>
    </row>
    <row r="70" spans="1:38" x14ac:dyDescent="0.2">
      <c r="A70" s="82"/>
      <c r="B70" s="210"/>
      <c r="C70" s="128" t="s">
        <v>7</v>
      </c>
      <c r="D70" s="121">
        <v>11197</v>
      </c>
      <c r="E70" s="38">
        <v>24864</v>
      </c>
      <c r="F70" s="38">
        <v>155415</v>
      </c>
      <c r="G70" s="38">
        <v>152740</v>
      </c>
      <c r="H70" s="38">
        <v>1609498</v>
      </c>
      <c r="I70" s="38">
        <v>25534</v>
      </c>
      <c r="J70" s="38"/>
      <c r="K70" s="38">
        <v>399197</v>
      </c>
      <c r="L70" s="38">
        <v>6515</v>
      </c>
      <c r="M70" s="38">
        <v>1705</v>
      </c>
      <c r="N70" s="38">
        <v>1230</v>
      </c>
      <c r="O70" s="38"/>
      <c r="P70" s="38">
        <v>94486</v>
      </c>
      <c r="Q70" s="38">
        <v>2303</v>
      </c>
      <c r="R70" s="38">
        <v>10114</v>
      </c>
      <c r="S70" s="38">
        <v>88984</v>
      </c>
      <c r="T70" s="38">
        <v>718202</v>
      </c>
      <c r="U70" s="38">
        <v>319</v>
      </c>
      <c r="V70" s="38">
        <v>106518</v>
      </c>
      <c r="W70" s="38">
        <v>1706</v>
      </c>
      <c r="X70" s="38">
        <v>274</v>
      </c>
      <c r="Y70" s="38"/>
      <c r="Z70" s="38">
        <v>39</v>
      </c>
      <c r="AA70" s="204">
        <f t="shared" si="48"/>
        <v>3410840</v>
      </c>
      <c r="AB70" s="83"/>
      <c r="AC70" s="116"/>
      <c r="AD70" s="103" t="s">
        <v>7</v>
      </c>
      <c r="AE70" s="215">
        <f t="shared" si="50"/>
        <v>1609498</v>
      </c>
      <c r="AF70" s="216">
        <f t="shared" si="51"/>
        <v>718202</v>
      </c>
      <c r="AG70" s="216">
        <f t="shared" si="52"/>
        <v>259258</v>
      </c>
      <c r="AH70" s="216">
        <f t="shared" si="53"/>
        <v>348999</v>
      </c>
      <c r="AI70" s="216">
        <f t="shared" si="54"/>
        <v>399516</v>
      </c>
      <c r="AJ70" s="216">
        <f t="shared" si="47"/>
        <v>75367</v>
      </c>
      <c r="AK70" s="217">
        <f t="shared" si="55"/>
        <v>3410840</v>
      </c>
      <c r="AL70" s="57"/>
    </row>
    <row r="71" spans="1:38" x14ac:dyDescent="0.2">
      <c r="A71" s="82"/>
      <c r="B71" s="203"/>
      <c r="C71" s="128" t="s">
        <v>8</v>
      </c>
      <c r="D71" s="121">
        <v>11599</v>
      </c>
      <c r="E71" s="38">
        <v>24784</v>
      </c>
      <c r="F71" s="38">
        <v>155542</v>
      </c>
      <c r="G71" s="38">
        <v>155233</v>
      </c>
      <c r="H71" s="38">
        <v>1604516</v>
      </c>
      <c r="I71" s="38">
        <v>25093</v>
      </c>
      <c r="J71" s="38"/>
      <c r="K71" s="38">
        <v>402718</v>
      </c>
      <c r="L71" s="38">
        <v>6515</v>
      </c>
      <c r="M71" s="38">
        <v>1714</v>
      </c>
      <c r="N71" s="38">
        <v>1216</v>
      </c>
      <c r="O71" s="38"/>
      <c r="P71" s="38">
        <v>94618</v>
      </c>
      <c r="Q71" s="38">
        <v>2303</v>
      </c>
      <c r="R71" s="38">
        <v>10068</v>
      </c>
      <c r="S71" s="38">
        <v>88721</v>
      </c>
      <c r="T71" s="38">
        <v>722582</v>
      </c>
      <c r="U71" s="38">
        <v>319</v>
      </c>
      <c r="V71" s="38">
        <v>106775</v>
      </c>
      <c r="W71" s="38">
        <v>1675</v>
      </c>
      <c r="X71" s="38">
        <v>274</v>
      </c>
      <c r="Y71" s="38"/>
      <c r="Z71" s="38">
        <v>39</v>
      </c>
      <c r="AA71" s="204">
        <f t="shared" si="48"/>
        <v>3416304</v>
      </c>
      <c r="AB71" s="83"/>
      <c r="AC71" s="116"/>
      <c r="AD71" s="103" t="s">
        <v>8</v>
      </c>
      <c r="AE71" s="215">
        <f t="shared" si="50"/>
        <v>1604516</v>
      </c>
      <c r="AF71" s="216">
        <f t="shared" si="51"/>
        <v>722582</v>
      </c>
      <c r="AG71" s="216">
        <f t="shared" si="52"/>
        <v>262008</v>
      </c>
      <c r="AH71" s="216">
        <f t="shared" si="53"/>
        <v>348949</v>
      </c>
      <c r="AI71" s="216">
        <f t="shared" si="54"/>
        <v>403037</v>
      </c>
      <c r="AJ71" s="216">
        <f t="shared" si="47"/>
        <v>75212</v>
      </c>
      <c r="AK71" s="217">
        <f t="shared" si="55"/>
        <v>3416304</v>
      </c>
      <c r="AL71" s="57"/>
    </row>
    <row r="72" spans="1:38" x14ac:dyDescent="0.2">
      <c r="A72" s="82"/>
      <c r="B72" s="203"/>
      <c r="C72" s="128" t="s">
        <v>12</v>
      </c>
      <c r="D72" s="121">
        <v>11973</v>
      </c>
      <c r="E72" s="38">
        <v>24670</v>
      </c>
      <c r="F72" s="38">
        <v>155708</v>
      </c>
      <c r="G72" s="38">
        <v>156239</v>
      </c>
      <c r="H72" s="38">
        <v>1598201</v>
      </c>
      <c r="I72" s="38">
        <v>25030</v>
      </c>
      <c r="J72" s="38"/>
      <c r="K72" s="38">
        <v>388311</v>
      </c>
      <c r="L72" s="38">
        <v>6515</v>
      </c>
      <c r="M72" s="38">
        <v>1720</v>
      </c>
      <c r="N72" s="38">
        <v>1214</v>
      </c>
      <c r="O72" s="38"/>
      <c r="P72" s="38">
        <v>94670</v>
      </c>
      <c r="Q72" s="38">
        <v>2053</v>
      </c>
      <c r="R72" s="38">
        <v>10029</v>
      </c>
      <c r="S72" s="38">
        <v>88344</v>
      </c>
      <c r="T72" s="38">
        <v>719255</v>
      </c>
      <c r="U72" s="38">
        <v>319</v>
      </c>
      <c r="V72" s="38">
        <v>107126</v>
      </c>
      <c r="W72" s="38">
        <v>1572</v>
      </c>
      <c r="X72" s="38">
        <v>272</v>
      </c>
      <c r="Y72" s="38"/>
      <c r="Z72" s="38">
        <v>39</v>
      </c>
      <c r="AA72" s="204">
        <f t="shared" si="48"/>
        <v>3393260</v>
      </c>
      <c r="AB72" s="83"/>
      <c r="AC72" s="116"/>
      <c r="AD72" s="103" t="s">
        <v>12</v>
      </c>
      <c r="AE72" s="215">
        <f t="shared" si="50"/>
        <v>1598201</v>
      </c>
      <c r="AF72" s="216">
        <f t="shared" si="51"/>
        <v>719255</v>
      </c>
      <c r="AG72" s="216">
        <f t="shared" si="52"/>
        <v>263365</v>
      </c>
      <c r="AH72" s="216">
        <f t="shared" si="53"/>
        <v>348751</v>
      </c>
      <c r="AI72" s="216">
        <f t="shared" si="54"/>
        <v>388630</v>
      </c>
      <c r="AJ72" s="216">
        <f t="shared" si="47"/>
        <v>75058</v>
      </c>
      <c r="AK72" s="217">
        <f t="shared" si="55"/>
        <v>3393260</v>
      </c>
      <c r="AL72" s="57"/>
    </row>
    <row r="73" spans="1:38" x14ac:dyDescent="0.2">
      <c r="A73" s="82"/>
      <c r="B73" s="210"/>
      <c r="C73" s="128" t="s">
        <v>9</v>
      </c>
      <c r="D73" s="121">
        <v>12313</v>
      </c>
      <c r="E73" s="38">
        <v>24843</v>
      </c>
      <c r="F73" s="38">
        <v>155809</v>
      </c>
      <c r="G73" s="38">
        <v>157114</v>
      </c>
      <c r="H73" s="38">
        <v>1593397</v>
      </c>
      <c r="I73" s="38">
        <v>24872</v>
      </c>
      <c r="J73" s="38"/>
      <c r="K73" s="38">
        <v>416040</v>
      </c>
      <c r="L73" s="38">
        <v>6526</v>
      </c>
      <c r="M73" s="38">
        <v>1727</v>
      </c>
      <c r="N73" s="38">
        <v>1234</v>
      </c>
      <c r="O73" s="38"/>
      <c r="P73" s="38">
        <v>94939</v>
      </c>
      <c r="Q73" s="38">
        <v>2052</v>
      </c>
      <c r="R73" s="38">
        <v>9993</v>
      </c>
      <c r="S73" s="38">
        <v>88156</v>
      </c>
      <c r="T73" s="38">
        <v>713749</v>
      </c>
      <c r="U73" s="38">
        <v>319</v>
      </c>
      <c r="V73" s="38">
        <v>106923</v>
      </c>
      <c r="W73" s="38">
        <v>1519</v>
      </c>
      <c r="X73" s="38">
        <v>274</v>
      </c>
      <c r="Y73" s="38"/>
      <c r="Z73" s="38">
        <v>40</v>
      </c>
      <c r="AA73" s="204">
        <f t="shared" ref="AA73:AA75" si="56">SUM(D73:Z73)</f>
        <v>3411839</v>
      </c>
      <c r="AB73" s="83"/>
      <c r="AC73" s="116"/>
      <c r="AD73" s="103" t="s">
        <v>9</v>
      </c>
      <c r="AE73" s="215">
        <f t="shared" si="50"/>
        <v>1593397</v>
      </c>
      <c r="AF73" s="216">
        <f t="shared" si="51"/>
        <v>713749</v>
      </c>
      <c r="AG73" s="216">
        <f t="shared" si="52"/>
        <v>264037</v>
      </c>
      <c r="AH73" s="216">
        <f t="shared" si="53"/>
        <v>348897</v>
      </c>
      <c r="AI73" s="216">
        <f t="shared" si="54"/>
        <v>416359</v>
      </c>
      <c r="AJ73" s="216">
        <f t="shared" ref="AJ73:AJ78" si="57">+D73+E73+I73+L73+M73+O73+W73+X73+Y73+Z73+Q73+N73</f>
        <v>75400</v>
      </c>
      <c r="AK73" s="217">
        <f t="shared" ref="AK73:AK75" si="58">SUM(AE73:AJ73)</f>
        <v>3411839</v>
      </c>
      <c r="AL73" s="57"/>
    </row>
    <row r="74" spans="1:38" x14ac:dyDescent="0.2">
      <c r="A74" s="82"/>
      <c r="B74" s="203"/>
      <c r="C74" s="128" t="s">
        <v>10</v>
      </c>
      <c r="D74" s="121">
        <v>12339</v>
      </c>
      <c r="E74" s="38">
        <v>24995</v>
      </c>
      <c r="F74" s="38">
        <v>155777</v>
      </c>
      <c r="G74" s="38">
        <v>157257</v>
      </c>
      <c r="H74" s="38">
        <v>1590196</v>
      </c>
      <c r="I74" s="38">
        <v>24741</v>
      </c>
      <c r="J74" s="38"/>
      <c r="K74" s="38">
        <v>427607</v>
      </c>
      <c r="L74" s="38">
        <v>6541</v>
      </c>
      <c r="M74" s="38">
        <v>1732</v>
      </c>
      <c r="N74" s="38">
        <v>1206</v>
      </c>
      <c r="O74" s="38"/>
      <c r="P74" s="38">
        <v>94761</v>
      </c>
      <c r="Q74" s="38">
        <v>2052</v>
      </c>
      <c r="R74" s="38">
        <v>9859</v>
      </c>
      <c r="S74" s="38">
        <v>88808</v>
      </c>
      <c r="T74" s="38">
        <v>712122</v>
      </c>
      <c r="U74" s="38">
        <v>319</v>
      </c>
      <c r="V74" s="38">
        <v>107209</v>
      </c>
      <c r="W74" s="38">
        <v>1418</v>
      </c>
      <c r="X74" s="38">
        <v>328</v>
      </c>
      <c r="Y74" s="38"/>
      <c r="Z74" s="38">
        <v>40</v>
      </c>
      <c r="AA74" s="204">
        <f t="shared" si="56"/>
        <v>3419307</v>
      </c>
      <c r="AB74" s="83"/>
      <c r="AC74" s="116"/>
      <c r="AD74" s="103" t="s">
        <v>10</v>
      </c>
      <c r="AE74" s="215">
        <f t="shared" si="50"/>
        <v>1590196</v>
      </c>
      <c r="AF74" s="216">
        <f t="shared" si="51"/>
        <v>712122</v>
      </c>
      <c r="AG74" s="216">
        <f t="shared" si="52"/>
        <v>264466</v>
      </c>
      <c r="AH74" s="216">
        <f t="shared" si="53"/>
        <v>349205</v>
      </c>
      <c r="AI74" s="216">
        <f t="shared" si="54"/>
        <v>427926</v>
      </c>
      <c r="AJ74" s="216">
        <f t="shared" si="57"/>
        <v>75392</v>
      </c>
      <c r="AK74" s="217">
        <f t="shared" si="58"/>
        <v>3419307</v>
      </c>
      <c r="AL74" s="57"/>
    </row>
    <row r="75" spans="1:38" ht="13.5" thickBot="1" x14ac:dyDescent="0.25">
      <c r="A75" s="82"/>
      <c r="B75" s="205"/>
      <c r="C75" s="129" t="s">
        <v>11</v>
      </c>
      <c r="D75" s="124">
        <v>12377</v>
      </c>
      <c r="E75" s="208">
        <v>22790</v>
      </c>
      <c r="F75" s="208">
        <v>155595</v>
      </c>
      <c r="G75" s="208">
        <v>157009</v>
      </c>
      <c r="H75" s="208">
        <v>1583223</v>
      </c>
      <c r="I75" s="208">
        <v>24842</v>
      </c>
      <c r="J75" s="208"/>
      <c r="K75" s="208">
        <v>447902</v>
      </c>
      <c r="L75" s="208">
        <v>6544</v>
      </c>
      <c r="M75" s="208">
        <v>1733</v>
      </c>
      <c r="N75" s="208">
        <v>1182</v>
      </c>
      <c r="O75" s="208"/>
      <c r="P75" s="208">
        <v>95072</v>
      </c>
      <c r="Q75" s="208">
        <v>2052</v>
      </c>
      <c r="R75" s="208">
        <v>9817</v>
      </c>
      <c r="S75" s="208">
        <v>89562</v>
      </c>
      <c r="T75" s="208">
        <v>707689</v>
      </c>
      <c r="U75" s="208">
        <v>319</v>
      </c>
      <c r="V75" s="208">
        <v>107970</v>
      </c>
      <c r="W75" s="208">
        <v>1710</v>
      </c>
      <c r="X75" s="208">
        <v>321</v>
      </c>
      <c r="Y75" s="208"/>
      <c r="Z75" s="208">
        <v>40</v>
      </c>
      <c r="AA75" s="206">
        <f t="shared" si="56"/>
        <v>3427749</v>
      </c>
      <c r="AB75" s="83"/>
      <c r="AC75" s="117"/>
      <c r="AD75" s="104" t="s">
        <v>11</v>
      </c>
      <c r="AE75" s="218">
        <f t="shared" si="50"/>
        <v>1583223</v>
      </c>
      <c r="AF75" s="219">
        <f t="shared" si="51"/>
        <v>707689</v>
      </c>
      <c r="AG75" s="219">
        <f t="shared" si="52"/>
        <v>264979</v>
      </c>
      <c r="AH75" s="219">
        <f t="shared" si="53"/>
        <v>350046</v>
      </c>
      <c r="AI75" s="219">
        <f t="shared" si="54"/>
        <v>448221</v>
      </c>
      <c r="AJ75" s="219">
        <f t="shared" si="57"/>
        <v>73591</v>
      </c>
      <c r="AK75" s="220">
        <f t="shared" si="58"/>
        <v>3427749</v>
      </c>
      <c r="AL75" s="57"/>
    </row>
    <row r="76" spans="1:38" x14ac:dyDescent="0.2">
      <c r="A76" s="82"/>
      <c r="B76" s="209">
        <v>2015</v>
      </c>
      <c r="C76" s="201" t="s">
        <v>2</v>
      </c>
      <c r="D76" s="132">
        <v>13274</v>
      </c>
      <c r="E76" s="113">
        <v>22572</v>
      </c>
      <c r="F76" s="113">
        <v>155543</v>
      </c>
      <c r="G76" s="113">
        <v>156009</v>
      </c>
      <c r="H76" s="113">
        <v>1575977</v>
      </c>
      <c r="I76" s="113">
        <v>24690</v>
      </c>
      <c r="J76" s="113"/>
      <c r="K76" s="113">
        <v>459233</v>
      </c>
      <c r="L76" s="113">
        <v>6717</v>
      </c>
      <c r="M76" s="113">
        <v>1754</v>
      </c>
      <c r="N76" s="113">
        <v>1157</v>
      </c>
      <c r="O76" s="113"/>
      <c r="P76" s="113">
        <v>94556</v>
      </c>
      <c r="Q76" s="113">
        <v>2052</v>
      </c>
      <c r="R76" s="113">
        <v>9766</v>
      </c>
      <c r="S76" s="113">
        <v>90030</v>
      </c>
      <c r="T76" s="113">
        <v>708656</v>
      </c>
      <c r="U76" s="113">
        <v>319</v>
      </c>
      <c r="V76" s="113">
        <v>108274</v>
      </c>
      <c r="W76" s="113">
        <v>1678</v>
      </c>
      <c r="X76" s="113">
        <v>321</v>
      </c>
      <c r="Y76" s="113"/>
      <c r="Z76" s="113">
        <v>40</v>
      </c>
      <c r="AA76" s="202">
        <f t="shared" ref="AA76:AA78" si="59">SUM(D76:Z76)</f>
        <v>3432618</v>
      </c>
      <c r="AB76" s="83"/>
      <c r="AC76" s="165">
        <v>2015</v>
      </c>
      <c r="AD76" s="112" t="s">
        <v>2</v>
      </c>
      <c r="AE76" s="212">
        <f t="shared" si="50"/>
        <v>1575977</v>
      </c>
      <c r="AF76" s="213">
        <f t="shared" si="51"/>
        <v>708656</v>
      </c>
      <c r="AG76" s="213">
        <f t="shared" si="52"/>
        <v>264283</v>
      </c>
      <c r="AH76" s="213">
        <f t="shared" si="53"/>
        <v>349895</v>
      </c>
      <c r="AI76" s="213">
        <f t="shared" si="54"/>
        <v>459552</v>
      </c>
      <c r="AJ76" s="213">
        <f t="shared" si="57"/>
        <v>74255</v>
      </c>
      <c r="AK76" s="214">
        <f t="shared" ref="AK76:AK78" si="60">SUM(AE76:AJ76)</f>
        <v>3432618</v>
      </c>
      <c r="AL76" s="57"/>
    </row>
    <row r="77" spans="1:38" x14ac:dyDescent="0.2">
      <c r="A77" s="82"/>
      <c r="B77" s="203"/>
      <c r="C77" s="128" t="s">
        <v>1</v>
      </c>
      <c r="D77" s="121">
        <v>13470</v>
      </c>
      <c r="E77" s="38">
        <v>22417</v>
      </c>
      <c r="F77" s="38">
        <v>155195</v>
      </c>
      <c r="G77" s="38">
        <v>152271</v>
      </c>
      <c r="H77" s="38">
        <v>1564467</v>
      </c>
      <c r="I77" s="38">
        <v>24650</v>
      </c>
      <c r="J77" s="38"/>
      <c r="K77" s="38">
        <v>466496</v>
      </c>
      <c r="L77" s="38">
        <v>6717</v>
      </c>
      <c r="M77" s="38">
        <v>1764</v>
      </c>
      <c r="N77" s="38">
        <v>1138</v>
      </c>
      <c r="O77" s="38"/>
      <c r="P77" s="38">
        <v>94370</v>
      </c>
      <c r="Q77" s="38">
        <v>2052</v>
      </c>
      <c r="R77" s="38">
        <v>9718</v>
      </c>
      <c r="S77" s="38">
        <v>90947</v>
      </c>
      <c r="T77" s="38">
        <v>709598</v>
      </c>
      <c r="U77" s="38">
        <v>319</v>
      </c>
      <c r="V77" s="38">
        <v>108448</v>
      </c>
      <c r="W77" s="38">
        <v>1634</v>
      </c>
      <c r="X77" s="38">
        <v>320</v>
      </c>
      <c r="Y77" s="38"/>
      <c r="Z77" s="38">
        <v>40</v>
      </c>
      <c r="AA77" s="204">
        <f t="shared" si="59"/>
        <v>3426031</v>
      </c>
      <c r="AB77" s="83"/>
      <c r="AC77" s="116"/>
      <c r="AD77" s="103" t="s">
        <v>1</v>
      </c>
      <c r="AE77" s="215">
        <f t="shared" si="50"/>
        <v>1564467</v>
      </c>
      <c r="AF77" s="216">
        <f t="shared" si="51"/>
        <v>709598</v>
      </c>
      <c r="AG77" s="216">
        <f t="shared" si="52"/>
        <v>260719</v>
      </c>
      <c r="AH77" s="216">
        <f t="shared" si="53"/>
        <v>350230</v>
      </c>
      <c r="AI77" s="216">
        <f t="shared" si="54"/>
        <v>466815</v>
      </c>
      <c r="AJ77" s="216">
        <f t="shared" si="57"/>
        <v>74202</v>
      </c>
      <c r="AK77" s="217">
        <f t="shared" si="60"/>
        <v>3426031</v>
      </c>
      <c r="AL77" s="57"/>
    </row>
    <row r="78" spans="1:38" x14ac:dyDescent="0.2">
      <c r="A78" s="82"/>
      <c r="B78" s="203"/>
      <c r="C78" s="128" t="s">
        <v>3</v>
      </c>
      <c r="D78" s="121">
        <v>13056</v>
      </c>
      <c r="E78" s="38">
        <v>22309</v>
      </c>
      <c r="F78" s="38">
        <v>154898</v>
      </c>
      <c r="G78" s="38">
        <v>152261</v>
      </c>
      <c r="H78" s="38">
        <v>1557699</v>
      </c>
      <c r="I78" s="38">
        <v>24573</v>
      </c>
      <c r="J78" s="38"/>
      <c r="K78" s="38">
        <v>486299</v>
      </c>
      <c r="L78" s="38">
        <v>6823</v>
      </c>
      <c r="M78" s="38">
        <v>1764</v>
      </c>
      <c r="N78" s="38">
        <v>1106</v>
      </c>
      <c r="O78" s="38"/>
      <c r="P78" s="38">
        <v>94917</v>
      </c>
      <c r="Q78" s="38">
        <v>2085</v>
      </c>
      <c r="R78" s="38">
        <v>9684</v>
      </c>
      <c r="S78" s="38">
        <v>92276</v>
      </c>
      <c r="T78" s="38">
        <v>715532</v>
      </c>
      <c r="U78" s="38">
        <v>319</v>
      </c>
      <c r="V78" s="38">
        <v>108186</v>
      </c>
      <c r="W78" s="38">
        <v>1680</v>
      </c>
      <c r="X78" s="38">
        <v>320</v>
      </c>
      <c r="Y78" s="38"/>
      <c r="Z78" s="38">
        <v>40</v>
      </c>
      <c r="AA78" s="204">
        <f t="shared" si="59"/>
        <v>3445827</v>
      </c>
      <c r="AB78" s="83"/>
      <c r="AC78" s="116"/>
      <c r="AD78" s="103" t="s">
        <v>3</v>
      </c>
      <c r="AE78" s="215">
        <f t="shared" si="50"/>
        <v>1557699</v>
      </c>
      <c r="AF78" s="216">
        <f t="shared" si="51"/>
        <v>715532</v>
      </c>
      <c r="AG78" s="216">
        <f t="shared" si="52"/>
        <v>260447</v>
      </c>
      <c r="AH78" s="216">
        <f t="shared" si="53"/>
        <v>351775</v>
      </c>
      <c r="AI78" s="216">
        <f t="shared" si="54"/>
        <v>486618</v>
      </c>
      <c r="AJ78" s="216">
        <f t="shared" si="57"/>
        <v>73756</v>
      </c>
      <c r="AK78" s="217">
        <f t="shared" si="60"/>
        <v>3445827</v>
      </c>
      <c r="AL78" s="57"/>
    </row>
    <row r="79" spans="1:38" x14ac:dyDescent="0.2">
      <c r="A79" s="82"/>
      <c r="B79" s="210"/>
      <c r="C79" s="128" t="s">
        <v>4</v>
      </c>
      <c r="D79" s="121">
        <v>13135</v>
      </c>
      <c r="E79" s="38">
        <v>22005</v>
      </c>
      <c r="F79" s="38">
        <v>154609</v>
      </c>
      <c r="G79" s="38">
        <v>151093</v>
      </c>
      <c r="H79" s="38">
        <v>1551509</v>
      </c>
      <c r="I79" s="38">
        <v>24538</v>
      </c>
      <c r="J79" s="38"/>
      <c r="K79" s="38">
        <v>493646</v>
      </c>
      <c r="L79" s="38">
        <v>6833</v>
      </c>
      <c r="M79" s="38">
        <v>1771</v>
      </c>
      <c r="N79" s="38">
        <v>1096</v>
      </c>
      <c r="O79" s="38"/>
      <c r="P79" s="38">
        <v>94624</v>
      </c>
      <c r="Q79" s="38">
        <v>2054</v>
      </c>
      <c r="R79" s="38">
        <v>9601</v>
      </c>
      <c r="S79" s="38">
        <v>92593</v>
      </c>
      <c r="T79" s="38">
        <v>715919</v>
      </c>
      <c r="U79" s="38">
        <v>319</v>
      </c>
      <c r="V79" s="38">
        <v>108291</v>
      </c>
      <c r="W79" s="38">
        <v>1652</v>
      </c>
      <c r="X79" s="38">
        <v>344</v>
      </c>
      <c r="Y79" s="38"/>
      <c r="Z79" s="38">
        <v>40</v>
      </c>
      <c r="AA79" s="204">
        <f t="shared" ref="AA79:AA87" si="61">SUM(D79:Z79)</f>
        <v>3445672</v>
      </c>
      <c r="AB79" s="83"/>
      <c r="AC79" s="116"/>
      <c r="AD79" s="103" t="s">
        <v>4</v>
      </c>
      <c r="AE79" s="215">
        <f t="shared" ref="AE79:AE87" si="62">+H79</f>
        <v>1551509</v>
      </c>
      <c r="AF79" s="216">
        <f t="shared" ref="AF79:AF87" si="63">+T79</f>
        <v>715919</v>
      </c>
      <c r="AG79" s="216">
        <f t="shared" ref="AG79:AG87" si="64">+G79+V79</f>
        <v>259384</v>
      </c>
      <c r="AH79" s="216">
        <f t="shared" ref="AH79:AH87" si="65">+F79+J79+P79+R79+S79</f>
        <v>351427</v>
      </c>
      <c r="AI79" s="216">
        <f t="shared" ref="AI79:AI87" si="66">+K79+U79</f>
        <v>493965</v>
      </c>
      <c r="AJ79" s="216">
        <f t="shared" ref="AJ79:AJ87" si="67">+D79+E79+I79+L79+M79+O79+W79+X79+Y79+Z79+Q79+N79</f>
        <v>73468</v>
      </c>
      <c r="AK79" s="217">
        <f t="shared" ref="AK79:AK81" si="68">SUM(AE79:AJ79)</f>
        <v>3445672</v>
      </c>
      <c r="AL79" s="57"/>
    </row>
    <row r="80" spans="1:38" x14ac:dyDescent="0.2">
      <c r="A80" s="82"/>
      <c r="B80" s="203"/>
      <c r="C80" s="128" t="s">
        <v>5</v>
      </c>
      <c r="D80" s="121">
        <v>13250</v>
      </c>
      <c r="E80" s="38">
        <v>21775</v>
      </c>
      <c r="F80" s="38">
        <v>154484</v>
      </c>
      <c r="G80" s="38">
        <v>149772</v>
      </c>
      <c r="H80" s="38">
        <v>1544368</v>
      </c>
      <c r="I80" s="38">
        <v>24516</v>
      </c>
      <c r="J80" s="38"/>
      <c r="K80" s="38">
        <v>506786</v>
      </c>
      <c r="L80" s="38">
        <v>6837</v>
      </c>
      <c r="M80" s="38">
        <v>1779</v>
      </c>
      <c r="N80" s="38">
        <v>1053</v>
      </c>
      <c r="O80" s="38"/>
      <c r="P80" s="38">
        <v>95201</v>
      </c>
      <c r="Q80" s="38">
        <v>2054</v>
      </c>
      <c r="R80" s="38">
        <v>9555</v>
      </c>
      <c r="S80" s="38">
        <v>93123</v>
      </c>
      <c r="T80" s="38">
        <v>714242</v>
      </c>
      <c r="U80" s="38">
        <v>319</v>
      </c>
      <c r="V80" s="38">
        <v>108547</v>
      </c>
      <c r="W80" s="38">
        <v>1683</v>
      </c>
      <c r="X80" s="38">
        <v>344</v>
      </c>
      <c r="Y80" s="38"/>
      <c r="Z80" s="38">
        <v>40</v>
      </c>
      <c r="AA80" s="204">
        <f t="shared" si="61"/>
        <v>3449728</v>
      </c>
      <c r="AB80" s="83"/>
      <c r="AC80" s="116"/>
      <c r="AD80" s="103" t="s">
        <v>5</v>
      </c>
      <c r="AE80" s="215">
        <f t="shared" si="62"/>
        <v>1544368</v>
      </c>
      <c r="AF80" s="216">
        <f t="shared" si="63"/>
        <v>714242</v>
      </c>
      <c r="AG80" s="216">
        <f t="shared" si="64"/>
        <v>258319</v>
      </c>
      <c r="AH80" s="216">
        <f t="shared" si="65"/>
        <v>352363</v>
      </c>
      <c r="AI80" s="216">
        <f t="shared" si="66"/>
        <v>507105</v>
      </c>
      <c r="AJ80" s="216">
        <f t="shared" si="67"/>
        <v>73331</v>
      </c>
      <c r="AK80" s="217">
        <f t="shared" si="68"/>
        <v>3449728</v>
      </c>
      <c r="AL80" s="57"/>
    </row>
    <row r="81" spans="1:38" x14ac:dyDescent="0.2">
      <c r="A81" s="82"/>
      <c r="B81" s="203"/>
      <c r="C81" s="128" t="s">
        <v>6</v>
      </c>
      <c r="D81" s="121">
        <v>13281</v>
      </c>
      <c r="E81" s="38">
        <v>21760</v>
      </c>
      <c r="F81" s="38">
        <v>154138</v>
      </c>
      <c r="G81" s="38">
        <v>149237</v>
      </c>
      <c r="H81" s="38">
        <v>1537366</v>
      </c>
      <c r="I81" s="38">
        <v>24374</v>
      </c>
      <c r="J81" s="38"/>
      <c r="K81" s="38">
        <v>512885</v>
      </c>
      <c r="L81" s="38">
        <v>6837</v>
      </c>
      <c r="M81" s="38">
        <v>1759</v>
      </c>
      <c r="N81" s="38">
        <v>1032</v>
      </c>
      <c r="O81" s="38"/>
      <c r="P81" s="38">
        <v>95230</v>
      </c>
      <c r="Q81" s="38">
        <v>2104</v>
      </c>
      <c r="R81" s="38">
        <v>9535</v>
      </c>
      <c r="S81" s="38">
        <v>93835</v>
      </c>
      <c r="T81" s="38">
        <v>714677</v>
      </c>
      <c r="U81" s="38">
        <v>319</v>
      </c>
      <c r="V81" s="38">
        <v>108261</v>
      </c>
      <c r="W81" s="38">
        <v>1674</v>
      </c>
      <c r="X81" s="38">
        <v>350</v>
      </c>
      <c r="Y81" s="38"/>
      <c r="Z81" s="38">
        <v>40</v>
      </c>
      <c r="AA81" s="204">
        <f t="shared" si="61"/>
        <v>3448694</v>
      </c>
      <c r="AB81" s="83"/>
      <c r="AC81" s="116"/>
      <c r="AD81" s="103" t="s">
        <v>6</v>
      </c>
      <c r="AE81" s="215">
        <f t="shared" si="62"/>
        <v>1537366</v>
      </c>
      <c r="AF81" s="216">
        <f t="shared" si="63"/>
        <v>714677</v>
      </c>
      <c r="AG81" s="216">
        <f t="shared" si="64"/>
        <v>257498</v>
      </c>
      <c r="AH81" s="216">
        <f t="shared" si="65"/>
        <v>352738</v>
      </c>
      <c r="AI81" s="216">
        <f t="shared" si="66"/>
        <v>513204</v>
      </c>
      <c r="AJ81" s="216">
        <f t="shared" si="67"/>
        <v>73211</v>
      </c>
      <c r="AK81" s="217">
        <f t="shared" si="68"/>
        <v>3448694</v>
      </c>
      <c r="AL81" s="57"/>
    </row>
    <row r="82" spans="1:38" x14ac:dyDescent="0.2">
      <c r="A82" s="82"/>
      <c r="B82" s="210"/>
      <c r="C82" s="128" t="s">
        <v>7</v>
      </c>
      <c r="D82" s="121">
        <v>13579</v>
      </c>
      <c r="E82" s="38">
        <v>21827</v>
      </c>
      <c r="F82" s="38">
        <v>153882</v>
      </c>
      <c r="G82" s="38">
        <v>150170</v>
      </c>
      <c r="H82" s="38">
        <v>1527350</v>
      </c>
      <c r="I82" s="38">
        <v>24219</v>
      </c>
      <c r="J82" s="38"/>
      <c r="K82" s="38">
        <v>519777</v>
      </c>
      <c r="L82" s="38">
        <v>6833</v>
      </c>
      <c r="M82" s="38">
        <v>1758</v>
      </c>
      <c r="N82" s="38">
        <v>1006</v>
      </c>
      <c r="O82" s="38"/>
      <c r="P82" s="38">
        <v>95343</v>
      </c>
      <c r="Q82" s="38">
        <v>2104</v>
      </c>
      <c r="R82" s="38">
        <v>9490</v>
      </c>
      <c r="S82" s="38">
        <v>94817</v>
      </c>
      <c r="T82" s="38">
        <v>715908</v>
      </c>
      <c r="U82" s="38">
        <v>319</v>
      </c>
      <c r="V82" s="38">
        <v>107947</v>
      </c>
      <c r="W82" s="38">
        <v>1668</v>
      </c>
      <c r="X82" s="38">
        <v>350</v>
      </c>
      <c r="Y82" s="38"/>
      <c r="Z82" s="38">
        <v>40</v>
      </c>
      <c r="AA82" s="204">
        <f t="shared" si="61"/>
        <v>3448387</v>
      </c>
      <c r="AB82" s="83"/>
      <c r="AC82" s="116"/>
      <c r="AD82" s="103" t="s">
        <v>7</v>
      </c>
      <c r="AE82" s="215">
        <f t="shared" si="62"/>
        <v>1527350</v>
      </c>
      <c r="AF82" s="216">
        <f t="shared" si="63"/>
        <v>715908</v>
      </c>
      <c r="AG82" s="216">
        <f t="shared" si="64"/>
        <v>258117</v>
      </c>
      <c r="AH82" s="216">
        <f t="shared" si="65"/>
        <v>353532</v>
      </c>
      <c r="AI82" s="216">
        <f t="shared" si="66"/>
        <v>520096</v>
      </c>
      <c r="AJ82" s="216">
        <f t="shared" si="67"/>
        <v>73384</v>
      </c>
      <c r="AK82" s="217">
        <f t="shared" ref="AK82:AK87" si="69">SUM(AE82:AJ82)</f>
        <v>3448387</v>
      </c>
      <c r="AL82" s="57"/>
    </row>
    <row r="83" spans="1:38" x14ac:dyDescent="0.2">
      <c r="A83" s="82"/>
      <c r="B83" s="203"/>
      <c r="C83" s="128" t="s">
        <v>8</v>
      </c>
      <c r="D83" s="121">
        <v>13694</v>
      </c>
      <c r="E83" s="38">
        <v>21357</v>
      </c>
      <c r="F83" s="38">
        <v>153569</v>
      </c>
      <c r="G83" s="38">
        <v>151583</v>
      </c>
      <c r="H83" s="38">
        <v>1518699</v>
      </c>
      <c r="I83" s="38">
        <v>24092</v>
      </c>
      <c r="J83" s="38"/>
      <c r="K83" s="38">
        <v>523248</v>
      </c>
      <c r="L83" s="38">
        <v>6833</v>
      </c>
      <c r="M83" s="38">
        <v>1756</v>
      </c>
      <c r="N83" s="38">
        <v>1006</v>
      </c>
      <c r="O83" s="38"/>
      <c r="P83" s="38">
        <v>95011</v>
      </c>
      <c r="Q83" s="38">
        <v>2104</v>
      </c>
      <c r="R83" s="38">
        <v>9460</v>
      </c>
      <c r="S83" s="38">
        <v>95054</v>
      </c>
      <c r="T83" s="38">
        <v>714569</v>
      </c>
      <c r="U83" s="38">
        <v>319</v>
      </c>
      <c r="V83" s="38">
        <v>108172</v>
      </c>
      <c r="W83" s="38">
        <v>1670</v>
      </c>
      <c r="X83" s="38">
        <v>349</v>
      </c>
      <c r="Y83" s="38"/>
      <c r="Z83" s="38">
        <v>40</v>
      </c>
      <c r="AA83" s="204">
        <f t="shared" si="61"/>
        <v>3442585</v>
      </c>
      <c r="AB83" s="83"/>
      <c r="AC83" s="116"/>
      <c r="AD83" s="103" t="s">
        <v>8</v>
      </c>
      <c r="AE83" s="215">
        <f t="shared" si="62"/>
        <v>1518699</v>
      </c>
      <c r="AF83" s="216">
        <f t="shared" si="63"/>
        <v>714569</v>
      </c>
      <c r="AG83" s="216">
        <f t="shared" si="64"/>
        <v>259755</v>
      </c>
      <c r="AH83" s="216">
        <f t="shared" si="65"/>
        <v>353094</v>
      </c>
      <c r="AI83" s="216">
        <f t="shared" si="66"/>
        <v>523567</v>
      </c>
      <c r="AJ83" s="216">
        <f t="shared" si="67"/>
        <v>72901</v>
      </c>
      <c r="AK83" s="217">
        <f t="shared" si="69"/>
        <v>3442585</v>
      </c>
      <c r="AL83" s="57"/>
    </row>
    <row r="84" spans="1:38" x14ac:dyDescent="0.2">
      <c r="A84" s="82"/>
      <c r="B84" s="203"/>
      <c r="C84" s="128" t="s">
        <v>12</v>
      </c>
      <c r="D84" s="121">
        <v>14329</v>
      </c>
      <c r="E84" s="38">
        <v>21340</v>
      </c>
      <c r="F84" s="38">
        <v>153057</v>
      </c>
      <c r="G84" s="38">
        <v>154105</v>
      </c>
      <c r="H84" s="38">
        <v>1510284</v>
      </c>
      <c r="I84" s="38">
        <v>23961</v>
      </c>
      <c r="J84" s="38"/>
      <c r="K84" s="38">
        <v>533742</v>
      </c>
      <c r="L84" s="38">
        <v>6833</v>
      </c>
      <c r="M84" s="38">
        <v>1748</v>
      </c>
      <c r="N84" s="38">
        <v>920</v>
      </c>
      <c r="O84" s="38"/>
      <c r="P84" s="38">
        <v>95075</v>
      </c>
      <c r="Q84" s="38">
        <v>2103</v>
      </c>
      <c r="R84" s="38">
        <v>9401</v>
      </c>
      <c r="S84" s="38">
        <v>95446</v>
      </c>
      <c r="T84" s="38">
        <v>712443</v>
      </c>
      <c r="U84" s="38">
        <v>319</v>
      </c>
      <c r="V84" s="38">
        <v>108615</v>
      </c>
      <c r="W84" s="38">
        <v>1589</v>
      </c>
      <c r="X84" s="38">
        <v>350</v>
      </c>
      <c r="Y84" s="38"/>
      <c r="Z84" s="38">
        <v>40</v>
      </c>
      <c r="AA84" s="204">
        <f t="shared" si="61"/>
        <v>3445700</v>
      </c>
      <c r="AB84" s="83"/>
      <c r="AC84" s="116"/>
      <c r="AD84" s="103" t="s">
        <v>12</v>
      </c>
      <c r="AE84" s="215">
        <f t="shared" si="62"/>
        <v>1510284</v>
      </c>
      <c r="AF84" s="216">
        <f t="shared" si="63"/>
        <v>712443</v>
      </c>
      <c r="AG84" s="216">
        <f t="shared" si="64"/>
        <v>262720</v>
      </c>
      <c r="AH84" s="216">
        <f t="shared" si="65"/>
        <v>352979</v>
      </c>
      <c r="AI84" s="216">
        <f t="shared" si="66"/>
        <v>534061</v>
      </c>
      <c r="AJ84" s="216">
        <f t="shared" si="67"/>
        <v>73213</v>
      </c>
      <c r="AK84" s="217">
        <f t="shared" si="69"/>
        <v>3445700</v>
      </c>
      <c r="AL84" s="57"/>
    </row>
    <row r="85" spans="1:38" x14ac:dyDescent="0.2">
      <c r="A85" s="82"/>
      <c r="B85" s="210"/>
      <c r="C85" s="128" t="s">
        <v>9</v>
      </c>
      <c r="D85" s="121">
        <v>15054</v>
      </c>
      <c r="E85" s="38">
        <v>21244</v>
      </c>
      <c r="F85" s="38">
        <v>152768</v>
      </c>
      <c r="G85" s="38">
        <v>156839</v>
      </c>
      <c r="H85" s="38">
        <v>1505468</v>
      </c>
      <c r="I85" s="38">
        <v>23901</v>
      </c>
      <c r="J85" s="38"/>
      <c r="K85" s="38">
        <v>538192</v>
      </c>
      <c r="L85" s="38">
        <v>6833</v>
      </c>
      <c r="M85" s="38">
        <v>1741</v>
      </c>
      <c r="N85" s="38">
        <v>888</v>
      </c>
      <c r="O85" s="38"/>
      <c r="P85" s="38">
        <v>94963</v>
      </c>
      <c r="Q85" s="38">
        <v>2203</v>
      </c>
      <c r="R85" s="38">
        <v>9363</v>
      </c>
      <c r="S85" s="38">
        <v>95944</v>
      </c>
      <c r="T85" s="38">
        <v>711406</v>
      </c>
      <c r="U85" s="38">
        <v>319</v>
      </c>
      <c r="V85" s="38">
        <v>109088</v>
      </c>
      <c r="W85" s="38">
        <v>1618</v>
      </c>
      <c r="X85" s="38">
        <v>361</v>
      </c>
      <c r="Y85" s="38"/>
      <c r="Z85" s="38">
        <v>40</v>
      </c>
      <c r="AA85" s="204">
        <f t="shared" si="61"/>
        <v>3448233</v>
      </c>
      <c r="AB85" s="83"/>
      <c r="AC85" s="116"/>
      <c r="AD85" s="103" t="s">
        <v>9</v>
      </c>
      <c r="AE85" s="215">
        <f t="shared" si="62"/>
        <v>1505468</v>
      </c>
      <c r="AF85" s="216">
        <f t="shared" si="63"/>
        <v>711406</v>
      </c>
      <c r="AG85" s="216">
        <f t="shared" si="64"/>
        <v>265927</v>
      </c>
      <c r="AH85" s="216">
        <f t="shared" si="65"/>
        <v>353038</v>
      </c>
      <c r="AI85" s="216">
        <f t="shared" si="66"/>
        <v>538511</v>
      </c>
      <c r="AJ85" s="216">
        <f t="shared" si="67"/>
        <v>73883</v>
      </c>
      <c r="AK85" s="217">
        <f t="shared" si="69"/>
        <v>3448233</v>
      </c>
      <c r="AL85" s="57"/>
    </row>
    <row r="86" spans="1:38" x14ac:dyDescent="0.2">
      <c r="A86" s="82"/>
      <c r="B86" s="203"/>
      <c r="C86" s="128" t="s">
        <v>10</v>
      </c>
      <c r="D86" s="121">
        <v>14868</v>
      </c>
      <c r="E86" s="38">
        <v>21235</v>
      </c>
      <c r="F86" s="38">
        <v>152115</v>
      </c>
      <c r="G86" s="38">
        <v>159210</v>
      </c>
      <c r="H86" s="38">
        <v>1497181</v>
      </c>
      <c r="I86" s="38">
        <v>23786</v>
      </c>
      <c r="J86" s="38"/>
      <c r="K86" s="38">
        <v>548871</v>
      </c>
      <c r="L86" s="38">
        <v>6833</v>
      </c>
      <c r="M86" s="38">
        <v>1736</v>
      </c>
      <c r="N86" s="38">
        <v>871</v>
      </c>
      <c r="O86" s="38"/>
      <c r="P86" s="38">
        <v>95342</v>
      </c>
      <c r="Q86" s="38">
        <v>2204</v>
      </c>
      <c r="R86" s="38">
        <v>9367</v>
      </c>
      <c r="S86" s="38">
        <v>96245</v>
      </c>
      <c r="T86" s="38">
        <v>708639</v>
      </c>
      <c r="U86" s="38">
        <v>319</v>
      </c>
      <c r="V86" s="38">
        <v>108558</v>
      </c>
      <c r="W86" s="38">
        <v>1607</v>
      </c>
      <c r="X86" s="38">
        <v>461</v>
      </c>
      <c r="Y86" s="38"/>
      <c r="Z86" s="38">
        <v>40</v>
      </c>
      <c r="AA86" s="204">
        <f t="shared" si="61"/>
        <v>3449488</v>
      </c>
      <c r="AB86" s="83"/>
      <c r="AC86" s="116"/>
      <c r="AD86" s="103" t="s">
        <v>10</v>
      </c>
      <c r="AE86" s="215">
        <f t="shared" si="62"/>
        <v>1497181</v>
      </c>
      <c r="AF86" s="216">
        <f t="shared" si="63"/>
        <v>708639</v>
      </c>
      <c r="AG86" s="216">
        <f t="shared" si="64"/>
        <v>267768</v>
      </c>
      <c r="AH86" s="216">
        <f t="shared" si="65"/>
        <v>353069</v>
      </c>
      <c r="AI86" s="216">
        <f t="shared" si="66"/>
        <v>549190</v>
      </c>
      <c r="AJ86" s="216">
        <f t="shared" si="67"/>
        <v>73641</v>
      </c>
      <c r="AK86" s="217">
        <f t="shared" si="69"/>
        <v>3449488</v>
      </c>
      <c r="AL86" s="57"/>
    </row>
    <row r="87" spans="1:38" ht="13.5" thickBot="1" x14ac:dyDescent="0.25">
      <c r="A87" s="82"/>
      <c r="B87" s="205"/>
      <c r="C87" s="129" t="s">
        <v>11</v>
      </c>
      <c r="D87" s="124">
        <v>15351</v>
      </c>
      <c r="E87" s="208">
        <v>21024</v>
      </c>
      <c r="F87" s="208">
        <v>151808</v>
      </c>
      <c r="G87" s="208">
        <v>160118</v>
      </c>
      <c r="H87" s="208">
        <v>1485970</v>
      </c>
      <c r="I87" s="208">
        <v>23731</v>
      </c>
      <c r="J87" s="208"/>
      <c r="K87" s="208">
        <v>560340</v>
      </c>
      <c r="L87" s="208">
        <v>6833</v>
      </c>
      <c r="M87" s="208">
        <v>1736</v>
      </c>
      <c r="N87" s="208">
        <v>869</v>
      </c>
      <c r="O87" s="208"/>
      <c r="P87" s="208">
        <v>95457</v>
      </c>
      <c r="Q87" s="208">
        <v>2204</v>
      </c>
      <c r="R87" s="208">
        <v>9337</v>
      </c>
      <c r="S87" s="208">
        <v>96935</v>
      </c>
      <c r="T87" s="208">
        <v>703179</v>
      </c>
      <c r="U87" s="208">
        <v>319</v>
      </c>
      <c r="V87" s="208">
        <v>108429</v>
      </c>
      <c r="W87" s="208">
        <v>1639</v>
      </c>
      <c r="X87" s="208">
        <v>561</v>
      </c>
      <c r="Y87" s="208"/>
      <c r="Z87" s="208">
        <v>40</v>
      </c>
      <c r="AA87" s="206">
        <f t="shared" si="61"/>
        <v>3445880</v>
      </c>
      <c r="AB87" s="83"/>
      <c r="AC87" s="117"/>
      <c r="AD87" s="104" t="s">
        <v>11</v>
      </c>
      <c r="AE87" s="218">
        <f t="shared" si="62"/>
        <v>1485970</v>
      </c>
      <c r="AF87" s="219">
        <f t="shared" si="63"/>
        <v>703179</v>
      </c>
      <c r="AG87" s="219">
        <f t="shared" si="64"/>
        <v>268547</v>
      </c>
      <c r="AH87" s="219">
        <f t="shared" si="65"/>
        <v>353537</v>
      </c>
      <c r="AI87" s="219">
        <f t="shared" si="66"/>
        <v>560659</v>
      </c>
      <c r="AJ87" s="219">
        <f t="shared" si="67"/>
        <v>73988</v>
      </c>
      <c r="AK87" s="220">
        <f t="shared" si="69"/>
        <v>3445880</v>
      </c>
      <c r="AL87" s="57"/>
    </row>
    <row r="88" spans="1:38" ht="13.5" thickBot="1" x14ac:dyDescent="0.25">
      <c r="A88" s="82"/>
      <c r="B88" s="195"/>
      <c r="C88" s="191"/>
      <c r="D88" s="11"/>
      <c r="E88" s="11"/>
      <c r="F88" s="11"/>
      <c r="G88" s="11"/>
      <c r="H88" s="11"/>
      <c r="I88" s="11"/>
      <c r="J88" s="11"/>
      <c r="K88" s="11"/>
      <c r="L88" s="11"/>
      <c r="M88" s="11"/>
      <c r="N88" s="249"/>
      <c r="O88" s="11"/>
      <c r="P88" s="11"/>
      <c r="Q88" s="11"/>
      <c r="R88" s="11"/>
      <c r="S88" s="11"/>
      <c r="T88" s="11"/>
      <c r="U88" s="11"/>
      <c r="V88" s="11"/>
      <c r="W88" s="11"/>
      <c r="X88" s="11"/>
      <c r="Y88" s="11"/>
      <c r="Z88" s="11"/>
      <c r="AA88" s="196"/>
      <c r="AB88" s="178"/>
    </row>
    <row r="89" spans="1:38" ht="13.5" thickBot="1" x14ac:dyDescent="0.25">
      <c r="A89" s="82"/>
      <c r="B89" s="193" t="s">
        <v>501</v>
      </c>
      <c r="C89" s="194"/>
      <c r="D89" s="268">
        <f t="shared" ref="D89:AA89" si="70">+D87/D84-1</f>
        <v>7.1323888617488951E-2</v>
      </c>
      <c r="E89" s="268">
        <f t="shared" si="70"/>
        <v>-1.480787253983129E-2</v>
      </c>
      <c r="F89" s="268">
        <f t="shared" si="70"/>
        <v>-8.1603585592295858E-3</v>
      </c>
      <c r="G89" s="268">
        <f t="shared" si="70"/>
        <v>3.9018850783556713E-2</v>
      </c>
      <c r="H89" s="268">
        <f t="shared" si="70"/>
        <v>-1.6098958871311631E-2</v>
      </c>
      <c r="I89" s="268">
        <f t="shared" si="70"/>
        <v>-9.5989315971787281E-3</v>
      </c>
      <c r="J89" s="268"/>
      <c r="K89" s="268">
        <f t="shared" si="70"/>
        <v>4.9833065413626754E-2</v>
      </c>
      <c r="L89" s="268">
        <f t="shared" si="70"/>
        <v>0</v>
      </c>
      <c r="M89" s="268">
        <f t="shared" si="70"/>
        <v>-6.8649885583523806E-3</v>
      </c>
      <c r="N89" s="268">
        <f t="shared" si="70"/>
        <v>-5.543478260869561E-2</v>
      </c>
      <c r="O89" s="268"/>
      <c r="P89" s="268">
        <f t="shared" si="70"/>
        <v>4.0178806205626305E-3</v>
      </c>
      <c r="Q89" s="268">
        <f t="shared" si="70"/>
        <v>4.8026628625772672E-2</v>
      </c>
      <c r="R89" s="268">
        <f t="shared" si="70"/>
        <v>-6.8077864057015658E-3</v>
      </c>
      <c r="S89" s="268">
        <f t="shared" si="70"/>
        <v>1.5600444230245314E-2</v>
      </c>
      <c r="T89" s="268">
        <f t="shared" si="70"/>
        <v>-1.3003145514799086E-2</v>
      </c>
      <c r="U89" s="268">
        <f t="shared" si="70"/>
        <v>0</v>
      </c>
      <c r="V89" s="268">
        <f t="shared" si="70"/>
        <v>-1.7124706532246625E-3</v>
      </c>
      <c r="W89" s="268">
        <f t="shared" si="70"/>
        <v>3.1466331025802319E-2</v>
      </c>
      <c r="X89" s="268">
        <f t="shared" si="70"/>
        <v>0.60285714285714276</v>
      </c>
      <c r="Y89" s="268"/>
      <c r="Z89" s="268">
        <f t="shared" si="70"/>
        <v>0</v>
      </c>
      <c r="AA89" s="269">
        <f t="shared" si="70"/>
        <v>5.2239022549915859E-5</v>
      </c>
      <c r="AB89" s="178"/>
      <c r="AC89" s="193" t="s">
        <v>501</v>
      </c>
      <c r="AD89" s="194"/>
      <c r="AE89" s="268">
        <f t="shared" ref="AE89:AK89" si="71">+AE87/AE84-1</f>
        <v>-1.6098958871311631E-2</v>
      </c>
      <c r="AF89" s="268">
        <f t="shared" si="71"/>
        <v>-1.3003145514799086E-2</v>
      </c>
      <c r="AG89" s="268">
        <f t="shared" si="71"/>
        <v>2.2179506699147478E-2</v>
      </c>
      <c r="AH89" s="268">
        <f t="shared" si="71"/>
        <v>1.5808305876554574E-3</v>
      </c>
      <c r="AI89" s="268">
        <f t="shared" si="71"/>
        <v>4.9803299623076835E-2</v>
      </c>
      <c r="AJ89" s="268">
        <f t="shared" si="71"/>
        <v>1.0585551746274513E-2</v>
      </c>
      <c r="AK89" s="269">
        <f t="shared" si="71"/>
        <v>5.2239022549915859E-5</v>
      </c>
    </row>
    <row r="90" spans="1:38" ht="13.5" thickBot="1" x14ac:dyDescent="0.25">
      <c r="A90" s="82"/>
      <c r="B90" s="193" t="s">
        <v>502</v>
      </c>
      <c r="C90" s="194"/>
      <c r="D90" s="268">
        <f t="shared" ref="D90:AA90" si="72">+D87/D75-1</f>
        <v>0.24028439848105365</v>
      </c>
      <c r="E90" s="268">
        <f t="shared" si="72"/>
        <v>-7.7490127248793339E-2</v>
      </c>
      <c r="F90" s="268">
        <f t="shared" si="72"/>
        <v>-2.433882836852086E-2</v>
      </c>
      <c r="G90" s="268">
        <f t="shared" si="72"/>
        <v>1.9801412657873163E-2</v>
      </c>
      <c r="H90" s="268">
        <f t="shared" si="72"/>
        <v>-6.1427227876300394E-2</v>
      </c>
      <c r="I90" s="268">
        <f t="shared" si="72"/>
        <v>-4.4722647129860738E-2</v>
      </c>
      <c r="J90" s="268"/>
      <c r="K90" s="268">
        <f t="shared" si="72"/>
        <v>0.25103259195091776</v>
      </c>
      <c r="L90" s="268">
        <f t="shared" si="72"/>
        <v>4.4162591687041619E-2</v>
      </c>
      <c r="M90" s="268">
        <f t="shared" si="72"/>
        <v>1.7311021350259193E-3</v>
      </c>
      <c r="N90" s="268">
        <f t="shared" si="72"/>
        <v>-0.26480541455160744</v>
      </c>
      <c r="O90" s="268"/>
      <c r="P90" s="268">
        <f t="shared" si="72"/>
        <v>4.0495624368899197E-3</v>
      </c>
      <c r="Q90" s="268">
        <f t="shared" si="72"/>
        <v>7.4074074074074181E-2</v>
      </c>
      <c r="R90" s="268">
        <f t="shared" si="72"/>
        <v>-4.8894774370989103E-2</v>
      </c>
      <c r="S90" s="268">
        <f t="shared" si="72"/>
        <v>8.2322860141577969E-2</v>
      </c>
      <c r="T90" s="268">
        <f t="shared" si="72"/>
        <v>-6.372855873130745E-3</v>
      </c>
      <c r="U90" s="268">
        <f t="shared" si="72"/>
        <v>0</v>
      </c>
      <c r="V90" s="268">
        <f t="shared" si="72"/>
        <v>4.2511808835787868E-3</v>
      </c>
      <c r="W90" s="268">
        <f t="shared" si="72"/>
        <v>-4.1520467836257291E-2</v>
      </c>
      <c r="X90" s="268">
        <f t="shared" si="72"/>
        <v>0.74766355140186924</v>
      </c>
      <c r="Y90" s="268"/>
      <c r="Z90" s="268">
        <f t="shared" si="72"/>
        <v>0</v>
      </c>
      <c r="AA90" s="269">
        <f t="shared" si="72"/>
        <v>5.2894771466638346E-3</v>
      </c>
      <c r="AB90" s="178"/>
      <c r="AC90" s="193" t="s">
        <v>502</v>
      </c>
      <c r="AD90" s="194"/>
      <c r="AE90" s="268">
        <f t="shared" ref="AE90:AK90" si="73">+AE87/AE75-1</f>
        <v>-6.1427227876300394E-2</v>
      </c>
      <c r="AF90" s="268">
        <f t="shared" si="73"/>
        <v>-6.372855873130745E-3</v>
      </c>
      <c r="AG90" s="268">
        <f t="shared" si="73"/>
        <v>1.3465217998407386E-2</v>
      </c>
      <c r="AH90" s="268">
        <f t="shared" si="73"/>
        <v>9.9729749804311485E-3</v>
      </c>
      <c r="AI90" s="268">
        <f t="shared" si="73"/>
        <v>0.25085393143114665</v>
      </c>
      <c r="AJ90" s="268">
        <f t="shared" si="73"/>
        <v>5.3946814148468913E-3</v>
      </c>
      <c r="AK90" s="269">
        <f t="shared" si="73"/>
        <v>5.2894771466638346E-3</v>
      </c>
    </row>
    <row r="91" spans="1:38" ht="13.5" thickBot="1" x14ac:dyDescent="0.25">
      <c r="A91" s="82"/>
      <c r="B91" s="221" t="s">
        <v>503</v>
      </c>
      <c r="C91" s="194"/>
      <c r="D91" s="268">
        <f>+D87/$AA$87</f>
        <v>4.4548852542746703E-3</v>
      </c>
      <c r="E91" s="268">
        <f t="shared" ref="E91:AA91" si="74">+E87/$AA$87</f>
        <v>6.1011991131438128E-3</v>
      </c>
      <c r="F91" s="268">
        <f t="shared" si="74"/>
        <v>4.4054929364922751E-2</v>
      </c>
      <c r="G91" s="268">
        <f t="shared" si="74"/>
        <v>4.6466504927623713E-2</v>
      </c>
      <c r="H91" s="268">
        <f t="shared" si="74"/>
        <v>0.4312309192426898</v>
      </c>
      <c r="I91" s="268">
        <f t="shared" si="74"/>
        <v>6.8867749312222131E-3</v>
      </c>
      <c r="J91" s="268"/>
      <c r="K91" s="268">
        <f t="shared" si="74"/>
        <v>0.16261158252754013</v>
      </c>
      <c r="L91" s="268">
        <f t="shared" si="74"/>
        <v>1.9829477520981577E-3</v>
      </c>
      <c r="M91" s="268">
        <f t="shared" si="74"/>
        <v>5.0379003331514735E-4</v>
      </c>
      <c r="N91" s="268">
        <f t="shared" si="74"/>
        <v>2.5218521828966769E-4</v>
      </c>
      <c r="O91" s="268"/>
      <c r="P91" s="268">
        <f t="shared" si="74"/>
        <v>2.7701777194794944E-2</v>
      </c>
      <c r="Q91" s="268">
        <f t="shared" si="74"/>
        <v>6.3960439713512947E-4</v>
      </c>
      <c r="R91" s="268">
        <f t="shared" si="74"/>
        <v>2.7096126388614808E-3</v>
      </c>
      <c r="S91" s="268">
        <f t="shared" si="74"/>
        <v>2.8130695207029845E-2</v>
      </c>
      <c r="T91" s="268">
        <f t="shared" si="74"/>
        <v>0.20406369345421199</v>
      </c>
      <c r="U91" s="268">
        <f t="shared" si="74"/>
        <v>9.2574320637979273E-5</v>
      </c>
      <c r="V91" s="268">
        <f t="shared" si="74"/>
        <v>3.146627276631804E-2</v>
      </c>
      <c r="W91" s="275">
        <f t="shared" si="74"/>
        <v>4.7564047500203141E-4</v>
      </c>
      <c r="X91" s="275">
        <f t="shared" si="74"/>
        <v>1.6280311560472216E-4</v>
      </c>
      <c r="Y91" s="268"/>
      <c r="Z91" s="276">
        <f t="shared" si="74"/>
        <v>1.1608065283759155E-5</v>
      </c>
      <c r="AA91" s="269">
        <f t="shared" si="74"/>
        <v>1</v>
      </c>
      <c r="AB91" s="178"/>
      <c r="AC91" s="221" t="s">
        <v>503</v>
      </c>
      <c r="AD91" s="194"/>
      <c r="AE91" s="287">
        <f>+AE87/$AK$87</f>
        <v>0.4312309192426898</v>
      </c>
      <c r="AF91" s="287">
        <f t="shared" ref="AF91:AK91" si="75">+AF87/$AK$87</f>
        <v>0.20406369345421199</v>
      </c>
      <c r="AG91" s="287">
        <f t="shared" si="75"/>
        <v>7.7932777693941746E-2</v>
      </c>
      <c r="AH91" s="287">
        <f t="shared" si="75"/>
        <v>0.10259701440560902</v>
      </c>
      <c r="AI91" s="287">
        <f t="shared" si="75"/>
        <v>0.16270415684817813</v>
      </c>
      <c r="AJ91" s="287">
        <f t="shared" si="75"/>
        <v>2.1471438355369309E-2</v>
      </c>
      <c r="AK91" s="288">
        <f t="shared" si="75"/>
        <v>1</v>
      </c>
    </row>
    <row r="92" spans="1:38" x14ac:dyDescent="0.2">
      <c r="A92" s="82"/>
      <c r="B92" s="195"/>
      <c r="C92" s="191"/>
      <c r="D92" s="11"/>
      <c r="E92" s="11"/>
      <c r="F92" s="11"/>
      <c r="G92" s="11"/>
      <c r="H92" s="11"/>
      <c r="I92" s="11"/>
      <c r="J92" s="11"/>
      <c r="K92" s="11"/>
      <c r="L92" s="11"/>
      <c r="M92" s="11"/>
      <c r="N92" s="249"/>
      <c r="O92" s="11"/>
      <c r="P92" s="11"/>
      <c r="Q92" s="11"/>
      <c r="R92" s="11"/>
      <c r="S92" s="11"/>
      <c r="T92" s="11"/>
      <c r="U92" s="11"/>
      <c r="V92" s="11"/>
      <c r="W92" s="11"/>
      <c r="X92" s="11"/>
      <c r="Y92" s="11"/>
      <c r="Z92" s="11"/>
      <c r="AA92" s="196"/>
      <c r="AB92" s="178"/>
      <c r="AE92" s="272"/>
      <c r="AF92" s="272"/>
      <c r="AG92" s="272"/>
      <c r="AH92" s="272"/>
      <c r="AI92" s="272"/>
      <c r="AJ92" s="272"/>
      <c r="AK92" s="272"/>
    </row>
    <row r="93" spans="1:38" ht="15" x14ac:dyDescent="0.25">
      <c r="A93" s="82"/>
      <c r="B93" s="76" t="s">
        <v>62</v>
      </c>
      <c r="C93" s="82"/>
      <c r="D93" s="188"/>
      <c r="E93" s="188"/>
      <c r="F93" s="188"/>
      <c r="G93" s="188"/>
      <c r="H93" s="188"/>
      <c r="I93" s="188"/>
      <c r="J93" s="188"/>
      <c r="K93" s="188"/>
      <c r="L93" s="188"/>
      <c r="M93" s="188"/>
      <c r="N93" s="188"/>
      <c r="O93" s="188"/>
      <c r="P93" s="188"/>
      <c r="Q93" s="188"/>
      <c r="R93" s="188"/>
      <c r="S93" s="188"/>
      <c r="T93" s="188"/>
      <c r="U93" s="188"/>
      <c r="V93" s="188"/>
      <c r="W93" s="188"/>
      <c r="X93" s="188"/>
      <c r="Y93" s="82"/>
      <c r="Z93" s="82"/>
      <c r="AA93" s="82"/>
      <c r="AB93" s="178"/>
      <c r="AD93" s="96" t="s">
        <v>500</v>
      </c>
    </row>
    <row r="94" spans="1:38" x14ac:dyDescent="0.2">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row>
    <row r="95" spans="1:38" x14ac:dyDescent="0.2">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row>
    <row r="96" spans="1:38" x14ac:dyDescent="0.2">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row>
    <row r="97" spans="1:28" x14ac:dyDescent="0.2">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row>
    <row r="98" spans="1:28" x14ac:dyDescent="0.2">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row>
    <row r="99" spans="1:28" x14ac:dyDescent="0.2">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row>
    <row r="100" spans="1:28" x14ac:dyDescent="0.2">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row>
    <row r="101" spans="1:28" x14ac:dyDescent="0.2">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row>
    <row r="102" spans="1:28" x14ac:dyDescent="0.2">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row>
    <row r="103" spans="1:28" x14ac:dyDescent="0.2">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row>
    <row r="104" spans="1:28" x14ac:dyDescent="0.2">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row>
    <row r="105" spans="1:28" x14ac:dyDescent="0.2">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row>
    <row r="106" spans="1:28" x14ac:dyDescent="0.2">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row>
    <row r="107" spans="1:28" x14ac:dyDescent="0.2">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row>
    <row r="108" spans="1:28" x14ac:dyDescent="0.2">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row>
    <row r="109" spans="1:28" x14ac:dyDescent="0.2">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row>
    <row r="110" spans="1:28" x14ac:dyDescent="0.2">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row>
    <row r="111" spans="1:28" x14ac:dyDescent="0.2">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row>
    <row r="112" spans="1:28" x14ac:dyDescent="0.2">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row>
    <row r="113" spans="1:28" x14ac:dyDescent="0.2">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row>
    <row r="114" spans="1:28" x14ac:dyDescent="0.2">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row>
    <row r="115" spans="1:28" x14ac:dyDescent="0.2">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row>
    <row r="116" spans="1:28" x14ac:dyDescent="0.2">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row>
    <row r="117" spans="1:28" x14ac:dyDescent="0.2">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row>
    <row r="118" spans="1:28" x14ac:dyDescent="0.2">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row>
    <row r="119" spans="1:28" x14ac:dyDescent="0.2">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row>
    <row r="120" spans="1:28" x14ac:dyDescent="0.2">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row>
    <row r="121" spans="1:28" hidden="1" x14ac:dyDescent="0.2"/>
    <row r="122" spans="1:28" x14ac:dyDescent="0.2"/>
    <row r="123" spans="1:28" x14ac:dyDescent="0.2"/>
    <row r="124" spans="1:28" x14ac:dyDescent="0.2"/>
    <row r="125" spans="1:28" x14ac:dyDescent="0.2"/>
    <row r="126" spans="1:28" x14ac:dyDescent="0.2"/>
    <row r="127" spans="1:28" x14ac:dyDescent="0.2"/>
    <row r="128" spans="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sheetData>
  <phoneticPr fontId="43" type="noConversion"/>
  <hyperlinks>
    <hyperlink ref="B4" location="Índice!A1" display="&lt;&lt; VOLVER"/>
    <hyperlink ref="B93" location="Índice!A1" display="&lt;&lt; VOLVER"/>
  </hyperlinks>
  <pageMargins left="0.75" right="0.75" top="1" bottom="1" header="0" footer="0"/>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vt:i4>
      </vt:variant>
    </vt:vector>
  </HeadingPairs>
  <TitlesOfParts>
    <vt:vector size="14" baseType="lpstr">
      <vt:lpstr>Índice</vt:lpstr>
      <vt:lpstr>1.1_Mensual_Nac</vt:lpstr>
      <vt:lpstr>1.2_Tipo de Servicio</vt:lpstr>
      <vt:lpstr>1.3_Tipo de Cliente</vt:lpstr>
      <vt:lpstr>1.4_Mensual_Reg_líneas</vt:lpstr>
      <vt:lpstr>1.10_Men_Reg_RE</vt:lpstr>
      <vt:lpstr>1.12_Men_Reg_CO</vt:lpstr>
      <vt:lpstr>1.13_Men_ZP_Lineas</vt:lpstr>
      <vt:lpstr>1.14_Men_Lineas_Emp</vt:lpstr>
      <vt:lpstr>1.16_Presencia_empresas</vt:lpstr>
      <vt:lpstr>1.17_Líneas por comuna</vt:lpstr>
      <vt:lpstr>'1.12_Men_Reg_CO'!Área_de_impresión</vt:lpstr>
      <vt:lpstr>'1.16_Presencia_empresas'!Área_de_impresión</vt:lpstr>
      <vt:lpstr>'1.4_Mensual_Reg_líneas'!Área_de_impresión</vt:lpstr>
    </vt:vector>
  </TitlesOfParts>
  <Company>emg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Consultor ext-a</dc:creator>
  <cp:lastModifiedBy>Alejandro Vera Muñoz</cp:lastModifiedBy>
  <cp:lastPrinted>2007-05-10T19:23:12Z</cp:lastPrinted>
  <dcterms:created xsi:type="dcterms:W3CDTF">2006-10-05T18:59:10Z</dcterms:created>
  <dcterms:modified xsi:type="dcterms:W3CDTF">2016-03-30T18:11:44Z</dcterms:modified>
</cp:coreProperties>
</file>