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Hoja1!$E$6:$R$100</definedName>
  </definedNames>
  <calcPr calcId="145621"/>
</workbook>
</file>

<file path=xl/calcChain.xml><?xml version="1.0" encoding="utf-8"?>
<calcChain xmlns="http://schemas.openxmlformats.org/spreadsheetml/2006/main">
  <c r="O88" i="1" l="1"/>
  <c r="N88" i="1"/>
  <c r="L88" i="1"/>
  <c r="O86" i="1"/>
  <c r="N86" i="1"/>
  <c r="L86" i="1"/>
  <c r="O72" i="1"/>
  <c r="N72" i="1"/>
  <c r="L72" i="1"/>
  <c r="O65" i="1" l="1"/>
  <c r="L65" i="1"/>
  <c r="O31" i="1" l="1"/>
  <c r="N31" i="1"/>
  <c r="L31" i="1"/>
  <c r="N65" i="1" l="1"/>
</calcChain>
</file>

<file path=xl/sharedStrings.xml><?xml version="1.0" encoding="utf-8"?>
<sst xmlns="http://schemas.openxmlformats.org/spreadsheetml/2006/main" count="366" uniqueCount="166">
  <si>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</si>
  <si>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</si>
  <si>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</si>
  <si>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</si>
  <si>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</si>
  <si>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</si>
  <si>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</si>
  <si>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</si>
  <si>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</si>
  <si>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</si>
  <si>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</si>
  <si>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</si>
  <si>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</si>
  <si>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</si>
  <si>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</si>
  <si>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</si>
  <si>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</si>
  <si>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</si>
  <si>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</si>
  <si>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</si>
  <si>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MODIFICACION</t>
  </si>
  <si>
    <t>AMPLIACION MENOR</t>
  </si>
  <si>
    <t>ALTURA MÁXIMA</t>
  </si>
  <si>
    <t>A. ESPEJO</t>
  </si>
  <si>
    <t>B. SILVA</t>
  </si>
  <si>
    <t>LGUC., OGUC.,Y PRC</t>
  </si>
  <si>
    <t>C.ESPINOSA</t>
  </si>
  <si>
    <t>ARQUITECTO</t>
  </si>
  <si>
    <t>SUPERFICIE DEL TERRENO</t>
  </si>
  <si>
    <t>SUPERFIECIE DEL TERRENO</t>
  </si>
  <si>
    <t>ALTERACION</t>
  </si>
  <si>
    <t>COMERCIO</t>
  </si>
  <si>
    <t>RAFAEL JANA BITRAN</t>
  </si>
  <si>
    <t>ANTEPROYECTOS</t>
  </si>
  <si>
    <t>PERMISO N°</t>
  </si>
  <si>
    <t>RESOLUCION FECHA</t>
  </si>
  <si>
    <t>DESCIPCION PROYECTO</t>
  </si>
  <si>
    <t>SUPERFICIE M2</t>
  </si>
  <si>
    <t>NORMAS ESPCIALES</t>
  </si>
  <si>
    <t>ANTEPROYECTO</t>
  </si>
  <si>
    <t>AMPLIACION MAYOR</t>
  </si>
  <si>
    <t>OBRA NUEVA</t>
  </si>
  <si>
    <t>9M</t>
  </si>
  <si>
    <t>MARIA MORENO ARAYA</t>
  </si>
  <si>
    <t xml:space="preserve">   CARLOS LINEROS ECHEVERRIA</t>
  </si>
  <si>
    <t xml:space="preserve">DIRECTOR DE OBRAS </t>
  </si>
  <si>
    <t>CLE/AEA/mpa.</t>
  </si>
  <si>
    <t>Estadísticas de Permisos de Edificación Correspondientes al mes de Marzo 2018</t>
  </si>
  <si>
    <t>INMOBILIARIA MAHUIDA LTDA.</t>
  </si>
  <si>
    <t>ALVARO CASANOVA161</t>
  </si>
  <si>
    <t>MARELLA RUSSO VALDES</t>
  </si>
  <si>
    <t>JOSE CASTRO PEZOA</t>
  </si>
  <si>
    <t>DFL/ 2/1959 - LEY 19537 COPROP INMOB. TIPO A, 6.1.6. OGUC (CONJUNTO VIVIENDA ARMONICA</t>
  </si>
  <si>
    <t>CENTRO DE TRATAMIENTO Y REHABILITACION EN ADICCIONES LTDA.</t>
  </si>
  <si>
    <t>ALCALDE FERNANDO CASTILLO VELASO 7317 Y 7317-A</t>
  </si>
  <si>
    <t>DANA PAPELA CERDA TORO</t>
  </si>
  <si>
    <t>CENTRO DE REHABILITACION</t>
  </si>
  <si>
    <t>IINMOBILIARIA DON  BENJAMIN SPA</t>
  </si>
  <si>
    <t>HELSBY 10120</t>
  </si>
  <si>
    <t>CECILIA DUQUE VIDELA</t>
  </si>
  <si>
    <t>LEY 19537 COPROPIEDAD INMOB. TIPO A LGUC OGUC PRC</t>
  </si>
  <si>
    <t>RAMON RAMIREZ USON</t>
  </si>
  <si>
    <t>AV. LARRAIN 7123</t>
  </si>
  <si>
    <t>LORENA CUADRA MORALES</t>
  </si>
  <si>
    <t>5M</t>
  </si>
  <si>
    <t>HANS RAUTENBERG TALHOUK</t>
  </si>
  <si>
    <t>ESCULTORA REBECA AMTE2584</t>
  </si>
  <si>
    <t>JOSE LUIS LOPEZ RAMIREZ</t>
  </si>
  <si>
    <t>SOCIEDAD DE INVERCIONES FAMILIA ORTIZ LTDA.</t>
  </si>
  <si>
    <t>SIMON GONZALEZ 8208</t>
  </si>
  <si>
    <t>NICOLAS KITZING CONTRERAS</t>
  </si>
  <si>
    <t>ERNESTO RIQUELME CIFUENTES</t>
  </si>
  <si>
    <t>MANUEL JOSE RIVERA 768</t>
  </si>
  <si>
    <t>LUIS CARRASCO</t>
  </si>
  <si>
    <t>HECTOR BONGCAM WISS</t>
  </si>
  <si>
    <t>LOS PRUNOS 6978</t>
  </si>
  <si>
    <t>PABLO CROBETTO</t>
  </si>
  <si>
    <t>INMOBILIARIA CIENTO TRES S.A.</t>
  </si>
  <si>
    <t>JORGE ALESSANDRI 1233</t>
  </si>
  <si>
    <t>MATIAS BALLACEY /IGNACIO HERNANDEZ</t>
  </si>
  <si>
    <t>INMOBILIARIA DE TENIS TOBALABA S.A.</t>
  </si>
  <si>
    <t>SIMON GNZALEZ 8515</t>
  </si>
  <si>
    <t>FRANCISCO ESPINIZA ROJAS</t>
  </si>
  <si>
    <t>GIMNASIO</t>
  </si>
  <si>
    <t>LGUC, OGUC, PRC, ART 62 LGUC, INCISO 2 DEL ART. 5.1.18 OGUC</t>
  </si>
  <si>
    <t>02/03/2018</t>
  </si>
  <si>
    <t>NUEVOS DESARROLLO S.A.</t>
  </si>
  <si>
    <t>AV. LARRAIN 5862 PISO 4 PATIO DE COMIDA</t>
  </si>
  <si>
    <t>SEBASTIAN OSSES NAVARRO</t>
  </si>
  <si>
    <t>07/03/2018</t>
  </si>
  <si>
    <t>JEANNETTE DEL CARMEN DANOUN LAHSEN</t>
  </si>
  <si>
    <t>LORELEY 114</t>
  </si>
  <si>
    <t>CARLOS TEJADA DELGADO</t>
  </si>
  <si>
    <t>UIS PADILLA PARRA</t>
  </si>
  <si>
    <t>DRAGONES DE LA REINA 602</t>
  </si>
  <si>
    <t>ANDRES OSORIO GODOY</t>
  </si>
  <si>
    <t>CARLOS ARIS SABIONCELLO</t>
  </si>
  <si>
    <t>PRINCIPE DE GALES 5921 OF. 1810</t>
  </si>
  <si>
    <t>CARLOS ARELLANO GALLO</t>
  </si>
  <si>
    <t>AV. LARRAIN 5862 POISO 4</t>
  </si>
  <si>
    <t>FRANCISCO PRADO NAVARRO</t>
  </si>
  <si>
    <t>AV. LARRAIN 5868 MP 1150</t>
  </si>
  <si>
    <t>IGNACIOBURGOS VARGAS</t>
  </si>
  <si>
    <t>ARQUBAUI LTDA.</t>
  </si>
  <si>
    <t>PRINCIPE DE GALES 5921 OF. 204</t>
  </si>
  <si>
    <t>ANA MUNCHMEYER R.</t>
  </si>
  <si>
    <t>OFICINA</t>
  </si>
  <si>
    <t>INMOB. Y CONSTRUCTORA LUXOR LTDA.</t>
  </si>
  <si>
    <t>VALENZUELA PUELMA 10167 H</t>
  </si>
  <si>
    <t>VALENZUELA PUELMA 10167 J</t>
  </si>
  <si>
    <t>VALENZUELA PUELMA 10167-A</t>
  </si>
  <si>
    <t>VALENZUELA PUELMA 10167-D</t>
  </si>
  <si>
    <t>VALENZUELA PUELMA 10167-B</t>
  </si>
  <si>
    <t>129.10</t>
  </si>
  <si>
    <t>VALENZUELA PUELMA 10167-I</t>
  </si>
  <si>
    <t>VALENZUELA PUELMA 10167-C</t>
  </si>
  <si>
    <t>DARIO TOLEDO GERBANO</t>
  </si>
  <si>
    <t>PEPE VILA 400-B</t>
  </si>
  <si>
    <t>MACARENA CORDERO BRICEÑO</t>
  </si>
  <si>
    <t>TRERESA CAMUSSETTI ARCE</t>
  </si>
  <si>
    <t>LYNCH NORTE 880-K</t>
  </si>
  <si>
    <t>HUGO PEREZ HERRERA</t>
  </si>
  <si>
    <t>VALENZUELA PUELMA 10167-E</t>
  </si>
  <si>
    <t>VALENZUELA PUEMA 10167-G</t>
  </si>
  <si>
    <t>VALENZUELA PUEMA 10167-F</t>
  </si>
  <si>
    <t>SERVICIOS MEDICOS MARCELA ANTONIA GONZALEZ M. EIRL</t>
  </si>
  <si>
    <t>AV. PRINCIPE DE GALES 5921 OF. 403</t>
  </si>
  <si>
    <t>ALEJANDRA FLIMAN VALDIVIA</t>
  </si>
  <si>
    <t>CENTRO COMERCIALES VECINALES ARAUCO EXPRES S.A.</t>
  </si>
  <si>
    <t>CARLOS OSSANDON 1188 LOCAL 2</t>
  </si>
  <si>
    <t>DANIEL SKVIRSKY</t>
  </si>
  <si>
    <t>ADOLFO ROSAS CALDEBENITO</t>
  </si>
  <si>
    <t>RIO LAUCA 396</t>
  </si>
  <si>
    <t>SEBASTIAN CHINCHILLA</t>
  </si>
  <si>
    <t>VIVIENDA SOCIAL</t>
  </si>
  <si>
    <t>DANIEL CORTES HENRIQUEZ</t>
  </si>
  <si>
    <t>CARLOS NAZARIT 334</t>
  </si>
  <si>
    <t>MARIA HENRIQUEZ</t>
  </si>
  <si>
    <t>DANIELA SAAVEDRA AGUILERA</t>
  </si>
  <si>
    <t>LGUC, OGUC, PRC</t>
  </si>
  <si>
    <t>BIBIANA TORRES MEIER</t>
  </si>
  <si>
    <t>ALVAREZ SOTOMAYOR 2159</t>
  </si>
  <si>
    <t>FERNANDA AGUIRRE</t>
  </si>
  <si>
    <t>JARDIN INFANTIL</t>
  </si>
  <si>
    <t>M. GARRIDO</t>
  </si>
  <si>
    <t>PATIO LA REINA S.A.</t>
  </si>
  <si>
    <t>ALCALDE FERNANDO CASTILLO VELASCO N° 8751</t>
  </si>
  <si>
    <t>S/REV</t>
  </si>
  <si>
    <t>BODEGAS</t>
  </si>
  <si>
    <t>EDWIN PETUEL RAYMOND C.</t>
  </si>
  <si>
    <t>ART. 2.6.4.</t>
  </si>
  <si>
    <t>C. ESPINOSA</t>
  </si>
  <si>
    <t>RESOLUCIÓN</t>
  </si>
  <si>
    <t>DIRECCIÓN</t>
  </si>
  <si>
    <t>TERRENOS</t>
  </si>
  <si>
    <t>N°</t>
  </si>
  <si>
    <t>FECHA</t>
  </si>
  <si>
    <t>RESOLUCIONES</t>
  </si>
  <si>
    <t>DESCRIPCION DEL PROYECTO</t>
  </si>
  <si>
    <t>SUPERFCIE TERRENO</t>
  </si>
  <si>
    <t>2476-A</t>
  </si>
  <si>
    <t>LR- 2512</t>
  </si>
  <si>
    <t>INMOBILIARIA MAHUIDA SPA</t>
  </si>
  <si>
    <t>ESCULTORAREBECAMATTE 1540-1690-1610</t>
  </si>
  <si>
    <t>RODRIGO FARIAS CARRION</t>
  </si>
  <si>
    <t>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</si>
</sst>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&quot;$&quot;\ #,##0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6" fillId="0" borderId="0" xfId="0" applyFont="1"/>
    <xf numFmtId="3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14" fontId="7" fillId="0" borderId="0" xfId="0" applyNumberFormat="1" applyFont="1"/>
    <xf numFmtId="2" fontId="1" fillId="0" borderId="13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0" xfId="0" applyFont="1"/>
    <xf numFmtId="0" fontId="11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6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3" xfId="0" applyFont="1" applyFill="1" applyBorder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8" fillId="2" borderId="20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3" fillId="2" borderId="21" xfId="0" applyFont="1" applyFill="1" applyBorder="1"/>
    <xf numFmtId="0" fontId="8" fillId="2" borderId="13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44" fontId="0" fillId="0" borderId="0" xfId="0" applyNumberFormat="1"/>
    <xf numFmtId="2" fontId="7" fillId="0" borderId="13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right"/>
    </xf>
    <xf numFmtId="0" fontId="3" fillId="0" borderId="0" xfId="0" applyFont="1"/>
    <xf numFmtId="0" fontId="3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14" fontId="2" fillId="0" borderId="13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25" fillId="2" borderId="1" xfId="0" applyNumberFormat="1" applyFont="1" applyFill="1" applyBorder="1" applyAlignment="1">
      <alignment horizontal="center" wrapText="1"/>
    </xf>
    <xf numFmtId="0" fontId="0" fillId="2" borderId="20" xfId="0" applyFill="1" applyBorder="1"/>
    <xf numFmtId="0" fontId="23" fillId="0" borderId="0" xfId="0" applyFont="1" applyBorder="1" applyAlignment="1">
      <alignment vertical="center" wrapText="1"/>
    </xf>
    <xf numFmtId="0" fontId="11" fillId="2" borderId="19" xfId="0" applyFont="1" applyFill="1" applyBorder="1" applyAlignment="1">
      <alignment vertical="center"/>
    </xf>
    <xf numFmtId="0" fontId="27" fillId="2" borderId="20" xfId="0" applyFont="1" applyFill="1" applyBorder="1"/>
    <xf numFmtId="0" fontId="0" fillId="2" borderId="21" xfId="0" applyFill="1" applyBorder="1"/>
    <xf numFmtId="0" fontId="21" fillId="3" borderId="9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vertical="top" wrapText="1"/>
    </xf>
    <xf numFmtId="0" fontId="28" fillId="3" borderId="9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top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6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vertical="top"/>
    </xf>
    <xf numFmtId="0" fontId="26" fillId="3" borderId="25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/>
    </xf>
    <xf numFmtId="4" fontId="25" fillId="3" borderId="0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/>
    <xf numFmtId="3" fontId="6" fillId="0" borderId="13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wrapText="1"/>
    </xf>
    <xf numFmtId="3" fontId="25" fillId="2" borderId="1" xfId="0" applyNumberFormat="1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 vertical="center"/>
    </xf>
    <xf numFmtId="3" fontId="5" fillId="5" borderId="26" xfId="0" applyNumberFormat="1" applyFont="1" applyFill="1" applyBorder="1" applyAlignment="1">
      <alignment horizontal="center" vertical="center"/>
    </xf>
    <xf numFmtId="4" fontId="5" fillId="5" borderId="25" xfId="0" applyNumberFormat="1" applyFont="1" applyFill="1" applyBorder="1" applyAlignment="1">
      <alignment horizontal="center" vertical="center"/>
    </xf>
    <xf numFmtId="4" fontId="5" fillId="5" borderId="2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108858</xdr:rowOff>
    </xdr:from>
    <xdr:to>
      <xdr:col>6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03"/>
  <sheetViews>
    <sheetView tabSelected="1" topLeftCell="D1" zoomScale="90" zoomScaleNormal="90" zoomScaleSheetLayoutView="100" zoomScalePageLayoutView="50" workbookViewId="0">
      <selection activeCell="P95" sqref="P95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4.42578125" customWidth="1"/>
    <col min="8" max="8" width="45.4257812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16.5" customHeight="1" x14ac:dyDescent="0.25"/>
    <row r="2" spans="5:18" ht="3" hidden="1" customHeight="1" thickBot="1" x14ac:dyDescent="0.25"/>
    <row r="3" spans="5:18" hidden="1" x14ac:dyDescent="0.25"/>
    <row r="4" spans="5:18" hidden="1" x14ac:dyDescent="0.25"/>
    <row r="5" spans="5:18" ht="19.5" customHeight="1" thickBot="1" x14ac:dyDescent="0.3"/>
    <row r="6" spans="5:18" ht="10.5" customHeight="1" x14ac:dyDescent="0.25">
      <c r="E6" s="158" t="s">
        <v>16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25"/>
    </row>
    <row r="7" spans="5:18" ht="10.5" customHeight="1" thickBot="1" x14ac:dyDescent="0.3"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26"/>
    </row>
    <row r="8" spans="5:18" x14ac:dyDescent="0.25">
      <c r="E8" s="168" t="s">
        <v>47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27"/>
    </row>
    <row r="9" spans="5:18" x14ac:dyDescent="0.25">
      <c r="E9" s="170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27"/>
    </row>
    <row r="10" spans="5:18" x14ac:dyDescent="0.25">
      <c r="E10" s="170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27"/>
    </row>
    <row r="11" spans="5:18" ht="15.75" thickBot="1" x14ac:dyDescent="0.3"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28"/>
    </row>
    <row r="12" spans="5:18" x14ac:dyDescent="0.25">
      <c r="E12" s="162" t="s">
        <v>12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51"/>
    </row>
    <row r="13" spans="5:18" ht="15.75" thickBot="1" x14ac:dyDescent="0.3"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52"/>
    </row>
    <row r="14" spans="5:18" x14ac:dyDescent="0.25">
      <c r="E14" s="146" t="s">
        <v>0</v>
      </c>
      <c r="F14" s="146" t="s">
        <v>1</v>
      </c>
      <c r="G14" s="173" t="s">
        <v>2</v>
      </c>
      <c r="H14" s="146" t="s">
        <v>3</v>
      </c>
      <c r="I14" s="146" t="s">
        <v>4</v>
      </c>
      <c r="J14" s="146" t="s">
        <v>5</v>
      </c>
      <c r="K14" s="146" t="s">
        <v>6</v>
      </c>
      <c r="L14" s="146" t="s">
        <v>7</v>
      </c>
      <c r="M14" s="146" t="s">
        <v>8</v>
      </c>
      <c r="N14" s="146" t="s">
        <v>11</v>
      </c>
      <c r="O14" s="148" t="s">
        <v>28</v>
      </c>
      <c r="P14" s="146" t="s">
        <v>9</v>
      </c>
      <c r="Q14" s="146" t="s">
        <v>10</v>
      </c>
      <c r="R14" s="148" t="s">
        <v>22</v>
      </c>
    </row>
    <row r="15" spans="5:18" x14ac:dyDescent="0.25">
      <c r="E15" s="146"/>
      <c r="F15" s="146"/>
      <c r="G15" s="173"/>
      <c r="H15" s="146"/>
      <c r="I15" s="146"/>
      <c r="J15" s="149"/>
      <c r="K15" s="149"/>
      <c r="L15" s="149"/>
      <c r="M15" s="149"/>
      <c r="N15" s="149"/>
      <c r="O15" s="146"/>
      <c r="P15" s="149"/>
      <c r="Q15" s="149"/>
      <c r="R15" s="146"/>
    </row>
    <row r="16" spans="5:18" ht="15.75" thickBot="1" x14ac:dyDescent="0.3">
      <c r="E16" s="147"/>
      <c r="F16" s="147"/>
      <c r="G16" s="174"/>
      <c r="H16" s="147"/>
      <c r="I16" s="147"/>
      <c r="J16" s="150"/>
      <c r="K16" s="150"/>
      <c r="L16" s="150"/>
      <c r="M16" s="150"/>
      <c r="N16" s="150"/>
      <c r="O16" s="147"/>
      <c r="P16" s="150"/>
      <c r="Q16" s="150"/>
      <c r="R16" s="147"/>
    </row>
    <row r="17" spans="2:18" s="96" customFormat="1" x14ac:dyDescent="0.25">
      <c r="E17" s="110"/>
      <c r="F17" s="110"/>
      <c r="G17" s="115"/>
      <c r="H17" s="110"/>
      <c r="I17" s="110"/>
      <c r="J17" s="116"/>
      <c r="K17" s="116"/>
      <c r="L17" s="116"/>
      <c r="M17" s="116"/>
      <c r="N17" s="116"/>
      <c r="O17" s="110"/>
      <c r="P17" s="116"/>
      <c r="Q17" s="116"/>
      <c r="R17" s="110"/>
    </row>
    <row r="18" spans="2:18" s="4" customFormat="1" ht="36" x14ac:dyDescent="0.25">
      <c r="B18" s="5"/>
      <c r="C18" s="54"/>
      <c r="E18" s="50">
        <v>14099</v>
      </c>
      <c r="F18" s="31">
        <v>43167</v>
      </c>
      <c r="G18" s="12" t="s">
        <v>48</v>
      </c>
      <c r="H18" s="12" t="s">
        <v>49</v>
      </c>
      <c r="I18" s="11" t="s">
        <v>50</v>
      </c>
      <c r="J18" s="14" t="s">
        <v>51</v>
      </c>
      <c r="K18" s="16" t="s">
        <v>18</v>
      </c>
      <c r="L18" s="19">
        <v>258504</v>
      </c>
      <c r="M18" s="14" t="s">
        <v>41</v>
      </c>
      <c r="N18" s="21">
        <v>590.91999999999996</v>
      </c>
      <c r="O18" s="21">
        <v>1555</v>
      </c>
      <c r="P18" s="6" t="s">
        <v>52</v>
      </c>
      <c r="Q18" s="14" t="s">
        <v>26</v>
      </c>
      <c r="R18" s="29">
        <v>7.44</v>
      </c>
    </row>
    <row r="19" spans="2:18" s="4" customFormat="1" ht="45" x14ac:dyDescent="0.25">
      <c r="E19" s="50">
        <v>14100</v>
      </c>
      <c r="F19" s="31">
        <v>43167</v>
      </c>
      <c r="G19" s="12" t="s">
        <v>53</v>
      </c>
      <c r="H19" s="12" t="s">
        <v>54</v>
      </c>
      <c r="I19" s="3" t="s">
        <v>55</v>
      </c>
      <c r="J19" s="16" t="s">
        <v>19</v>
      </c>
      <c r="K19" s="16" t="s">
        <v>56</v>
      </c>
      <c r="L19" s="19">
        <v>522894</v>
      </c>
      <c r="M19" s="14" t="s">
        <v>40</v>
      </c>
      <c r="N19" s="21">
        <v>280.49</v>
      </c>
      <c r="O19" s="21">
        <v>605.76</v>
      </c>
      <c r="P19" s="6" t="s">
        <v>25</v>
      </c>
      <c r="Q19" s="14" t="s">
        <v>26</v>
      </c>
      <c r="R19" s="33">
        <v>8.5</v>
      </c>
    </row>
    <row r="20" spans="2:18" s="5" customFormat="1" ht="24" x14ac:dyDescent="0.25">
      <c r="E20" s="10">
        <v>14101</v>
      </c>
      <c r="F20" s="31">
        <v>43172</v>
      </c>
      <c r="G20" s="23" t="s">
        <v>57</v>
      </c>
      <c r="H20" s="13" t="s">
        <v>58</v>
      </c>
      <c r="I20" s="13" t="s">
        <v>43</v>
      </c>
      <c r="J20" s="16" t="s">
        <v>59</v>
      </c>
      <c r="K20" s="15" t="s">
        <v>18</v>
      </c>
      <c r="L20" s="20">
        <v>21964</v>
      </c>
      <c r="M20" s="14" t="s">
        <v>41</v>
      </c>
      <c r="N20" s="22">
        <v>0</v>
      </c>
      <c r="O20" s="22">
        <v>5194.75</v>
      </c>
      <c r="P20" s="6" t="s">
        <v>60</v>
      </c>
      <c r="Q20" s="14" t="s">
        <v>26</v>
      </c>
      <c r="R20" s="34">
        <v>6.18</v>
      </c>
    </row>
    <row r="21" spans="2:18" s="4" customFormat="1" x14ac:dyDescent="0.25">
      <c r="E21" s="10">
        <v>14102</v>
      </c>
      <c r="F21" s="31">
        <v>43173</v>
      </c>
      <c r="G21" s="12" t="s">
        <v>61</v>
      </c>
      <c r="H21" s="12" t="s">
        <v>62</v>
      </c>
      <c r="I21" s="13" t="s">
        <v>63</v>
      </c>
      <c r="J21" s="24" t="s">
        <v>19</v>
      </c>
      <c r="K21" s="24" t="s">
        <v>31</v>
      </c>
      <c r="L21" s="20">
        <v>370958</v>
      </c>
      <c r="M21" s="14" t="s">
        <v>41</v>
      </c>
      <c r="N21" s="22">
        <v>181.27</v>
      </c>
      <c r="O21" s="22">
        <v>635</v>
      </c>
      <c r="P21" s="6" t="s">
        <v>25</v>
      </c>
      <c r="Q21" s="15" t="s">
        <v>26</v>
      </c>
      <c r="R21" s="56" t="s">
        <v>64</v>
      </c>
    </row>
    <row r="22" spans="2:18" s="4" customFormat="1" x14ac:dyDescent="0.25">
      <c r="E22" s="10">
        <v>14103</v>
      </c>
      <c r="F22" s="31">
        <v>43174</v>
      </c>
      <c r="G22" s="12" t="s">
        <v>65</v>
      </c>
      <c r="H22" s="23" t="s">
        <v>66</v>
      </c>
      <c r="I22" s="23" t="s">
        <v>67</v>
      </c>
      <c r="J22" s="14" t="s">
        <v>19</v>
      </c>
      <c r="K22" s="16" t="s">
        <v>18</v>
      </c>
      <c r="L22" s="19">
        <v>651331</v>
      </c>
      <c r="M22" s="14" t="s">
        <v>41</v>
      </c>
      <c r="N22" s="22">
        <v>287.93</v>
      </c>
      <c r="O22" s="55">
        <v>675.1</v>
      </c>
      <c r="P22" s="6" t="s">
        <v>25</v>
      </c>
      <c r="Q22" s="14" t="s">
        <v>26</v>
      </c>
      <c r="R22" s="113">
        <v>7.27</v>
      </c>
    </row>
    <row r="23" spans="2:18" s="4" customFormat="1" ht="30" x14ac:dyDescent="0.25">
      <c r="E23" s="10">
        <v>14104</v>
      </c>
      <c r="F23" s="31">
        <v>43175</v>
      </c>
      <c r="G23" s="12" t="s">
        <v>68</v>
      </c>
      <c r="H23" s="23" t="s">
        <v>69</v>
      </c>
      <c r="I23" s="23" t="s">
        <v>70</v>
      </c>
      <c r="J23" s="14" t="s">
        <v>19</v>
      </c>
      <c r="K23" s="16" t="s">
        <v>18</v>
      </c>
      <c r="L23" s="19">
        <v>47076</v>
      </c>
      <c r="M23" s="14" t="s">
        <v>30</v>
      </c>
      <c r="N23" s="22">
        <v>9.6</v>
      </c>
      <c r="O23" s="55">
        <v>209.41</v>
      </c>
      <c r="P23" s="6" t="s">
        <v>25</v>
      </c>
      <c r="Q23" s="14" t="s">
        <v>23</v>
      </c>
      <c r="R23" s="113" t="s">
        <v>42</v>
      </c>
    </row>
    <row r="24" spans="2:18" s="4" customFormat="1" x14ac:dyDescent="0.25">
      <c r="E24" s="10">
        <v>14105</v>
      </c>
      <c r="F24" s="31">
        <v>43185</v>
      </c>
      <c r="G24" s="12" t="s">
        <v>71</v>
      </c>
      <c r="H24" s="23" t="s">
        <v>72</v>
      </c>
      <c r="I24" s="23" t="s">
        <v>73</v>
      </c>
      <c r="J24" s="14" t="s">
        <v>19</v>
      </c>
      <c r="K24" s="16" t="s">
        <v>18</v>
      </c>
      <c r="L24" s="19">
        <v>225713</v>
      </c>
      <c r="M24" s="14" t="s">
        <v>41</v>
      </c>
      <c r="N24" s="22">
        <v>138.38</v>
      </c>
      <c r="O24" s="55">
        <v>330.05</v>
      </c>
      <c r="P24" s="6" t="s">
        <v>25</v>
      </c>
      <c r="Q24" s="14" t="s">
        <v>26</v>
      </c>
      <c r="R24" s="113">
        <v>5.75</v>
      </c>
    </row>
    <row r="25" spans="2:18" s="4" customFormat="1" x14ac:dyDescent="0.25">
      <c r="E25" s="10">
        <v>14106</v>
      </c>
      <c r="F25" s="31">
        <v>43186</v>
      </c>
      <c r="G25" s="12" t="s">
        <v>74</v>
      </c>
      <c r="H25" s="23" t="s">
        <v>75</v>
      </c>
      <c r="I25" s="23" t="s">
        <v>76</v>
      </c>
      <c r="J25" s="14" t="s">
        <v>19</v>
      </c>
      <c r="K25" s="16" t="s">
        <v>18</v>
      </c>
      <c r="L25" s="19">
        <v>26815</v>
      </c>
      <c r="M25" s="14" t="s">
        <v>30</v>
      </c>
      <c r="N25" s="22">
        <v>0</v>
      </c>
      <c r="O25" s="55">
        <v>0</v>
      </c>
      <c r="P25" s="6" t="s">
        <v>17</v>
      </c>
      <c r="Q25" s="14" t="s">
        <v>24</v>
      </c>
      <c r="R25" s="113">
        <v>6.36</v>
      </c>
    </row>
    <row r="26" spans="2:18" s="4" customFormat="1" ht="30" x14ac:dyDescent="0.25">
      <c r="E26" s="10">
        <v>14107</v>
      </c>
      <c r="F26" s="31">
        <v>43187</v>
      </c>
      <c r="G26" s="12" t="s">
        <v>77</v>
      </c>
      <c r="H26" s="23" t="s">
        <v>78</v>
      </c>
      <c r="I26" s="23" t="s">
        <v>79</v>
      </c>
      <c r="J26" s="14" t="s">
        <v>19</v>
      </c>
      <c r="K26" s="16" t="s">
        <v>31</v>
      </c>
      <c r="L26" s="19">
        <v>284118</v>
      </c>
      <c r="M26" s="14" t="s">
        <v>41</v>
      </c>
      <c r="N26" s="22">
        <v>152.33000000000001</v>
      </c>
      <c r="O26" s="55">
        <v>22568.74</v>
      </c>
      <c r="P26" s="6" t="s">
        <v>25</v>
      </c>
      <c r="Q26" s="14" t="s">
        <v>26</v>
      </c>
      <c r="R26" s="113">
        <v>4.32</v>
      </c>
    </row>
    <row r="27" spans="2:18" s="4" customFormat="1" ht="30" x14ac:dyDescent="0.25">
      <c r="E27" s="10">
        <v>14108</v>
      </c>
      <c r="F27" s="31">
        <v>43188</v>
      </c>
      <c r="G27" s="12" t="s">
        <v>80</v>
      </c>
      <c r="H27" s="23" t="s">
        <v>81</v>
      </c>
      <c r="I27" s="23" t="s">
        <v>82</v>
      </c>
      <c r="J27" s="14" t="s">
        <v>19</v>
      </c>
      <c r="K27" s="16" t="s">
        <v>83</v>
      </c>
      <c r="L27" s="19">
        <v>186930</v>
      </c>
      <c r="M27" s="14" t="s">
        <v>30</v>
      </c>
      <c r="N27" s="22">
        <v>0</v>
      </c>
      <c r="O27" s="55">
        <v>0</v>
      </c>
      <c r="P27" s="6" t="s">
        <v>84</v>
      </c>
      <c r="Q27" s="14" t="s">
        <v>23</v>
      </c>
      <c r="R27" s="113" t="s">
        <v>42</v>
      </c>
    </row>
    <row r="28" spans="2:18" s="4" customFormat="1" x14ac:dyDescent="0.25">
      <c r="E28" s="118"/>
      <c r="F28" s="119"/>
      <c r="G28" s="120"/>
      <c r="H28" s="141"/>
      <c r="I28" s="141"/>
      <c r="J28" s="121"/>
      <c r="K28" s="123"/>
      <c r="L28" s="122"/>
      <c r="M28" s="121"/>
      <c r="N28" s="142"/>
      <c r="O28" s="143"/>
      <c r="P28" s="144"/>
      <c r="Q28" s="121"/>
      <c r="R28" s="145"/>
    </row>
    <row r="29" spans="2:18" s="4" customFormat="1" x14ac:dyDescent="0.25">
      <c r="E29" s="118"/>
      <c r="F29" s="119"/>
      <c r="G29" s="120"/>
      <c r="H29" s="141"/>
      <c r="I29" s="141"/>
      <c r="J29" s="121"/>
      <c r="K29" s="123"/>
      <c r="L29" s="122"/>
      <c r="M29" s="121"/>
      <c r="N29" s="142"/>
      <c r="O29" s="143"/>
      <c r="P29" s="144"/>
      <c r="Q29" s="121"/>
      <c r="R29" s="145"/>
    </row>
    <row r="30" spans="2:18" ht="14.25" customHeight="1" thickBot="1" x14ac:dyDescent="0.3"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ht="27" thickBot="1" x14ac:dyDescent="0.45">
      <c r="E31" s="1"/>
      <c r="F31" s="1"/>
      <c r="G31" s="1"/>
      <c r="H31" s="1"/>
      <c r="I31" s="1"/>
      <c r="J31" s="1"/>
      <c r="K31" s="39" t="s">
        <v>14</v>
      </c>
      <c r="L31" s="40">
        <f>SUM(L18:L27)</f>
        <v>2596303</v>
      </c>
      <c r="M31" s="2"/>
      <c r="N31" s="53">
        <f>SUM(N18:N27)</f>
        <v>1640.92</v>
      </c>
      <c r="O31" s="41">
        <f>SUM(O18:O27)</f>
        <v>31773.81</v>
      </c>
      <c r="P31" s="1"/>
      <c r="Q31" s="1"/>
    </row>
    <row r="32" spans="2:18" s="96" customFormat="1" ht="26.25" x14ac:dyDescent="0.4">
      <c r="E32" s="97"/>
      <c r="F32" s="97"/>
      <c r="G32" s="97"/>
      <c r="H32" s="97"/>
      <c r="I32" s="97"/>
      <c r="J32" s="97"/>
      <c r="K32" s="99"/>
      <c r="L32" s="100"/>
      <c r="M32" s="98"/>
      <c r="N32" s="101"/>
      <c r="O32" s="124"/>
      <c r="P32" s="97"/>
      <c r="Q32" s="97"/>
    </row>
    <row r="33" spans="5:20" ht="27" thickBot="1" x14ac:dyDescent="0.45">
      <c r="E33" s="1"/>
      <c r="F33" s="1"/>
      <c r="G33" s="1"/>
      <c r="H33" s="1"/>
      <c r="I33" s="1"/>
      <c r="J33" s="1"/>
      <c r="K33" s="44"/>
      <c r="L33" s="45"/>
      <c r="M33" s="37"/>
      <c r="N33" s="46"/>
      <c r="O33" s="46"/>
      <c r="P33" s="1"/>
      <c r="Q33" s="1"/>
    </row>
    <row r="34" spans="5:20" x14ac:dyDescent="0.25">
      <c r="E34" s="162" t="s">
        <v>13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6"/>
      <c r="R34" s="153"/>
    </row>
    <row r="35" spans="5:20" ht="15.75" thickBot="1" x14ac:dyDescent="0.3"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7"/>
      <c r="R35" s="153"/>
    </row>
    <row r="36" spans="5:20" x14ac:dyDescent="0.25">
      <c r="E36" s="146" t="s">
        <v>0</v>
      </c>
      <c r="F36" s="146" t="s">
        <v>1</v>
      </c>
      <c r="G36" s="146" t="s">
        <v>2</v>
      </c>
      <c r="H36" s="146" t="s">
        <v>3</v>
      </c>
      <c r="I36" s="146" t="s">
        <v>4</v>
      </c>
      <c r="J36" s="146" t="s">
        <v>5</v>
      </c>
      <c r="K36" s="146" t="s">
        <v>6</v>
      </c>
      <c r="L36" s="146" t="s">
        <v>7</v>
      </c>
      <c r="M36" s="146" t="s">
        <v>8</v>
      </c>
      <c r="N36" s="146" t="s">
        <v>11</v>
      </c>
      <c r="O36" s="148" t="s">
        <v>29</v>
      </c>
      <c r="P36" s="146" t="s">
        <v>9</v>
      </c>
      <c r="Q36" s="155" t="s">
        <v>10</v>
      </c>
      <c r="R36" s="154"/>
      <c r="T36" s="112"/>
    </row>
    <row r="37" spans="5:20" x14ac:dyDescent="0.25">
      <c r="E37" s="146"/>
      <c r="F37" s="146"/>
      <c r="G37" s="146"/>
      <c r="H37" s="146"/>
      <c r="I37" s="146"/>
      <c r="J37" s="149"/>
      <c r="K37" s="149"/>
      <c r="L37" s="149"/>
      <c r="M37" s="149"/>
      <c r="N37" s="149"/>
      <c r="O37" s="146"/>
      <c r="P37" s="149"/>
      <c r="Q37" s="156"/>
      <c r="R37" s="154"/>
    </row>
    <row r="38" spans="5:20" ht="15.75" thickBot="1" x14ac:dyDescent="0.3">
      <c r="E38" s="147"/>
      <c r="F38" s="147"/>
      <c r="G38" s="147"/>
      <c r="H38" s="147"/>
      <c r="I38" s="147"/>
      <c r="J38" s="150"/>
      <c r="K38" s="150"/>
      <c r="L38" s="150"/>
      <c r="M38" s="150"/>
      <c r="N38" s="150"/>
      <c r="O38" s="147"/>
      <c r="P38" s="150"/>
      <c r="Q38" s="157"/>
      <c r="R38" s="154"/>
    </row>
    <row r="39" spans="5:20" s="96" customFormat="1" x14ac:dyDescent="0.25">
      <c r="E39" s="110"/>
      <c r="F39" s="110"/>
      <c r="G39" s="110"/>
      <c r="H39" s="110"/>
      <c r="I39" s="110"/>
      <c r="J39" s="116"/>
      <c r="K39" s="116"/>
      <c r="L39" s="116"/>
      <c r="M39" s="116"/>
      <c r="N39" s="116"/>
      <c r="O39" s="110"/>
      <c r="P39" s="116"/>
      <c r="Q39" s="117"/>
      <c r="R39" s="110"/>
    </row>
    <row r="40" spans="5:20" ht="30" x14ac:dyDescent="0.25">
      <c r="E40" s="140">
        <v>15</v>
      </c>
      <c r="F40" s="38" t="s">
        <v>85</v>
      </c>
      <c r="G40" s="35" t="s">
        <v>86</v>
      </c>
      <c r="H40" s="35" t="s">
        <v>87</v>
      </c>
      <c r="I40" s="35" t="s">
        <v>88</v>
      </c>
      <c r="J40" s="32" t="s">
        <v>19</v>
      </c>
      <c r="K40" s="32" t="s">
        <v>31</v>
      </c>
      <c r="L40" s="19">
        <v>339053</v>
      </c>
      <c r="M40" s="32" t="s">
        <v>20</v>
      </c>
      <c r="N40" s="36">
        <v>0</v>
      </c>
      <c r="O40" s="36">
        <v>11658.5</v>
      </c>
      <c r="P40" s="24" t="s">
        <v>17</v>
      </c>
      <c r="Q40" s="32" t="s">
        <v>24</v>
      </c>
    </row>
    <row r="41" spans="5:20" s="4" customFormat="1" ht="30" x14ac:dyDescent="0.25">
      <c r="E41" s="10">
        <v>16</v>
      </c>
      <c r="F41" s="38" t="s">
        <v>89</v>
      </c>
      <c r="G41" s="12" t="s">
        <v>90</v>
      </c>
      <c r="H41" s="12" t="s">
        <v>91</v>
      </c>
      <c r="I41" s="11" t="s">
        <v>92</v>
      </c>
      <c r="J41" s="14" t="s">
        <v>19</v>
      </c>
      <c r="K41" s="17" t="s">
        <v>18</v>
      </c>
      <c r="L41" s="19">
        <v>28165</v>
      </c>
      <c r="M41" s="16" t="s">
        <v>20</v>
      </c>
      <c r="N41" s="21">
        <v>0</v>
      </c>
      <c r="O41" s="21">
        <v>0</v>
      </c>
      <c r="P41" s="16" t="s">
        <v>17</v>
      </c>
      <c r="Q41" s="14" t="s">
        <v>24</v>
      </c>
      <c r="R41" s="30"/>
    </row>
    <row r="42" spans="5:20" s="4" customFormat="1" x14ac:dyDescent="0.25">
      <c r="E42" s="10">
        <v>17</v>
      </c>
      <c r="F42" s="31">
        <v>43166</v>
      </c>
      <c r="G42" s="12" t="s">
        <v>93</v>
      </c>
      <c r="H42" s="12" t="s">
        <v>94</v>
      </c>
      <c r="I42" s="12" t="s">
        <v>95</v>
      </c>
      <c r="J42" s="14" t="s">
        <v>19</v>
      </c>
      <c r="K42" s="16" t="s">
        <v>18</v>
      </c>
      <c r="L42" s="19">
        <v>24415</v>
      </c>
      <c r="M42" s="16" t="s">
        <v>21</v>
      </c>
      <c r="N42" s="21">
        <v>13.09</v>
      </c>
      <c r="O42" s="21">
        <v>137.86000000000001</v>
      </c>
      <c r="P42" s="114" t="s">
        <v>17</v>
      </c>
      <c r="Q42" s="14" t="s">
        <v>24</v>
      </c>
      <c r="R42" s="30"/>
    </row>
    <row r="43" spans="5:20" s="4" customFormat="1" x14ac:dyDescent="0.25">
      <c r="E43" s="10">
        <v>18</v>
      </c>
      <c r="F43" s="31">
        <v>43167</v>
      </c>
      <c r="G43" s="12" t="s">
        <v>96</v>
      </c>
      <c r="H43" s="12" t="s">
        <v>97</v>
      </c>
      <c r="I43" s="11" t="s">
        <v>98</v>
      </c>
      <c r="J43" s="14" t="s">
        <v>19</v>
      </c>
      <c r="K43" s="18" t="s">
        <v>18</v>
      </c>
      <c r="L43" s="19">
        <v>11870</v>
      </c>
      <c r="M43" s="16" t="s">
        <v>20</v>
      </c>
      <c r="N43" s="21">
        <v>0</v>
      </c>
      <c r="O43" s="21">
        <v>0</v>
      </c>
      <c r="P43" s="114" t="s">
        <v>17</v>
      </c>
      <c r="Q43" s="14" t="s">
        <v>24</v>
      </c>
      <c r="R43" s="30"/>
    </row>
    <row r="44" spans="5:20" s="4" customFormat="1" x14ac:dyDescent="0.25">
      <c r="E44" s="10">
        <v>19</v>
      </c>
      <c r="F44" s="31">
        <v>43168</v>
      </c>
      <c r="G44" s="12" t="s">
        <v>86</v>
      </c>
      <c r="H44" s="12" t="s">
        <v>99</v>
      </c>
      <c r="I44" s="12" t="s">
        <v>100</v>
      </c>
      <c r="J44" s="14" t="s">
        <v>19</v>
      </c>
      <c r="K44" s="18" t="s">
        <v>31</v>
      </c>
      <c r="L44" s="19">
        <v>626963</v>
      </c>
      <c r="M44" s="16" t="s">
        <v>20</v>
      </c>
      <c r="N44" s="21">
        <v>0</v>
      </c>
      <c r="O44" s="21">
        <v>0</v>
      </c>
      <c r="P44" s="114" t="s">
        <v>17</v>
      </c>
      <c r="Q44" s="14" t="s">
        <v>24</v>
      </c>
      <c r="R44" s="30"/>
    </row>
    <row r="45" spans="5:20" s="4" customFormat="1" x14ac:dyDescent="0.25">
      <c r="E45" s="10">
        <v>20</v>
      </c>
      <c r="F45" s="31">
        <v>43171</v>
      </c>
      <c r="G45" s="12" t="s">
        <v>86</v>
      </c>
      <c r="H45" s="12" t="s">
        <v>101</v>
      </c>
      <c r="I45" s="12" t="s">
        <v>102</v>
      </c>
      <c r="J45" s="14" t="s">
        <v>19</v>
      </c>
      <c r="K45" s="18" t="s">
        <v>31</v>
      </c>
      <c r="L45" s="19">
        <v>85621</v>
      </c>
      <c r="M45" s="16" t="s">
        <v>21</v>
      </c>
      <c r="N45" s="21">
        <v>0</v>
      </c>
      <c r="O45" s="21">
        <v>0</v>
      </c>
      <c r="P45" s="114" t="s">
        <v>17</v>
      </c>
      <c r="Q45" s="14" t="s">
        <v>24</v>
      </c>
      <c r="R45" s="30"/>
    </row>
    <row r="46" spans="5:20" s="4" customFormat="1" x14ac:dyDescent="0.25">
      <c r="E46" s="10">
        <v>21</v>
      </c>
      <c r="F46" s="31">
        <v>43172</v>
      </c>
      <c r="G46" s="12" t="s">
        <v>103</v>
      </c>
      <c r="H46" s="12" t="s">
        <v>104</v>
      </c>
      <c r="I46" s="12" t="s">
        <v>105</v>
      </c>
      <c r="J46" s="14" t="s">
        <v>19</v>
      </c>
      <c r="K46" s="18" t="s">
        <v>106</v>
      </c>
      <c r="L46" s="19">
        <v>71102</v>
      </c>
      <c r="M46" s="16" t="s">
        <v>20</v>
      </c>
      <c r="N46" s="21">
        <v>0</v>
      </c>
      <c r="O46" s="36">
        <v>0</v>
      </c>
      <c r="P46" s="114" t="s">
        <v>17</v>
      </c>
      <c r="Q46" s="14" t="s">
        <v>24</v>
      </c>
      <c r="R46" s="30"/>
    </row>
    <row r="47" spans="5:20" s="4" customFormat="1" ht="30" x14ac:dyDescent="0.25">
      <c r="E47" s="10">
        <v>22</v>
      </c>
      <c r="F47" s="31">
        <v>43174</v>
      </c>
      <c r="G47" s="12" t="s">
        <v>107</v>
      </c>
      <c r="H47" s="12" t="s">
        <v>108</v>
      </c>
      <c r="I47" s="12" t="s">
        <v>32</v>
      </c>
      <c r="J47" s="14" t="s">
        <v>19</v>
      </c>
      <c r="K47" s="18" t="s">
        <v>18</v>
      </c>
      <c r="L47" s="19">
        <v>73815</v>
      </c>
      <c r="M47" s="16" t="s">
        <v>21</v>
      </c>
      <c r="N47" s="21">
        <v>29.1</v>
      </c>
      <c r="O47" s="21">
        <v>168.98</v>
      </c>
      <c r="P47" s="114" t="s">
        <v>17</v>
      </c>
      <c r="Q47" s="14" t="s">
        <v>24</v>
      </c>
      <c r="R47" s="30"/>
    </row>
    <row r="48" spans="5:20" s="4" customFormat="1" ht="30" x14ac:dyDescent="0.25">
      <c r="E48" s="10">
        <v>23</v>
      </c>
      <c r="F48" s="31">
        <v>43174</v>
      </c>
      <c r="G48" s="12" t="s">
        <v>107</v>
      </c>
      <c r="H48" s="12" t="s">
        <v>109</v>
      </c>
      <c r="I48" s="12" t="s">
        <v>32</v>
      </c>
      <c r="J48" s="14" t="s">
        <v>19</v>
      </c>
      <c r="K48" s="18" t="s">
        <v>18</v>
      </c>
      <c r="L48" s="19">
        <v>73815</v>
      </c>
      <c r="M48" s="16" t="s">
        <v>21</v>
      </c>
      <c r="N48" s="21">
        <v>29.1</v>
      </c>
      <c r="O48" s="21">
        <v>168.98</v>
      </c>
      <c r="P48" s="114" t="s">
        <v>17</v>
      </c>
      <c r="Q48" s="14" t="s">
        <v>24</v>
      </c>
      <c r="R48" s="30"/>
    </row>
    <row r="49" spans="5:18" s="4" customFormat="1" ht="30" x14ac:dyDescent="0.25">
      <c r="E49" s="10">
        <v>24</v>
      </c>
      <c r="F49" s="31">
        <v>43174</v>
      </c>
      <c r="G49" s="12" t="s">
        <v>107</v>
      </c>
      <c r="H49" s="12" t="s">
        <v>110</v>
      </c>
      <c r="I49" s="12" t="s">
        <v>32</v>
      </c>
      <c r="J49" s="14" t="s">
        <v>19</v>
      </c>
      <c r="K49" s="18" t="s">
        <v>18</v>
      </c>
      <c r="L49" s="19">
        <v>73815</v>
      </c>
      <c r="M49" s="16" t="s">
        <v>21</v>
      </c>
      <c r="N49" s="21">
        <v>29.1</v>
      </c>
      <c r="O49" s="21">
        <v>168.98</v>
      </c>
      <c r="P49" s="114" t="s">
        <v>17</v>
      </c>
      <c r="Q49" s="14" t="s">
        <v>24</v>
      </c>
      <c r="R49" s="30"/>
    </row>
    <row r="50" spans="5:18" s="4" customFormat="1" ht="30" x14ac:dyDescent="0.25">
      <c r="E50" s="10">
        <v>25</v>
      </c>
      <c r="F50" s="31">
        <v>43174</v>
      </c>
      <c r="G50" s="12" t="s">
        <v>107</v>
      </c>
      <c r="H50" s="12" t="s">
        <v>111</v>
      </c>
      <c r="I50" s="12" t="s">
        <v>32</v>
      </c>
      <c r="J50" s="14" t="s">
        <v>19</v>
      </c>
      <c r="K50" s="18" t="s">
        <v>18</v>
      </c>
      <c r="L50" s="19">
        <v>76301</v>
      </c>
      <c r="M50" s="16" t="s">
        <v>21</v>
      </c>
      <c r="N50" s="21">
        <v>30.08</v>
      </c>
      <c r="O50" s="21">
        <v>169.36</v>
      </c>
      <c r="P50" s="114" t="s">
        <v>17</v>
      </c>
      <c r="Q50" s="14" t="s">
        <v>24</v>
      </c>
      <c r="R50" s="30"/>
    </row>
    <row r="51" spans="5:18" s="4" customFormat="1" ht="30" x14ac:dyDescent="0.25">
      <c r="E51" s="10">
        <v>26</v>
      </c>
      <c r="F51" s="31">
        <v>43174</v>
      </c>
      <c r="G51" s="12" t="s">
        <v>107</v>
      </c>
      <c r="H51" s="12" t="s">
        <v>112</v>
      </c>
      <c r="I51" s="12" t="s">
        <v>32</v>
      </c>
      <c r="J51" s="14" t="s">
        <v>19</v>
      </c>
      <c r="K51" s="18" t="s">
        <v>18</v>
      </c>
      <c r="L51" s="19">
        <v>73815</v>
      </c>
      <c r="M51" s="16" t="s">
        <v>21</v>
      </c>
      <c r="N51" s="21" t="s">
        <v>113</v>
      </c>
      <c r="O51" s="21">
        <v>168.98</v>
      </c>
      <c r="P51" s="114" t="s">
        <v>17</v>
      </c>
      <c r="Q51" s="14" t="s">
        <v>24</v>
      </c>
      <c r="R51" s="30"/>
    </row>
    <row r="52" spans="5:18" s="4" customFormat="1" ht="30" x14ac:dyDescent="0.25">
      <c r="E52" s="10">
        <v>27</v>
      </c>
      <c r="F52" s="31">
        <v>43174</v>
      </c>
      <c r="G52" s="12" t="s">
        <v>107</v>
      </c>
      <c r="H52" s="12" t="s">
        <v>114</v>
      </c>
      <c r="I52" s="12" t="s">
        <v>32</v>
      </c>
      <c r="J52" s="14" t="s">
        <v>19</v>
      </c>
      <c r="K52" s="18" t="s">
        <v>18</v>
      </c>
      <c r="L52" s="19">
        <v>73815</v>
      </c>
      <c r="M52" s="16" t="s">
        <v>21</v>
      </c>
      <c r="N52" s="21">
        <v>29.1</v>
      </c>
      <c r="O52" s="21">
        <v>168.98</v>
      </c>
      <c r="P52" s="114" t="s">
        <v>17</v>
      </c>
      <c r="Q52" s="14" t="s">
        <v>24</v>
      </c>
      <c r="R52" s="30"/>
    </row>
    <row r="53" spans="5:18" s="4" customFormat="1" ht="30" x14ac:dyDescent="0.25">
      <c r="E53" s="10">
        <v>28</v>
      </c>
      <c r="F53" s="31">
        <v>43174</v>
      </c>
      <c r="G53" s="12" t="s">
        <v>107</v>
      </c>
      <c r="H53" s="12" t="s">
        <v>115</v>
      </c>
      <c r="I53" s="12" t="s">
        <v>32</v>
      </c>
      <c r="J53" s="14" t="s">
        <v>19</v>
      </c>
      <c r="K53" s="18" t="s">
        <v>18</v>
      </c>
      <c r="L53" s="19">
        <v>73815</v>
      </c>
      <c r="M53" s="16" t="s">
        <v>21</v>
      </c>
      <c r="N53" s="21">
        <v>29.1</v>
      </c>
      <c r="O53" s="21">
        <v>168.98</v>
      </c>
      <c r="P53" s="114" t="s">
        <v>17</v>
      </c>
      <c r="Q53" s="14" t="s">
        <v>24</v>
      </c>
      <c r="R53" s="30"/>
    </row>
    <row r="54" spans="5:18" s="4" customFormat="1" x14ac:dyDescent="0.25">
      <c r="E54" s="10">
        <v>29</v>
      </c>
      <c r="F54" s="31">
        <v>43175</v>
      </c>
      <c r="G54" s="12" t="s">
        <v>116</v>
      </c>
      <c r="H54" s="12" t="s">
        <v>117</v>
      </c>
      <c r="I54" s="12" t="s">
        <v>118</v>
      </c>
      <c r="J54" s="14" t="s">
        <v>19</v>
      </c>
      <c r="K54" s="18" t="s">
        <v>31</v>
      </c>
      <c r="L54" s="19">
        <v>8184</v>
      </c>
      <c r="M54" s="16" t="s">
        <v>20</v>
      </c>
      <c r="N54" s="21">
        <v>0</v>
      </c>
      <c r="O54" s="21">
        <v>0</v>
      </c>
      <c r="P54" s="114" t="s">
        <v>17</v>
      </c>
      <c r="Q54" s="14" t="s">
        <v>24</v>
      </c>
      <c r="R54" s="30"/>
    </row>
    <row r="55" spans="5:18" s="4" customFormat="1" x14ac:dyDescent="0.25">
      <c r="E55" s="10">
        <v>30</v>
      </c>
      <c r="F55" s="31">
        <v>43179</v>
      </c>
      <c r="G55" s="12" t="s">
        <v>119</v>
      </c>
      <c r="H55" s="12" t="s">
        <v>120</v>
      </c>
      <c r="I55" s="12" t="s">
        <v>121</v>
      </c>
      <c r="J55" s="14" t="s">
        <v>19</v>
      </c>
      <c r="K55" s="18" t="s">
        <v>18</v>
      </c>
      <c r="L55" s="19">
        <v>119563</v>
      </c>
      <c r="M55" s="16" t="s">
        <v>21</v>
      </c>
      <c r="N55" s="21">
        <v>55.77</v>
      </c>
      <c r="O55" s="21">
        <v>131.81</v>
      </c>
      <c r="P55" s="114" t="s">
        <v>17</v>
      </c>
      <c r="Q55" s="14" t="s">
        <v>24</v>
      </c>
      <c r="R55" s="30"/>
    </row>
    <row r="56" spans="5:18" s="4" customFormat="1" ht="30" x14ac:dyDescent="0.25">
      <c r="E56" s="10">
        <v>31</v>
      </c>
      <c r="F56" s="31">
        <v>43179</v>
      </c>
      <c r="G56" s="12" t="s">
        <v>107</v>
      </c>
      <c r="H56" s="12" t="s">
        <v>122</v>
      </c>
      <c r="I56" s="12" t="s">
        <v>32</v>
      </c>
      <c r="J56" s="14" t="s">
        <v>19</v>
      </c>
      <c r="K56" s="18" t="s">
        <v>18</v>
      </c>
      <c r="L56" s="19">
        <v>76301</v>
      </c>
      <c r="M56" s="16" t="s">
        <v>21</v>
      </c>
      <c r="N56" s="21">
        <v>30.08</v>
      </c>
      <c r="O56" s="21">
        <v>169.36</v>
      </c>
      <c r="P56" s="114" t="s">
        <v>17</v>
      </c>
      <c r="Q56" s="14" t="s">
        <v>24</v>
      </c>
      <c r="R56" s="30"/>
    </row>
    <row r="57" spans="5:18" s="4" customFormat="1" ht="30" x14ac:dyDescent="0.25">
      <c r="E57" s="10">
        <v>32</v>
      </c>
      <c r="F57" s="31">
        <v>43179</v>
      </c>
      <c r="G57" s="12" t="s">
        <v>107</v>
      </c>
      <c r="H57" s="12" t="s">
        <v>123</v>
      </c>
      <c r="I57" s="12" t="s">
        <v>32</v>
      </c>
      <c r="J57" s="14" t="s">
        <v>19</v>
      </c>
      <c r="K57" s="18" t="s">
        <v>18</v>
      </c>
      <c r="L57" s="19">
        <v>73815</v>
      </c>
      <c r="M57" s="16" t="s">
        <v>21</v>
      </c>
      <c r="N57" s="21">
        <v>29.1</v>
      </c>
      <c r="O57" s="21">
        <v>168.98</v>
      </c>
      <c r="P57" s="114" t="s">
        <v>17</v>
      </c>
      <c r="Q57" s="14" t="s">
        <v>24</v>
      </c>
      <c r="R57" s="30"/>
    </row>
    <row r="58" spans="5:18" s="4" customFormat="1" ht="30" x14ac:dyDescent="0.25">
      <c r="E58" s="10">
        <v>33</v>
      </c>
      <c r="F58" s="31">
        <v>43180</v>
      </c>
      <c r="G58" s="12" t="s">
        <v>107</v>
      </c>
      <c r="H58" s="12" t="s">
        <v>124</v>
      </c>
      <c r="I58" s="12" t="s">
        <v>32</v>
      </c>
      <c r="J58" s="14" t="s">
        <v>19</v>
      </c>
      <c r="K58" s="18" t="s">
        <v>18</v>
      </c>
      <c r="L58" s="19">
        <v>73815</v>
      </c>
      <c r="M58" s="16" t="s">
        <v>21</v>
      </c>
      <c r="N58" s="21">
        <v>29.1</v>
      </c>
      <c r="O58" s="21">
        <v>168.98</v>
      </c>
      <c r="P58" s="114" t="s">
        <v>17</v>
      </c>
      <c r="Q58" s="14" t="s">
        <v>24</v>
      </c>
      <c r="R58" s="30"/>
    </row>
    <row r="59" spans="5:18" s="4" customFormat="1" ht="30" x14ac:dyDescent="0.25">
      <c r="E59" s="10">
        <v>34</v>
      </c>
      <c r="F59" s="31">
        <v>43183</v>
      </c>
      <c r="G59" s="12" t="s">
        <v>125</v>
      </c>
      <c r="H59" s="12" t="s">
        <v>126</v>
      </c>
      <c r="I59" s="12" t="s">
        <v>127</v>
      </c>
      <c r="J59" s="14" t="s">
        <v>19</v>
      </c>
      <c r="K59" s="18" t="s">
        <v>106</v>
      </c>
      <c r="L59" s="19">
        <v>301569</v>
      </c>
      <c r="M59" s="16" t="s">
        <v>20</v>
      </c>
      <c r="N59" s="21">
        <v>0</v>
      </c>
      <c r="O59" s="21">
        <v>0</v>
      </c>
      <c r="P59" s="114" t="s">
        <v>17</v>
      </c>
      <c r="Q59" s="14" t="s">
        <v>24</v>
      </c>
      <c r="R59" s="30"/>
    </row>
    <row r="60" spans="5:18" s="4" customFormat="1" ht="30" x14ac:dyDescent="0.25">
      <c r="E60" s="10">
        <v>35</v>
      </c>
      <c r="F60" s="31">
        <v>43185</v>
      </c>
      <c r="G60" s="12" t="s">
        <v>128</v>
      </c>
      <c r="H60" s="12" t="s">
        <v>129</v>
      </c>
      <c r="I60" s="12" t="s">
        <v>130</v>
      </c>
      <c r="J60" s="14" t="s">
        <v>19</v>
      </c>
      <c r="K60" s="18" t="s">
        <v>31</v>
      </c>
      <c r="L60" s="19">
        <v>153290</v>
      </c>
      <c r="M60" s="16" t="s">
        <v>20</v>
      </c>
      <c r="N60" s="21">
        <v>0</v>
      </c>
      <c r="O60" s="21">
        <v>0</v>
      </c>
      <c r="P60" s="24" t="s">
        <v>17</v>
      </c>
      <c r="Q60" s="14" t="s">
        <v>24</v>
      </c>
      <c r="R60" s="30"/>
    </row>
    <row r="61" spans="5:18" s="4" customFormat="1" x14ac:dyDescent="0.25">
      <c r="E61" s="10">
        <v>36</v>
      </c>
      <c r="F61" s="31">
        <v>43186</v>
      </c>
      <c r="G61" s="12" t="s">
        <v>131</v>
      </c>
      <c r="H61" s="12" t="s">
        <v>132</v>
      </c>
      <c r="I61" s="12" t="s">
        <v>133</v>
      </c>
      <c r="J61" s="14" t="s">
        <v>19</v>
      </c>
      <c r="K61" s="18" t="s">
        <v>18</v>
      </c>
      <c r="L61" s="19">
        <v>164975</v>
      </c>
      <c r="M61" s="16" t="s">
        <v>134</v>
      </c>
      <c r="N61" s="21">
        <v>55.86</v>
      </c>
      <c r="O61" s="21">
        <v>94.99</v>
      </c>
      <c r="P61" s="24" t="s">
        <v>17</v>
      </c>
      <c r="Q61" s="14" t="s">
        <v>24</v>
      </c>
      <c r="R61" s="30"/>
    </row>
    <row r="62" spans="5:18" s="4" customFormat="1" x14ac:dyDescent="0.25">
      <c r="E62" s="10">
        <v>37</v>
      </c>
      <c r="F62" s="31">
        <v>43188</v>
      </c>
      <c r="G62" s="12" t="s">
        <v>135</v>
      </c>
      <c r="H62" s="12" t="s">
        <v>136</v>
      </c>
      <c r="I62" s="12" t="s">
        <v>137</v>
      </c>
      <c r="J62" s="14" t="s">
        <v>138</v>
      </c>
      <c r="K62" s="18" t="s">
        <v>18</v>
      </c>
      <c r="L62" s="19">
        <v>227751</v>
      </c>
      <c r="M62" s="16" t="s">
        <v>21</v>
      </c>
      <c r="N62" s="21">
        <v>74.53</v>
      </c>
      <c r="O62" s="21">
        <v>182.03</v>
      </c>
      <c r="P62" s="24" t="s">
        <v>139</v>
      </c>
      <c r="Q62" s="14" t="s">
        <v>23</v>
      </c>
      <c r="R62" s="30"/>
    </row>
    <row r="63" spans="5:18" s="4" customFormat="1" x14ac:dyDescent="0.25">
      <c r="E63" s="10">
        <v>38</v>
      </c>
      <c r="F63" s="31">
        <v>43188</v>
      </c>
      <c r="G63" s="12" t="s">
        <v>140</v>
      </c>
      <c r="H63" s="12" t="s">
        <v>141</v>
      </c>
      <c r="I63" s="12" t="s">
        <v>142</v>
      </c>
      <c r="J63" s="14" t="s">
        <v>19</v>
      </c>
      <c r="K63" s="18" t="s">
        <v>143</v>
      </c>
      <c r="L63" s="19">
        <v>68501</v>
      </c>
      <c r="M63" s="16" t="s">
        <v>21</v>
      </c>
      <c r="N63" s="21">
        <v>35.619999999999997</v>
      </c>
      <c r="O63" s="21">
        <v>0</v>
      </c>
      <c r="P63" s="24" t="s">
        <v>17</v>
      </c>
      <c r="Q63" s="14" t="s">
        <v>144</v>
      </c>
      <c r="R63" s="30"/>
    </row>
    <row r="64" spans="5:18" ht="15" customHeight="1" thickBot="1" x14ac:dyDescent="0.3"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8"/>
      <c r="Q64" s="8"/>
    </row>
    <row r="65" spans="5:24" ht="27" thickBot="1" x14ac:dyDescent="0.45">
      <c r="E65" s="1"/>
      <c r="F65" s="1"/>
      <c r="G65" s="1"/>
      <c r="H65" s="1"/>
      <c r="I65" s="1"/>
      <c r="J65" s="1"/>
      <c r="K65" s="39" t="s">
        <v>14</v>
      </c>
      <c r="L65" s="40">
        <f>SUM(L40:L63)</f>
        <v>2974144</v>
      </c>
      <c r="M65" s="2"/>
      <c r="N65" s="53">
        <f>SUM(N40:N50)</f>
        <v>130.46999999999997</v>
      </c>
      <c r="O65" s="41">
        <f>SUM(O40:O63)</f>
        <v>13895.749999999998</v>
      </c>
      <c r="P65" s="1"/>
      <c r="Q65" s="1"/>
    </row>
    <row r="66" spans="5:24" s="96" customFormat="1" ht="26.25" x14ac:dyDescent="0.4">
      <c r="E66" s="97"/>
      <c r="F66" s="97"/>
      <c r="G66" s="97"/>
      <c r="H66" s="97"/>
      <c r="I66" s="97"/>
      <c r="J66" s="97"/>
      <c r="K66" s="99"/>
      <c r="L66" s="100"/>
      <c r="M66" s="98"/>
      <c r="N66" s="101"/>
      <c r="O66" s="101"/>
      <c r="P66" s="97"/>
      <c r="Q66" s="97"/>
    </row>
    <row r="67" spans="5:24" s="96" customFormat="1" ht="27" thickBot="1" x14ac:dyDescent="0.45">
      <c r="E67" s="97"/>
      <c r="F67" s="97"/>
      <c r="G67" s="97"/>
      <c r="H67" s="97"/>
      <c r="I67" s="97"/>
      <c r="J67" s="97"/>
      <c r="K67" s="99"/>
      <c r="L67" s="100"/>
      <c r="M67" s="98"/>
      <c r="N67" s="101"/>
      <c r="O67" s="101"/>
      <c r="P67" s="97"/>
      <c r="Q67" s="97"/>
    </row>
    <row r="68" spans="5:24" s="57" customFormat="1" ht="28.5" thickBot="1" x14ac:dyDescent="0.45">
      <c r="E68" s="176" t="s">
        <v>33</v>
      </c>
      <c r="F68" s="177"/>
      <c r="G68" s="177"/>
      <c r="H68" s="102"/>
      <c r="I68" s="102"/>
      <c r="J68" s="102"/>
      <c r="K68" s="103"/>
      <c r="L68" s="104"/>
      <c r="M68" s="102"/>
      <c r="N68" s="105"/>
      <c r="O68" s="105"/>
      <c r="P68" s="102"/>
      <c r="Q68" s="106"/>
    </row>
    <row r="69" spans="5:24" s="57" customFormat="1" ht="30.75" x14ac:dyDescent="0.25">
      <c r="E69" s="178" t="s">
        <v>34</v>
      </c>
      <c r="F69" s="179" t="s">
        <v>35</v>
      </c>
      <c r="G69" s="180" t="s">
        <v>2</v>
      </c>
      <c r="H69" s="180" t="s">
        <v>3</v>
      </c>
      <c r="I69" s="180" t="s">
        <v>4</v>
      </c>
      <c r="J69" s="180" t="s">
        <v>5</v>
      </c>
      <c r="K69" s="181" t="s">
        <v>6</v>
      </c>
      <c r="L69" s="182" t="s">
        <v>7</v>
      </c>
      <c r="M69" s="183" t="s">
        <v>36</v>
      </c>
      <c r="N69" s="184" t="s">
        <v>37</v>
      </c>
      <c r="O69" s="184" t="s">
        <v>28</v>
      </c>
      <c r="P69" s="180" t="s">
        <v>38</v>
      </c>
      <c r="Q69" s="185" t="s">
        <v>10</v>
      </c>
    </row>
    <row r="70" spans="5:24" s="129" customFormat="1" ht="30" x14ac:dyDescent="0.25">
      <c r="E70" s="132">
        <v>4</v>
      </c>
      <c r="F70" s="137">
        <v>43167</v>
      </c>
      <c r="G70" s="130" t="s">
        <v>145</v>
      </c>
      <c r="H70" s="131" t="s">
        <v>146</v>
      </c>
      <c r="I70" s="131" t="s">
        <v>149</v>
      </c>
      <c r="J70" s="130" t="s">
        <v>147</v>
      </c>
      <c r="K70" s="134" t="s">
        <v>148</v>
      </c>
      <c r="L70" s="135">
        <v>468603</v>
      </c>
      <c r="M70" s="134" t="s">
        <v>39</v>
      </c>
      <c r="N70" s="133">
        <v>1570.83</v>
      </c>
      <c r="O70" s="133">
        <v>7741.88</v>
      </c>
      <c r="P70" s="130" t="s">
        <v>150</v>
      </c>
      <c r="Q70" s="130" t="s">
        <v>151</v>
      </c>
    </row>
    <row r="71" spans="5:24" s="90" customFormat="1" x14ac:dyDescent="0.25">
      <c r="E71" s="93"/>
      <c r="F71" s="93"/>
      <c r="G71" s="91"/>
      <c r="H71" s="94"/>
      <c r="I71" s="94"/>
      <c r="J71" s="91"/>
      <c r="K71" s="92"/>
      <c r="L71" s="136"/>
      <c r="M71" s="92"/>
      <c r="N71" s="95"/>
      <c r="O71" s="95"/>
      <c r="P71" s="91"/>
      <c r="Q71" s="91"/>
    </row>
    <row r="72" spans="5:24" ht="21.75" customHeight="1" x14ac:dyDescent="0.25">
      <c r="E72" s="88"/>
      <c r="F72" s="88"/>
      <c r="G72" s="88"/>
      <c r="H72" s="88"/>
      <c r="I72" s="88"/>
      <c r="J72" s="88"/>
      <c r="K72" s="107" t="s">
        <v>14</v>
      </c>
      <c r="L72" s="108">
        <f>SUM(L70)</f>
        <v>468603</v>
      </c>
      <c r="M72" s="89"/>
      <c r="N72" s="109">
        <f>SUM(N70)</f>
        <v>1570.83</v>
      </c>
      <c r="O72" s="109">
        <f>SUM(70)</f>
        <v>70</v>
      </c>
      <c r="P72" s="88"/>
      <c r="Q72" s="88"/>
    </row>
    <row r="73" spans="5:24" s="129" customFormat="1" ht="21.75" customHeight="1" x14ac:dyDescent="0.25">
      <c r="E73" s="125"/>
      <c r="F73" s="125"/>
      <c r="G73" s="125"/>
      <c r="H73" s="125"/>
      <c r="I73" s="125"/>
      <c r="J73" s="125"/>
      <c r="K73" s="111"/>
      <c r="L73" s="138"/>
      <c r="M73" s="126"/>
      <c r="N73" s="139"/>
      <c r="O73" s="139"/>
      <c r="P73" s="125"/>
      <c r="Q73" s="125"/>
    </row>
    <row r="74" spans="5:24" s="129" customFormat="1" ht="21.75" customHeight="1" x14ac:dyDescent="0.25">
      <c r="E74" s="125"/>
      <c r="F74" s="125"/>
      <c r="G74" s="125"/>
      <c r="H74" s="125"/>
      <c r="I74" s="125"/>
      <c r="J74" s="125"/>
      <c r="K74" s="111"/>
      <c r="L74" s="138"/>
      <c r="M74" s="126"/>
      <c r="N74" s="139"/>
      <c r="O74" s="139"/>
      <c r="P74" s="125"/>
      <c r="Q74" s="125"/>
    </row>
    <row r="75" spans="5:24" s="129" customFormat="1" ht="21.75" customHeight="1" thickBot="1" x14ac:dyDescent="0.3">
      <c r="E75" s="186"/>
    </row>
    <row r="76" spans="5:24" s="129" customFormat="1" ht="21.75" customHeight="1" thickBot="1" x14ac:dyDescent="0.5">
      <c r="E76" s="206" t="s">
        <v>157</v>
      </c>
      <c r="F76" s="207"/>
      <c r="G76" s="207"/>
      <c r="H76" s="204"/>
      <c r="I76" s="204"/>
      <c r="J76" s="204"/>
      <c r="K76" s="204"/>
      <c r="L76" s="204"/>
      <c r="M76" s="204"/>
      <c r="N76" s="204"/>
      <c r="O76" s="204"/>
      <c r="P76" s="204"/>
      <c r="Q76" s="208"/>
      <c r="R76" s="241"/>
    </row>
    <row r="77" spans="5:24" s="96" customFormat="1" ht="4.5" customHeight="1" x14ac:dyDescent="0.25">
      <c r="E77" s="237"/>
      <c r="F77" s="212"/>
      <c r="G77" s="209"/>
      <c r="H77" s="209"/>
      <c r="I77" s="209"/>
      <c r="J77" s="209"/>
      <c r="K77" s="211"/>
      <c r="L77" s="238"/>
      <c r="M77" s="239"/>
      <c r="N77" s="210"/>
      <c r="O77" s="240"/>
      <c r="P77" s="209"/>
      <c r="Q77" s="211"/>
      <c r="R77" s="211"/>
      <c r="S77" s="211"/>
      <c r="T77" s="211"/>
    </row>
    <row r="78" spans="5:24" s="129" customFormat="1" ht="14.25" customHeight="1" thickBot="1" x14ac:dyDescent="0.3">
      <c r="E78" s="213" t="s">
        <v>152</v>
      </c>
      <c r="F78" s="214"/>
      <c r="G78" s="215" t="s">
        <v>2</v>
      </c>
      <c r="H78" s="215" t="s">
        <v>153</v>
      </c>
      <c r="I78" s="215" t="s">
        <v>4</v>
      </c>
      <c r="J78" s="215" t="s">
        <v>5</v>
      </c>
      <c r="K78" s="216" t="s">
        <v>6</v>
      </c>
      <c r="L78" s="229" t="s">
        <v>7</v>
      </c>
      <c r="M78" s="227" t="s">
        <v>158</v>
      </c>
      <c r="N78" s="229" t="s">
        <v>37</v>
      </c>
      <c r="O78" s="232" t="s">
        <v>159</v>
      </c>
      <c r="P78" s="229" t="s">
        <v>9</v>
      </c>
      <c r="Q78" s="232" t="s">
        <v>10</v>
      </c>
      <c r="R78" s="235"/>
      <c r="S78" s="235"/>
      <c r="T78" s="216"/>
      <c r="U78" s="216"/>
      <c r="V78" s="216"/>
      <c r="W78" s="217"/>
      <c r="X78" s="216"/>
    </row>
    <row r="79" spans="5:24" s="129" customFormat="1" ht="0.75" hidden="1" customHeight="1" thickBot="1" x14ac:dyDescent="0.3">
      <c r="E79" s="218"/>
      <c r="F79" s="219"/>
      <c r="G79" s="220"/>
      <c r="H79" s="220"/>
      <c r="I79" s="220"/>
      <c r="J79" s="220"/>
      <c r="K79" s="216" t="s">
        <v>154</v>
      </c>
      <c r="L79" s="230"/>
      <c r="M79" s="227"/>
      <c r="N79" s="230"/>
      <c r="O79" s="233"/>
      <c r="P79" s="230"/>
      <c r="Q79" s="233"/>
      <c r="R79" s="235"/>
      <c r="S79" s="235"/>
      <c r="T79" s="220"/>
      <c r="U79" s="221"/>
      <c r="V79" s="221"/>
      <c r="W79" s="222"/>
      <c r="X79" s="222"/>
    </row>
    <row r="80" spans="5:24" s="129" customFormat="1" ht="8.25" customHeight="1" x14ac:dyDescent="0.25">
      <c r="E80" s="223"/>
      <c r="F80" s="223"/>
      <c r="G80" s="220"/>
      <c r="H80" s="220"/>
      <c r="I80" s="220"/>
      <c r="J80" s="220"/>
      <c r="K80" s="216"/>
      <c r="L80" s="230"/>
      <c r="M80" s="227"/>
      <c r="N80" s="230"/>
      <c r="O80" s="233"/>
      <c r="P80" s="230"/>
      <c r="Q80" s="233"/>
      <c r="R80" s="235"/>
      <c r="S80" s="235"/>
      <c r="T80" s="215"/>
      <c r="U80" s="222"/>
      <c r="V80" s="216"/>
      <c r="W80" s="222"/>
      <c r="X80" s="222"/>
    </row>
    <row r="81" spans="4:24" s="129" customFormat="1" ht="21.75" customHeight="1" thickBot="1" x14ac:dyDescent="0.3">
      <c r="E81" s="224" t="s">
        <v>155</v>
      </c>
      <c r="F81" s="224" t="s">
        <v>156</v>
      </c>
      <c r="G81" s="225"/>
      <c r="H81" s="225"/>
      <c r="I81" s="225"/>
      <c r="J81" s="225"/>
      <c r="K81" s="226"/>
      <c r="L81" s="231"/>
      <c r="M81" s="228"/>
      <c r="N81" s="231"/>
      <c r="O81" s="234"/>
      <c r="P81" s="231"/>
      <c r="Q81" s="234"/>
      <c r="R81" s="235"/>
      <c r="S81" s="235"/>
      <c r="T81" s="225"/>
      <c r="U81" s="215"/>
      <c r="V81" s="222"/>
      <c r="W81" s="222"/>
      <c r="X81" s="222"/>
    </row>
    <row r="82" spans="4:24" s="96" customFormat="1" ht="21.75" customHeight="1" x14ac:dyDescent="0.25">
      <c r="E82" s="187"/>
      <c r="F82" s="187"/>
      <c r="G82" s="188"/>
      <c r="H82" s="188"/>
      <c r="I82" s="188"/>
      <c r="J82" s="188"/>
      <c r="K82" s="188"/>
      <c r="L82" s="187"/>
      <c r="M82" s="187"/>
      <c r="N82" s="188"/>
      <c r="O82" s="188"/>
      <c r="P82" s="188"/>
      <c r="Q82" s="188"/>
      <c r="R82" s="188"/>
    </row>
    <row r="83" spans="4:24" s="96" customFormat="1" ht="21.75" customHeight="1" x14ac:dyDescent="0.25">
      <c r="E83" s="189" t="s">
        <v>160</v>
      </c>
      <c r="F83" s="190">
        <v>43180</v>
      </c>
      <c r="G83" s="191" t="s">
        <v>162</v>
      </c>
      <c r="H83" s="192" t="s">
        <v>163</v>
      </c>
      <c r="I83" s="192" t="s">
        <v>164</v>
      </c>
      <c r="J83" s="192" t="s">
        <v>147</v>
      </c>
      <c r="K83" s="192" t="s">
        <v>31</v>
      </c>
      <c r="L83" s="247">
        <v>3084</v>
      </c>
      <c r="M83" s="194" t="s">
        <v>165</v>
      </c>
      <c r="N83" s="192">
        <v>600.79999999999995</v>
      </c>
      <c r="O83" s="195">
        <v>2254.89</v>
      </c>
      <c r="P83" s="195" t="s">
        <v>17</v>
      </c>
      <c r="Q83" s="192" t="s">
        <v>144</v>
      </c>
      <c r="R83" s="236"/>
    </row>
    <row r="84" spans="4:24" s="129" customFormat="1" ht="21.75" customHeight="1" x14ac:dyDescent="0.25">
      <c r="E84" s="189" t="s">
        <v>161</v>
      </c>
      <c r="F84" s="190"/>
      <c r="G84" s="196"/>
      <c r="H84" s="192"/>
      <c r="I84" s="192"/>
      <c r="J84" s="192"/>
      <c r="K84" s="192"/>
      <c r="L84" s="193"/>
      <c r="M84" s="194"/>
      <c r="N84" s="192"/>
      <c r="O84" s="195"/>
      <c r="P84" s="195"/>
      <c r="Q84" s="192"/>
      <c r="R84" s="236"/>
    </row>
    <row r="85" spans="4:24" s="129" customFormat="1" ht="21.75" customHeight="1" thickBot="1" x14ac:dyDescent="0.3">
      <c r="E85" s="197"/>
      <c r="F85" s="198"/>
      <c r="G85" s="199"/>
      <c r="H85" s="199"/>
      <c r="I85" s="197"/>
      <c r="J85" s="197"/>
      <c r="K85" s="199"/>
      <c r="L85" s="242"/>
      <c r="M85" s="243"/>
      <c r="N85" s="197"/>
      <c r="O85" s="200"/>
      <c r="P85" s="200"/>
      <c r="Q85" s="197"/>
      <c r="R85" s="201"/>
    </row>
    <row r="86" spans="4:24" s="96" customFormat="1" ht="31.5" customHeight="1" thickBot="1" x14ac:dyDescent="0.45">
      <c r="E86" s="202"/>
      <c r="F86" s="129"/>
      <c r="G86" s="129"/>
      <c r="H86" s="129"/>
      <c r="I86" s="129"/>
      <c r="J86" s="129"/>
      <c r="K86" s="246" t="s">
        <v>14</v>
      </c>
      <c r="L86" s="249">
        <f>SUM(L83)</f>
        <v>3084</v>
      </c>
      <c r="M86" s="203"/>
      <c r="N86" s="248">
        <f>SUM(N83)</f>
        <v>600.79999999999995</v>
      </c>
      <c r="O86" s="245">
        <f>SUM(O83)</f>
        <v>2254.89</v>
      </c>
      <c r="P86" s="244"/>
      <c r="Q86" s="129"/>
      <c r="R86" s="205"/>
    </row>
    <row r="87" spans="4:24" s="129" customFormat="1" ht="21.75" customHeight="1" x14ac:dyDescent="0.25">
      <c r="E87" s="125"/>
      <c r="F87" s="125"/>
      <c r="G87" s="125"/>
      <c r="H87" s="125"/>
      <c r="I87" s="125"/>
      <c r="J87" s="125"/>
      <c r="K87" s="111"/>
      <c r="L87" s="127"/>
      <c r="M87" s="126"/>
      <c r="N87" s="128"/>
      <c r="O87" s="128"/>
      <c r="P87" s="125"/>
      <c r="Q87" s="125"/>
    </row>
    <row r="88" spans="4:24" s="96" customFormat="1" ht="21.75" customHeight="1" x14ac:dyDescent="0.25">
      <c r="E88" s="97"/>
      <c r="F88" s="97"/>
      <c r="G88" s="97"/>
      <c r="H88" s="97"/>
      <c r="I88" s="97"/>
      <c r="J88" s="97"/>
      <c r="K88" s="250" t="s">
        <v>15</v>
      </c>
      <c r="L88" s="254">
        <f>SUM(L31,L65,L72,L86)</f>
        <v>6042134</v>
      </c>
      <c r="M88" s="251"/>
      <c r="N88" s="256">
        <f>SUM(N31,N65,72,86)</f>
        <v>1929.39</v>
      </c>
      <c r="O88" s="256">
        <f>SUM(O31,O65,O72,O86)</f>
        <v>47994.45</v>
      </c>
      <c r="P88" s="97"/>
      <c r="Q88" s="97"/>
    </row>
    <row r="89" spans="4:24" s="96" customFormat="1" ht="21.75" customHeight="1" x14ac:dyDescent="0.25">
      <c r="E89" s="97"/>
      <c r="F89" s="97"/>
      <c r="G89" s="97"/>
      <c r="H89" s="97"/>
      <c r="I89" s="97"/>
      <c r="J89" s="97"/>
      <c r="K89" s="252"/>
      <c r="L89" s="255"/>
      <c r="M89" s="253"/>
      <c r="N89" s="257"/>
      <c r="O89" s="257"/>
      <c r="P89" s="97"/>
      <c r="Q89" s="97"/>
    </row>
    <row r="90" spans="4:24" ht="28.5" customHeight="1" x14ac:dyDescent="0.4">
      <c r="E90" s="80"/>
      <c r="F90" s="80"/>
      <c r="G90" s="79"/>
      <c r="H90" s="81" t="s">
        <v>44</v>
      </c>
      <c r="I90" s="82"/>
      <c r="J90" s="79"/>
      <c r="K90" s="83"/>
      <c r="L90" s="84"/>
      <c r="M90" s="85"/>
      <c r="N90" s="86"/>
      <c r="O90" s="87"/>
      <c r="P90" s="79"/>
      <c r="Q90" s="79"/>
    </row>
    <row r="91" spans="4:24" ht="21.75" customHeight="1" x14ac:dyDescent="0.4">
      <c r="E91" s="60"/>
      <c r="F91" s="60"/>
      <c r="G91" s="59"/>
      <c r="H91" s="61" t="s">
        <v>27</v>
      </c>
      <c r="I91" s="62"/>
      <c r="J91" s="59"/>
      <c r="K91" s="63"/>
      <c r="L91" s="64"/>
      <c r="M91" s="65"/>
      <c r="N91" s="66"/>
      <c r="O91" s="67"/>
      <c r="P91" s="59"/>
      <c r="Q91" s="59"/>
    </row>
    <row r="92" spans="4:24" s="57" customFormat="1" ht="24" customHeight="1" x14ac:dyDescent="0.4">
      <c r="D92" s="68"/>
      <c r="E92" s="71"/>
      <c r="F92" s="71"/>
      <c r="G92" s="69"/>
      <c r="H92" s="72" t="s">
        <v>45</v>
      </c>
      <c r="I92" s="73"/>
      <c r="J92" s="69"/>
      <c r="K92" s="74"/>
      <c r="L92" s="75"/>
      <c r="M92" s="76"/>
      <c r="N92" s="77"/>
      <c r="O92" s="78"/>
      <c r="P92" s="69"/>
      <c r="Q92" s="58"/>
    </row>
    <row r="93" spans="4:24" s="96" customFormat="1" ht="24" customHeight="1" x14ac:dyDescent="0.4">
      <c r="E93" s="80"/>
      <c r="F93" s="80"/>
      <c r="G93" s="97"/>
      <c r="H93" s="81"/>
      <c r="I93" s="82"/>
      <c r="J93" s="97"/>
      <c r="K93" s="83"/>
      <c r="L93" s="84"/>
      <c r="M93" s="85"/>
      <c r="N93" s="86"/>
      <c r="O93" s="87"/>
      <c r="P93" s="97"/>
      <c r="Q93" s="97"/>
    </row>
    <row r="94" spans="4:24" s="96" customFormat="1" ht="24" customHeight="1" x14ac:dyDescent="0.4">
      <c r="E94" s="80"/>
      <c r="F94" s="80"/>
      <c r="G94" s="97"/>
      <c r="H94" s="81"/>
      <c r="I94" s="82"/>
      <c r="J94" s="97"/>
      <c r="K94" s="83"/>
      <c r="L94" s="84"/>
      <c r="M94" s="85"/>
      <c r="N94" s="86"/>
      <c r="O94" s="87"/>
      <c r="P94" s="97"/>
      <c r="Q94" s="97"/>
    </row>
    <row r="95" spans="4:24" s="57" customFormat="1" ht="20.25" customHeight="1" x14ac:dyDescent="0.4">
      <c r="D95" s="68"/>
      <c r="E95" s="71" t="s">
        <v>46</v>
      </c>
      <c r="F95" s="71"/>
      <c r="G95" s="69"/>
      <c r="H95" s="70"/>
      <c r="I95" s="69"/>
      <c r="J95" s="69"/>
      <c r="K95" s="74"/>
      <c r="L95" s="75"/>
      <c r="M95" s="76"/>
      <c r="N95" s="77"/>
      <c r="O95" s="78"/>
      <c r="P95" s="69"/>
      <c r="Q95" s="58"/>
    </row>
    <row r="96" spans="4:24" x14ac:dyDescent="0.25">
      <c r="D96" s="68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1"/>
    </row>
    <row r="97" spans="4:17" ht="27.75" customHeight="1" x14ac:dyDescent="0.4">
      <c r="D97" s="68"/>
      <c r="E97" s="69"/>
      <c r="F97" s="69"/>
      <c r="G97" s="69"/>
      <c r="H97" s="72"/>
      <c r="I97" s="73"/>
      <c r="J97" s="69"/>
      <c r="K97" s="69"/>
      <c r="L97" s="69"/>
      <c r="M97" s="69"/>
      <c r="N97" s="69"/>
      <c r="O97" s="69"/>
      <c r="P97" s="69"/>
      <c r="Q97" s="1"/>
    </row>
    <row r="98" spans="4:17" ht="27.75" customHeight="1" x14ac:dyDescent="0.4">
      <c r="D98" s="68"/>
      <c r="E98" s="69"/>
      <c r="F98" s="69"/>
      <c r="G98" s="69"/>
      <c r="H98" s="72"/>
      <c r="I98" s="73"/>
      <c r="J98" s="69"/>
      <c r="K98" s="69"/>
      <c r="L98" s="69"/>
      <c r="M98" s="69"/>
      <c r="N98" s="69"/>
      <c r="O98" s="69"/>
      <c r="P98" s="69"/>
      <c r="Q98" s="1"/>
    </row>
    <row r="99" spans="4:17" ht="27.75" customHeight="1" x14ac:dyDescent="0.4">
      <c r="E99" s="49"/>
      <c r="F99" s="49"/>
      <c r="G99" s="1"/>
      <c r="H99" s="51"/>
      <c r="I99" s="52"/>
      <c r="J99" s="1"/>
      <c r="K99" s="1"/>
      <c r="L99" s="1"/>
      <c r="M99" s="1"/>
      <c r="N99" s="1"/>
      <c r="O99" s="1"/>
      <c r="P99" s="1"/>
      <c r="Q99" s="1"/>
    </row>
    <row r="100" spans="4:17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4:17" ht="63" customHeight="1" x14ac:dyDescent="0.45">
      <c r="E101" s="175"/>
      <c r="F101" s="175"/>
      <c r="H101" s="42"/>
      <c r="I101" s="43"/>
    </row>
    <row r="102" spans="4:17" ht="28.5" x14ac:dyDescent="0.45">
      <c r="E102" s="47"/>
      <c r="G102" s="48"/>
      <c r="H102" s="42"/>
      <c r="I102" s="43"/>
    </row>
    <row r="103" spans="4:17" ht="28.5" x14ac:dyDescent="0.45">
      <c r="G103" s="48"/>
      <c r="H103" s="42"/>
      <c r="I103" s="43"/>
    </row>
  </sheetData>
  <mergeCells count="66">
    <mergeCell ref="K88:K89"/>
    <mergeCell ref="L88:L89"/>
    <mergeCell ref="M88:M89"/>
    <mergeCell ref="N88:N89"/>
    <mergeCell ref="O88:O89"/>
    <mergeCell ref="L78:L81"/>
    <mergeCell ref="N78:N81"/>
    <mergeCell ref="O78:O81"/>
    <mergeCell ref="P78:P81"/>
    <mergeCell ref="Q78:Q81"/>
    <mergeCell ref="P83:P84"/>
    <mergeCell ref="Q83:Q84"/>
    <mergeCell ref="R83:R84"/>
    <mergeCell ref="R78:S81"/>
    <mergeCell ref="K83:K84"/>
    <mergeCell ref="L83:L84"/>
    <mergeCell ref="M83:M84"/>
    <mergeCell ref="N83:N84"/>
    <mergeCell ref="O83:O84"/>
    <mergeCell ref="F83:F84"/>
    <mergeCell ref="G83:G84"/>
    <mergeCell ref="H83:H84"/>
    <mergeCell ref="I83:I84"/>
    <mergeCell ref="J83:J84"/>
    <mergeCell ref="E14:E16"/>
    <mergeCell ref="F36:F38"/>
    <mergeCell ref="E101:F101"/>
    <mergeCell ref="E36:E38"/>
    <mergeCell ref="G36:G38"/>
    <mergeCell ref="E68:G68"/>
    <mergeCell ref="E77:F77"/>
    <mergeCell ref="N77:O77"/>
    <mergeCell ref="E78:F78"/>
    <mergeCell ref="E79:F79"/>
    <mergeCell ref="E82:F82"/>
    <mergeCell ref="L82:M82"/>
    <mergeCell ref="P36:P38"/>
    <mergeCell ref="E6:Q7"/>
    <mergeCell ref="E12:Q13"/>
    <mergeCell ref="E34:Q35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H14:H16"/>
    <mergeCell ref="P14:P16"/>
    <mergeCell ref="F14:F16"/>
    <mergeCell ref="R12:R13"/>
    <mergeCell ref="R34:R35"/>
    <mergeCell ref="R36:R38"/>
    <mergeCell ref="Q36:Q38"/>
    <mergeCell ref="R14:R16"/>
    <mergeCell ref="H36:H38"/>
    <mergeCell ref="O14:O16"/>
    <mergeCell ref="J36:J38"/>
    <mergeCell ref="K36:K38"/>
    <mergeCell ref="I36:I38"/>
    <mergeCell ref="O36:O38"/>
    <mergeCell ref="M36:M38"/>
    <mergeCell ref="N36:N38"/>
    <mergeCell ref="L36:L38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2018-04-06T13:36:35Z</cp:lastPrinted>
  <dcterms:created xsi:type="dcterms:W3CDTF">2011-04-07T12:29:15Z</dcterms:created>
  <dcterms:modified xsi:type="dcterms:W3CDTF">2018-04-06T13:40:05Z</dcterms:modified>
</cp:coreProperties>
</file>