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definedNames>
    <definedName name="_xlnm.Print_Area" localSheetId="0">Hoja1!$E$6:$R$91</definedName>
  </definedNames>
  <calcPr calcId="145621"/>
</workbook>
</file>

<file path=xl/calcChain.xml><?xml version="1.0" encoding="utf-8"?>
<calcChain xmlns="http://schemas.openxmlformats.org/spreadsheetml/2006/main">
  <c r="N79" i="1" l="1"/>
  <c r="L77" i="1"/>
  <c r="N77" i="1"/>
  <c r="O77" i="1"/>
  <c r="O59" i="1"/>
  <c r="O52" i="1"/>
  <c r="N32" i="1"/>
  <c r="O32" i="1" l="1"/>
  <c r="L32" i="1"/>
  <c r="N59" i="1" l="1"/>
  <c r="L59" i="1"/>
  <c r="L52" i="1" l="1"/>
  <c r="O79" i="1" l="1"/>
  <c r="L79" i="1"/>
  <c r="N52" i="1" l="1"/>
</calcChain>
</file>

<file path=xl/sharedStrings.xml><?xml version="1.0" encoding="utf-8"?>
<sst xmlns="http://schemas.openxmlformats.org/spreadsheetml/2006/main" count="272" uniqueCount="147">
  <si>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</si>
  <si>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</si>
  <si>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</si>
  <si>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</si>
  <si>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</si>
  <si>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</si>
  <si>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</si>
  <si>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</si>
  <si>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</si>
  <si>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</si>
  <si>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</si>
  <si>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</si>
  <si>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</si>
  <si>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</si>
  <si>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</si>
  <si>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</si>
  <si>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</si>
  <si>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</si>
  <si>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</si>
  <si>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</si>
  <si>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MODIFICACION</t>
  </si>
  <si>
    <t>AMPLIACION MENOR</t>
  </si>
  <si>
    <t>ALTURA MÁXIMA</t>
  </si>
  <si>
    <t>A. ESPEJO</t>
  </si>
  <si>
    <t>B. SILVA</t>
  </si>
  <si>
    <t>LGUC., OGUC.,Y PRC</t>
  </si>
  <si>
    <t>C.ESPINOSA</t>
  </si>
  <si>
    <t>ARQUITECTO</t>
  </si>
  <si>
    <t>SUPERFICIE DEL TERRENO</t>
  </si>
  <si>
    <t>SUPERFIECIE DEL TERRENO</t>
  </si>
  <si>
    <t>ALTERACION</t>
  </si>
  <si>
    <t>COMERCIO</t>
  </si>
  <si>
    <t>PERMISO N°</t>
  </si>
  <si>
    <t>RESOLUCION FECHA</t>
  </si>
  <si>
    <t>DESCIPCION PROYECTO</t>
  </si>
  <si>
    <t>SUPERFICIE M2</t>
  </si>
  <si>
    <t>NORMAS ESPCIALES</t>
  </si>
  <si>
    <t>OBRA NUEVA</t>
  </si>
  <si>
    <t xml:space="preserve">   CARLOS LINEROS ECHEVERRIA</t>
  </si>
  <si>
    <t xml:space="preserve">DIRECTOR DE OBRAS </t>
  </si>
  <si>
    <t>CLE/AEA/mpa.</t>
  </si>
  <si>
    <t>INMOBILIARIA CIENTO TRES S.A.</t>
  </si>
  <si>
    <t>S/REV</t>
  </si>
  <si>
    <t>C. ESPINOSA</t>
  </si>
  <si>
    <t>RESOLUCIÓN</t>
  </si>
  <si>
    <t>DIRECCIÓN</t>
  </si>
  <si>
    <t>TERRENOS</t>
  </si>
  <si>
    <t>N°</t>
  </si>
  <si>
    <t>FECHA</t>
  </si>
  <si>
    <t>RESOLUCIONES</t>
  </si>
  <si>
    <t>DESCRIPCION DEL PROYECTO</t>
  </si>
  <si>
    <t>SUPERFCIE TERRENO</t>
  </si>
  <si>
    <t>Estadísticas de Permisos de Edificación Correspondientes al mes de Abril 2018</t>
  </si>
  <si>
    <t>INMOBIARIA JOHN JACKSON SPA</t>
  </si>
  <si>
    <t>JOHN JACKSON 1801</t>
  </si>
  <si>
    <t>ELADIO PEREZ FAINE</t>
  </si>
  <si>
    <t>ART. 6.1.8 OGUC ( CONJ. VIV. ECON) DFL N°2/1959 COPROPIEDAD INMOB TIPO A, ART. 63 LGUC (BENEFICIO FUSION)</t>
  </si>
  <si>
    <t>14M</t>
  </si>
  <si>
    <t>IMOBILILARIA LAS LUCIERNAGAS S.A.</t>
  </si>
  <si>
    <t>LAS LUCIERNAGAS 5650, RICARDO WAGNER 2161 Y AV. OSSA 2176</t>
  </si>
  <si>
    <t>JUSTO PASTOR SILVA B.</t>
  </si>
  <si>
    <t>DFL N° 2/1959, LEY 19537 COPROP. INMOB. (TIPO A A), ART. 2.6.11 OGUC, (PROY. SOMBRAS), ART.2.6.4. OGUC (CONJUNTO ARMONICO)</t>
  </si>
  <si>
    <t>37,45M</t>
  </si>
  <si>
    <t>OSCAR FLORES GARCIA</t>
  </si>
  <si>
    <t>LOS LAURELES 7041</t>
  </si>
  <si>
    <t>MARCELA VILLARROEL ARESTIZABAL</t>
  </si>
  <si>
    <t>LGUC OGUC Y PRC</t>
  </si>
  <si>
    <t>INMOBILIARIA PLAZA EGAÑA</t>
  </si>
  <si>
    <t>NVA HANNOVER, OBISPO DEL SOLAR, AV. OSSA 5750, 5711, 235</t>
  </si>
  <si>
    <t>MARCOS DE IRUARRIZAGA / IGNACIO HERNANDEZ</t>
  </si>
  <si>
    <t>MAURICIO FUENTES PENRROZ</t>
  </si>
  <si>
    <t>ALEJANDRO GONZALEZ LEGRAND</t>
  </si>
  <si>
    <t>JUAN CAÑAS CHEYRE</t>
  </si>
  <si>
    <t>AV. LARRAIN 6126</t>
  </si>
  <si>
    <t>7M</t>
  </si>
  <si>
    <t>LEY 20.898</t>
  </si>
  <si>
    <t>05/04/2018</t>
  </si>
  <si>
    <t>PATRICIO CERDA ELGUETA</t>
  </si>
  <si>
    <t>FRANCISCA SAGUES DE GROOTE</t>
  </si>
  <si>
    <t>EDITH SERON ARRIAGADA</t>
  </si>
  <si>
    <t>SEBASTIAN CHINCHILLA JORQUERA</t>
  </si>
  <si>
    <t>JAVIERA ANDUEZA L</t>
  </si>
  <si>
    <t>RODRIGO MENESES ESPINOZA</t>
  </si>
  <si>
    <t>LGUC, OGUC, Y PRC</t>
  </si>
  <si>
    <t>LUZ BAHAMONDES YAÑEZ</t>
  </si>
  <si>
    <t>PASAJE TOCONAO 258</t>
  </si>
  <si>
    <t>ANGEL GONZALEZ</t>
  </si>
  <si>
    <t>CAROLA FRANK BERGER</t>
  </si>
  <si>
    <t>JOSE ARRIETA 8200, JORGE ALESSANDRI 1233 Y CALLE 3 N° 1302</t>
  </si>
  <si>
    <t>MATIAS BALLACEY / IGNACIO HERNANDEZ / RAFAEL ARAMBURU / HERNAN UGARTE</t>
  </si>
  <si>
    <t>DFL N° 2/1959, LEY 19537 COPROP. INMOB. (TIPO A A), ART. 6.1.8. OGUC (CONJUNTO ARMONICO)</t>
  </si>
  <si>
    <t>10,58M</t>
  </si>
  <si>
    <t>LR-2514</t>
  </si>
  <si>
    <t>2478-A</t>
  </si>
  <si>
    <t>LR- 2513</t>
  </si>
  <si>
    <t>FERNANDO MORIXE BENVENUTO</t>
  </si>
  <si>
    <t>SUMATRA 2501</t>
  </si>
  <si>
    <t>JUAN GALLEGUILLOS</t>
  </si>
  <si>
    <t>MATIAS YACHAN VERA</t>
  </si>
  <si>
    <t>ALCALDE RUTILIO RIVAS 7613</t>
  </si>
  <si>
    <t>DANIEL VENABLES BRITO</t>
  </si>
  <si>
    <t>NUEVOS DESARROLLOS S.A.</t>
  </si>
  <si>
    <t>AV. LARRAIN 5862 M 1094</t>
  </si>
  <si>
    <t>SIMON VICUÑA PEREZ</t>
  </si>
  <si>
    <t>WALMART CHILE S.A.</t>
  </si>
  <si>
    <t>ALEJANDRO CERDA VERDUGO</t>
  </si>
  <si>
    <t>INMOBILIARIA CONCEPTO ZAPIOLA SPA.</t>
  </si>
  <si>
    <t>JOSE ZAPIOLA 8770</t>
  </si>
  <si>
    <t>MARCELO SOTO HURTADO</t>
  </si>
  <si>
    <t>ART. 6.1.8. CONJ.VIV. ECON.(OGUC), LEY 19539 COPROPIEDAD INMOB (TIPO A), DFL N° 2/59</t>
  </si>
  <si>
    <t>JOSE ZAPIOLA 8772</t>
  </si>
  <si>
    <t>MIGUEL ANGEL DOMENECH</t>
  </si>
  <si>
    <t>MARIA MONVEL 1078 -G</t>
  </si>
  <si>
    <t>MARIA  CUEVAS MERINO</t>
  </si>
  <si>
    <t>LEY 19537 COPROP. INMOBILIARA TIPO A LGUC, OGUC, Y PRC</t>
  </si>
  <si>
    <t>MARIA CUADRA ROJAS</t>
  </si>
  <si>
    <t>HELSBY 9012-C</t>
  </si>
  <si>
    <t>ESTRELLA AGUIRRE P.</t>
  </si>
  <si>
    <t>LGUC, OGUC Y PRC</t>
  </si>
  <si>
    <t>PAMELA LIDDLE F.</t>
  </si>
  <si>
    <t>CONSTRUCTORA E INMOBILIARIA A Y B LTDA.</t>
  </si>
  <si>
    <t>TALINAY 10890</t>
  </si>
  <si>
    <t>NICOLAS CANEPA CASTRO</t>
  </si>
  <si>
    <t>LEY 19537 COPROPIEDAD INMOBILIARIA TIPO A, ART. 6.1.8. OGUC, (CONJUNTO VIV ECON)         LGUC., OGUC.,Y PRC</t>
  </si>
  <si>
    <t>INMOBILIARIA Y CONSTRUCTORA REITOR LTDA</t>
  </si>
  <si>
    <t>VALENZUELA PUELMA 10.235</t>
  </si>
  <si>
    <t>CRISTIAN CASTILLO E.</t>
  </si>
  <si>
    <t>MODIFICACION DESLINDES</t>
  </si>
  <si>
    <t>CONSTRUCTORA E INMOBILIARIA PURRANQUE LTDA.</t>
  </si>
  <si>
    <t>AGUAS CLARAS 1700 LOCAL 7</t>
  </si>
  <si>
    <t xml:space="preserve">MARCELA CASTANEDA </t>
  </si>
  <si>
    <t>2477-A</t>
  </si>
  <si>
    <t>04/04/2018</t>
  </si>
  <si>
    <t>INVERSIONES GIBRALTAR S.A.</t>
  </si>
  <si>
    <t>DANIEL CARVALLO CRUZ</t>
  </si>
  <si>
    <t>LUIS CRISOSTO RODRIGUEZ</t>
  </si>
  <si>
    <t>AMPLIACION MAYOR A 100 M2</t>
  </si>
  <si>
    <t>PRINCIPE DE GALES 9140 LOCAL 108</t>
  </si>
  <si>
    <t>MARCIA MONTEDONICO / PATRICIO TONELLI</t>
  </si>
  <si>
    <t>GENERAL LUIS URQUIZAR 6309</t>
  </si>
  <si>
    <t>ALCALDE FRANCISCO DOMINGUEZ 2045</t>
  </si>
  <si>
    <t>ALC. FERNANDO CASTILO VELASCO 9095 LOCAL D</t>
  </si>
  <si>
    <t>AV. LARRAIN 6642 OF 006 Y 007</t>
  </si>
  <si>
    <t>AV. PRINCIPE DE GALES 6567</t>
  </si>
  <si>
    <t>LEY.20898 VIVIENDA SUPERFICIE 140 M2 DE HASTA 2000 UF</t>
  </si>
  <si>
    <t>VALENZUELA PUELMA 10.295                               VALENZUELA PUELMA 10.273</t>
  </si>
  <si>
    <t>ROXANA BALLENTINE JIMENEZ / JAMES BALLENTINE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</si>
</sst>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* #,##0.00_ ;_ &quot;$&quot;* \-#,##0.00_ ;_ &quot;$&quot;* &quot;-&quot;??_ ;_ @_ "/>
    <numFmt numFmtId="164" formatCode="&quot;$&quot;\ #,##0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1" fillId="0" borderId="13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6" fillId="0" borderId="0" xfId="0" applyFont="1"/>
    <xf numFmtId="3" fontId="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14" fontId="7" fillId="0" borderId="0" xfId="0" applyNumberFormat="1" applyFont="1"/>
    <xf numFmtId="2" fontId="1" fillId="0" borderId="13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0" borderId="0" xfId="0" applyFont="1"/>
    <xf numFmtId="0" fontId="16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0" xfId="0" applyFont="1"/>
    <xf numFmtId="0" fontId="11" fillId="0" borderId="0" xfId="0" applyFont="1"/>
    <xf numFmtId="0" fontId="16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6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2" borderId="13" xfId="0" applyFont="1" applyFill="1" applyBorder="1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0" fillId="0" borderId="0" xfId="0"/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8" fillId="2" borderId="13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44" fontId="0" fillId="0" borderId="0" xfId="0" applyNumberFormat="1"/>
    <xf numFmtId="2" fontId="7" fillId="0" borderId="13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right"/>
    </xf>
    <xf numFmtId="0" fontId="3" fillId="0" borderId="0" xfId="0" applyFont="1"/>
    <xf numFmtId="0" fontId="3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14" fontId="2" fillId="0" borderId="13" xfId="0" applyNumberFormat="1" applyFont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3" fontId="25" fillId="2" borderId="1" xfId="0" applyNumberFormat="1" applyFont="1" applyFill="1" applyBorder="1" applyAlignment="1">
      <alignment horizontal="center" wrapText="1"/>
    </xf>
    <xf numFmtId="0" fontId="0" fillId="2" borderId="20" xfId="0" applyFill="1" applyBorder="1"/>
    <xf numFmtId="0" fontId="23" fillId="0" borderId="0" xfId="0" applyFont="1" applyBorder="1" applyAlignment="1">
      <alignment vertical="center" wrapText="1"/>
    </xf>
    <xf numFmtId="0" fontId="11" fillId="2" borderId="19" xfId="0" applyFont="1" applyFill="1" applyBorder="1" applyAlignment="1">
      <alignment vertical="center"/>
    </xf>
    <xf numFmtId="0" fontId="27" fillId="2" borderId="20" xfId="0" applyFont="1" applyFill="1" applyBorder="1"/>
    <xf numFmtId="0" fontId="0" fillId="2" borderId="21" xfId="0" applyFill="1" applyBorder="1"/>
    <xf numFmtId="0" fontId="21" fillId="3" borderId="9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top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6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vertical="top"/>
    </xf>
    <xf numFmtId="0" fontId="23" fillId="0" borderId="0" xfId="0" applyFont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/>
    </xf>
    <xf numFmtId="4" fontId="25" fillId="3" borderId="0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25" fillId="2" borderId="1" xfId="0" applyFont="1" applyFill="1" applyBorder="1" applyAlignment="1">
      <alignment horizontal="center" wrapText="1"/>
    </xf>
    <xf numFmtId="3" fontId="25" fillId="2" borderId="1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 wrapText="1"/>
    </xf>
    <xf numFmtId="4" fontId="22" fillId="0" borderId="26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vertical="top" wrapText="1"/>
    </xf>
    <xf numFmtId="0" fontId="28" fillId="3" borderId="12" xfId="0" applyFont="1" applyFill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21" fillId="3" borderId="5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vertical="center" wrapText="1"/>
    </xf>
    <xf numFmtId="14" fontId="22" fillId="0" borderId="25" xfId="0" applyNumberFormat="1" applyFont="1" applyBorder="1" applyAlignment="1">
      <alignment horizontal="center" vertical="center" wrapText="1"/>
    </xf>
    <xf numFmtId="14" fontId="22" fillId="0" borderId="26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3" fontId="5" fillId="5" borderId="25" xfId="0" applyNumberFormat="1" applyFont="1" applyFill="1" applyBorder="1" applyAlignment="1">
      <alignment horizontal="center" vertical="center"/>
    </xf>
    <xf numFmtId="3" fontId="5" fillId="5" borderId="26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4" fontId="5" fillId="5" borderId="25" xfId="0" applyNumberFormat="1" applyFont="1" applyFill="1" applyBorder="1" applyAlignment="1">
      <alignment horizontal="center" vertical="center"/>
    </xf>
    <xf numFmtId="4" fontId="5" fillId="5" borderId="2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465666</xdr:colOff>
      <xdr:row>6</xdr:row>
      <xdr:rowOff>87691</xdr:rowOff>
    </xdr:from>
    <xdr:to>
      <xdr:col>6</xdr:col>
      <xdr:colOff>1177773</xdr:colOff>
      <xdr:row>10</xdr:row>
      <xdr:rowOff>179917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3" y="680358"/>
          <a:ext cx="2341940" cy="801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94"/>
  <sheetViews>
    <sheetView tabSelected="1" topLeftCell="J1" zoomScale="70" zoomScaleNormal="70" zoomScaleSheetLayoutView="100" zoomScalePageLayoutView="50" workbookViewId="0">
      <selection activeCell="M87" sqref="M87"/>
    </sheetView>
  </sheetViews>
  <sheetFormatPr baseColWidth="10" defaultRowHeight="15" x14ac:dyDescent="0.25"/>
  <cols>
    <col min="3" max="3" width="9" customWidth="1"/>
    <col min="4" max="4" width="36" customWidth="1"/>
    <col min="5" max="5" width="11" customWidth="1"/>
    <col min="6" max="6" width="13.42578125" customWidth="1"/>
    <col min="7" max="7" width="44.42578125" customWidth="1"/>
    <col min="8" max="8" width="45.42578125" customWidth="1"/>
    <col min="9" max="9" width="43.7109375" customWidth="1"/>
    <col min="10" max="10" width="30.28515625" customWidth="1"/>
    <col min="11" max="11" width="23" customWidth="1"/>
    <col min="12" max="12" width="18.7109375" customWidth="1"/>
    <col min="13" max="13" width="41.5703125" customWidth="1"/>
    <col min="14" max="15" width="20.7109375" customWidth="1"/>
    <col min="16" max="16" width="29.85546875" customWidth="1"/>
    <col min="17" max="17" width="20" customWidth="1"/>
  </cols>
  <sheetData>
    <row r="1" spans="5:18" ht="16.5" customHeight="1" x14ac:dyDescent="0.25"/>
    <row r="2" spans="5:18" ht="3" hidden="1" customHeight="1" thickBot="1" x14ac:dyDescent="0.25"/>
    <row r="3" spans="5:18" hidden="1" x14ac:dyDescent="0.25"/>
    <row r="4" spans="5:18" hidden="1" x14ac:dyDescent="0.25"/>
    <row r="5" spans="5:18" ht="19.5" customHeight="1" thickBot="1" x14ac:dyDescent="0.3"/>
    <row r="6" spans="5:18" ht="10.5" customHeight="1" x14ac:dyDescent="0.25">
      <c r="E6" s="215" t="s">
        <v>16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5"/>
    </row>
    <row r="7" spans="5:18" ht="10.5" customHeight="1" thickBot="1" x14ac:dyDescent="0.3">
      <c r="E7" s="217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6"/>
    </row>
    <row r="8" spans="5:18" x14ac:dyDescent="0.25">
      <c r="E8" s="225" t="s">
        <v>52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7"/>
    </row>
    <row r="9" spans="5:18" x14ac:dyDescent="0.25">
      <c r="E9" s="227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7"/>
    </row>
    <row r="10" spans="5:18" x14ac:dyDescent="0.25">
      <c r="E10" s="227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7"/>
    </row>
    <row r="11" spans="5:18" ht="15.75" thickBot="1" x14ac:dyDescent="0.3">
      <c r="E11" s="228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8"/>
    </row>
    <row r="12" spans="5:18" x14ac:dyDescent="0.25">
      <c r="E12" s="219" t="s">
        <v>12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08"/>
    </row>
    <row r="13" spans="5:18" ht="15.75" thickBot="1" x14ac:dyDescent="0.3"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09"/>
    </row>
    <row r="14" spans="5:18" x14ac:dyDescent="0.25">
      <c r="E14" s="203" t="s">
        <v>0</v>
      </c>
      <c r="F14" s="203" t="s">
        <v>1</v>
      </c>
      <c r="G14" s="230" t="s">
        <v>2</v>
      </c>
      <c r="H14" s="203" t="s">
        <v>3</v>
      </c>
      <c r="I14" s="203" t="s">
        <v>4</v>
      </c>
      <c r="J14" s="203" t="s">
        <v>5</v>
      </c>
      <c r="K14" s="203" t="s">
        <v>6</v>
      </c>
      <c r="L14" s="203" t="s">
        <v>7</v>
      </c>
      <c r="M14" s="203" t="s">
        <v>8</v>
      </c>
      <c r="N14" s="203" t="s">
        <v>11</v>
      </c>
      <c r="O14" s="205" t="s">
        <v>28</v>
      </c>
      <c r="P14" s="203" t="s">
        <v>9</v>
      </c>
      <c r="Q14" s="203" t="s">
        <v>10</v>
      </c>
      <c r="R14" s="205" t="s">
        <v>22</v>
      </c>
    </row>
    <row r="15" spans="5:18" x14ac:dyDescent="0.25">
      <c r="E15" s="203"/>
      <c r="F15" s="203"/>
      <c r="G15" s="230"/>
      <c r="H15" s="203"/>
      <c r="I15" s="203"/>
      <c r="J15" s="206"/>
      <c r="K15" s="206"/>
      <c r="L15" s="206"/>
      <c r="M15" s="206"/>
      <c r="N15" s="206"/>
      <c r="O15" s="203"/>
      <c r="P15" s="206"/>
      <c r="Q15" s="206"/>
      <c r="R15" s="203"/>
    </row>
    <row r="16" spans="5:18" ht="15.75" thickBot="1" x14ac:dyDescent="0.3">
      <c r="E16" s="204"/>
      <c r="F16" s="204"/>
      <c r="G16" s="231"/>
      <c r="H16" s="204"/>
      <c r="I16" s="204"/>
      <c r="J16" s="207"/>
      <c r="K16" s="207"/>
      <c r="L16" s="207"/>
      <c r="M16" s="207"/>
      <c r="N16" s="207"/>
      <c r="O16" s="204"/>
      <c r="P16" s="207"/>
      <c r="Q16" s="207"/>
      <c r="R16" s="204"/>
    </row>
    <row r="17" spans="2:18" s="96" customFormat="1" x14ac:dyDescent="0.25">
      <c r="E17" s="110"/>
      <c r="F17" s="110"/>
      <c r="G17" s="115"/>
      <c r="H17" s="110"/>
      <c r="I17" s="110"/>
      <c r="J17" s="116"/>
      <c r="K17" s="116"/>
      <c r="L17" s="116"/>
      <c r="M17" s="116"/>
      <c r="N17" s="116"/>
      <c r="O17" s="110"/>
      <c r="P17" s="116"/>
      <c r="Q17" s="116"/>
      <c r="R17" s="110"/>
    </row>
    <row r="18" spans="2:18" s="4" customFormat="1" ht="60" x14ac:dyDescent="0.25">
      <c r="B18" s="5"/>
      <c r="C18" s="54"/>
      <c r="E18" s="50">
        <v>14111</v>
      </c>
      <c r="F18" s="31">
        <v>43194</v>
      </c>
      <c r="G18" s="12" t="s">
        <v>53</v>
      </c>
      <c r="H18" s="12" t="s">
        <v>54</v>
      </c>
      <c r="I18" s="11" t="s">
        <v>135</v>
      </c>
      <c r="J18" s="14" t="s">
        <v>55</v>
      </c>
      <c r="K18" s="16" t="s">
        <v>18</v>
      </c>
      <c r="L18" s="19">
        <v>40635</v>
      </c>
      <c r="M18" s="14" t="s">
        <v>30</v>
      </c>
      <c r="N18" s="21">
        <v>0</v>
      </c>
      <c r="O18" s="21">
        <v>1092</v>
      </c>
      <c r="P18" s="6" t="s">
        <v>56</v>
      </c>
      <c r="Q18" s="14" t="s">
        <v>23</v>
      </c>
      <c r="R18" s="29" t="s">
        <v>57</v>
      </c>
    </row>
    <row r="19" spans="2:18" s="4" customFormat="1" ht="60" x14ac:dyDescent="0.25">
      <c r="E19" s="50">
        <v>14112</v>
      </c>
      <c r="F19" s="31">
        <v>43201</v>
      </c>
      <c r="G19" s="12" t="s">
        <v>58</v>
      </c>
      <c r="H19" s="12" t="s">
        <v>59</v>
      </c>
      <c r="I19" s="3" t="s">
        <v>60</v>
      </c>
      <c r="J19" s="16" t="s">
        <v>70</v>
      </c>
      <c r="K19" s="16" t="s">
        <v>18</v>
      </c>
      <c r="L19" s="19">
        <v>12302430</v>
      </c>
      <c r="M19" s="14" t="s">
        <v>30</v>
      </c>
      <c r="N19" s="21">
        <v>-27.03</v>
      </c>
      <c r="O19" s="21">
        <v>3883.61</v>
      </c>
      <c r="P19" s="6" t="s">
        <v>61</v>
      </c>
      <c r="Q19" s="14" t="s">
        <v>26</v>
      </c>
      <c r="R19" s="33" t="s">
        <v>62</v>
      </c>
    </row>
    <row r="20" spans="2:18" s="5" customFormat="1" x14ac:dyDescent="0.25">
      <c r="E20" s="10">
        <v>14113</v>
      </c>
      <c r="F20" s="31">
        <v>43199</v>
      </c>
      <c r="G20" s="23" t="s">
        <v>63</v>
      </c>
      <c r="H20" s="13" t="s">
        <v>64</v>
      </c>
      <c r="I20" s="13" t="s">
        <v>65</v>
      </c>
      <c r="J20" s="16" t="s">
        <v>19</v>
      </c>
      <c r="K20" s="15" t="s">
        <v>18</v>
      </c>
      <c r="L20" s="20">
        <v>97407</v>
      </c>
      <c r="M20" s="14" t="s">
        <v>37</v>
      </c>
      <c r="N20" s="22">
        <v>-5.4</v>
      </c>
      <c r="O20" s="22">
        <v>370</v>
      </c>
      <c r="P20" s="6" t="s">
        <v>66</v>
      </c>
      <c r="Q20" s="14" t="s">
        <v>26</v>
      </c>
      <c r="R20" s="34">
        <v>6.53</v>
      </c>
    </row>
    <row r="21" spans="2:18" s="4" customFormat="1" ht="60" x14ac:dyDescent="0.25">
      <c r="E21" s="10">
        <v>14114</v>
      </c>
      <c r="F21" s="31">
        <v>43207</v>
      </c>
      <c r="G21" s="12" t="s">
        <v>67</v>
      </c>
      <c r="H21" s="12" t="s">
        <v>68</v>
      </c>
      <c r="I21" s="24" t="s">
        <v>69</v>
      </c>
      <c r="J21" s="24" t="s">
        <v>70</v>
      </c>
      <c r="K21" s="24" t="s">
        <v>18</v>
      </c>
      <c r="L21" s="20">
        <v>34603170</v>
      </c>
      <c r="M21" s="14" t="s">
        <v>37</v>
      </c>
      <c r="N21" s="22">
        <v>53702.55</v>
      </c>
      <c r="O21" s="22">
        <v>8932.5</v>
      </c>
      <c r="P21" s="6" t="s">
        <v>61</v>
      </c>
      <c r="Q21" s="15" t="s">
        <v>26</v>
      </c>
      <c r="R21" s="56">
        <v>37.5</v>
      </c>
    </row>
    <row r="22" spans="2:18" s="4" customFormat="1" x14ac:dyDescent="0.25">
      <c r="E22" s="10">
        <v>14115</v>
      </c>
      <c r="F22" s="31">
        <v>43208</v>
      </c>
      <c r="G22" s="12" t="s">
        <v>71</v>
      </c>
      <c r="H22" s="23" t="s">
        <v>73</v>
      </c>
      <c r="I22" s="23" t="s">
        <v>72</v>
      </c>
      <c r="J22" s="14" t="s">
        <v>19</v>
      </c>
      <c r="K22" s="16" t="s">
        <v>31</v>
      </c>
      <c r="L22" s="19">
        <v>612210</v>
      </c>
      <c r="M22" s="14" t="s">
        <v>37</v>
      </c>
      <c r="N22" s="22">
        <v>260.45999999999998</v>
      </c>
      <c r="O22" s="55">
        <v>318.5</v>
      </c>
      <c r="P22" s="6" t="s">
        <v>25</v>
      </c>
      <c r="Q22" s="14" t="s">
        <v>26</v>
      </c>
      <c r="R22" s="113" t="s">
        <v>74</v>
      </c>
    </row>
    <row r="23" spans="2:18" s="4" customFormat="1" ht="48" x14ac:dyDescent="0.25">
      <c r="E23" s="10">
        <v>14116</v>
      </c>
      <c r="F23" s="31">
        <v>43210</v>
      </c>
      <c r="G23" s="12" t="s">
        <v>120</v>
      </c>
      <c r="H23" s="23" t="s">
        <v>121</v>
      </c>
      <c r="I23" s="23" t="s">
        <v>122</v>
      </c>
      <c r="J23" s="14" t="s">
        <v>19</v>
      </c>
      <c r="K23" s="16" t="s">
        <v>18</v>
      </c>
      <c r="L23" s="19">
        <v>1644398</v>
      </c>
      <c r="M23" s="14" t="s">
        <v>37</v>
      </c>
      <c r="N23" s="22">
        <v>420</v>
      </c>
      <c r="O23" s="55">
        <v>2001.53</v>
      </c>
      <c r="P23" s="6" t="s">
        <v>123</v>
      </c>
      <c r="Q23" s="14" t="s">
        <v>26</v>
      </c>
      <c r="R23" s="113">
        <v>6.15</v>
      </c>
    </row>
    <row r="24" spans="2:18" s="4" customFormat="1" ht="48" x14ac:dyDescent="0.25">
      <c r="E24" s="10">
        <v>14117</v>
      </c>
      <c r="F24" s="31">
        <v>43209</v>
      </c>
      <c r="G24" s="12" t="s">
        <v>106</v>
      </c>
      <c r="H24" s="23" t="s">
        <v>107</v>
      </c>
      <c r="I24" s="23" t="s">
        <v>108</v>
      </c>
      <c r="J24" s="14" t="s">
        <v>19</v>
      </c>
      <c r="K24" s="16" t="s">
        <v>18</v>
      </c>
      <c r="L24" s="19">
        <v>102039</v>
      </c>
      <c r="M24" s="14" t="s">
        <v>30</v>
      </c>
      <c r="N24" s="22">
        <v>0</v>
      </c>
      <c r="O24" s="55">
        <v>2269.61</v>
      </c>
      <c r="P24" s="6" t="s">
        <v>109</v>
      </c>
      <c r="Q24" s="14" t="s">
        <v>23</v>
      </c>
      <c r="R24" s="113">
        <v>7.42</v>
      </c>
    </row>
    <row r="25" spans="2:18" s="4" customFormat="1" ht="48" x14ac:dyDescent="0.25">
      <c r="E25" s="10">
        <v>14118</v>
      </c>
      <c r="F25" s="31">
        <v>43209</v>
      </c>
      <c r="G25" s="12" t="s">
        <v>106</v>
      </c>
      <c r="H25" s="23" t="s">
        <v>110</v>
      </c>
      <c r="I25" s="23" t="s">
        <v>108</v>
      </c>
      <c r="J25" s="14" t="s">
        <v>19</v>
      </c>
      <c r="K25" s="16" t="s">
        <v>18</v>
      </c>
      <c r="L25" s="19">
        <v>102039</v>
      </c>
      <c r="M25" s="14" t="s">
        <v>30</v>
      </c>
      <c r="N25" s="22">
        <v>0</v>
      </c>
      <c r="O25" s="55">
        <v>2269.61</v>
      </c>
      <c r="P25" s="6" t="s">
        <v>109</v>
      </c>
      <c r="Q25" s="14" t="s">
        <v>23</v>
      </c>
      <c r="R25" s="113">
        <v>7.42</v>
      </c>
    </row>
    <row r="26" spans="2:18" s="4" customFormat="1" ht="24" x14ac:dyDescent="0.25">
      <c r="E26" s="10">
        <v>14119</v>
      </c>
      <c r="F26" s="31">
        <v>43217</v>
      </c>
      <c r="G26" s="12" t="s">
        <v>111</v>
      </c>
      <c r="H26" s="23" t="s">
        <v>112</v>
      </c>
      <c r="I26" s="23" t="s">
        <v>113</v>
      </c>
      <c r="J26" s="14" t="s">
        <v>19</v>
      </c>
      <c r="K26" s="16" t="s">
        <v>18</v>
      </c>
      <c r="L26" s="19">
        <v>649204</v>
      </c>
      <c r="M26" s="14" t="s">
        <v>136</v>
      </c>
      <c r="N26" s="22">
        <v>248.58</v>
      </c>
      <c r="O26" s="55">
        <v>7015.82</v>
      </c>
      <c r="P26" s="6" t="s">
        <v>114</v>
      </c>
      <c r="Q26" s="14" t="s">
        <v>23</v>
      </c>
      <c r="R26" s="113">
        <v>6.34</v>
      </c>
    </row>
    <row r="27" spans="2:18" s="4" customFormat="1" ht="48" x14ac:dyDescent="0.25">
      <c r="E27" s="10">
        <v>14120</v>
      </c>
      <c r="F27" s="31">
        <v>43217</v>
      </c>
      <c r="G27" s="12" t="s">
        <v>41</v>
      </c>
      <c r="H27" s="23" t="s">
        <v>88</v>
      </c>
      <c r="I27" s="23" t="s">
        <v>89</v>
      </c>
      <c r="J27" s="24" t="s">
        <v>70</v>
      </c>
      <c r="K27" s="16" t="s">
        <v>18</v>
      </c>
      <c r="L27" s="19">
        <v>49393900</v>
      </c>
      <c r="M27" s="14" t="s">
        <v>37</v>
      </c>
      <c r="N27" s="22">
        <v>23642.07</v>
      </c>
      <c r="O27" s="55">
        <v>22568.74</v>
      </c>
      <c r="P27" s="6" t="s">
        <v>90</v>
      </c>
      <c r="Q27" s="14" t="s">
        <v>26</v>
      </c>
      <c r="R27" s="113" t="s">
        <v>91</v>
      </c>
    </row>
    <row r="28" spans="2:18" s="4" customFormat="1" x14ac:dyDescent="0.25">
      <c r="E28" s="10">
        <v>14121</v>
      </c>
      <c r="F28" s="31">
        <v>43220</v>
      </c>
      <c r="G28" s="12" t="s">
        <v>115</v>
      </c>
      <c r="H28" s="23" t="s">
        <v>116</v>
      </c>
      <c r="I28" s="23" t="s">
        <v>117</v>
      </c>
      <c r="J28" s="14" t="s">
        <v>19</v>
      </c>
      <c r="K28" s="16" t="s">
        <v>18</v>
      </c>
      <c r="L28" s="19">
        <v>378879</v>
      </c>
      <c r="M28" s="14" t="s">
        <v>37</v>
      </c>
      <c r="N28" s="22">
        <v>202.08</v>
      </c>
      <c r="O28" s="55">
        <v>801.5</v>
      </c>
      <c r="P28" s="6" t="s">
        <v>118</v>
      </c>
      <c r="Q28" s="14" t="s">
        <v>26</v>
      </c>
      <c r="R28" s="113">
        <v>5.45</v>
      </c>
    </row>
    <row r="29" spans="2:18" s="4" customFormat="1" x14ac:dyDescent="0.25">
      <c r="E29" s="118"/>
      <c r="F29" s="119"/>
      <c r="G29" s="120"/>
      <c r="H29" s="141"/>
      <c r="I29" s="141"/>
      <c r="J29" s="121"/>
      <c r="K29" s="123"/>
      <c r="L29" s="122"/>
      <c r="M29" s="121"/>
      <c r="N29" s="142"/>
      <c r="O29" s="143"/>
      <c r="P29" s="144"/>
      <c r="Q29" s="121"/>
      <c r="R29" s="145"/>
    </row>
    <row r="30" spans="2:18" s="4" customFormat="1" x14ac:dyDescent="0.25">
      <c r="E30" s="118"/>
      <c r="F30" s="119"/>
      <c r="G30" s="120"/>
      <c r="H30" s="141"/>
      <c r="I30" s="141"/>
      <c r="J30" s="121"/>
      <c r="K30" s="123"/>
      <c r="L30" s="122"/>
      <c r="M30" s="121"/>
      <c r="N30" s="142"/>
      <c r="O30" s="143"/>
      <c r="P30" s="144"/>
      <c r="Q30" s="121"/>
      <c r="R30" s="145"/>
    </row>
    <row r="31" spans="2:18" ht="14.25" customHeight="1" thickBot="1" x14ac:dyDescent="0.3"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8" ht="27" thickBot="1" x14ac:dyDescent="0.45">
      <c r="E32" s="1"/>
      <c r="F32" s="1"/>
      <c r="G32" s="1"/>
      <c r="H32" s="1"/>
      <c r="I32" s="1"/>
      <c r="J32" s="1"/>
      <c r="K32" s="39" t="s">
        <v>14</v>
      </c>
      <c r="L32" s="40">
        <f>SUM(L18:L28)</f>
        <v>99926311</v>
      </c>
      <c r="M32" s="2"/>
      <c r="N32" s="53">
        <f>SUM(N18:N28)</f>
        <v>78443.310000000012</v>
      </c>
      <c r="O32" s="41">
        <f>SUM(O18:O28)</f>
        <v>51523.42</v>
      </c>
      <c r="P32" s="1"/>
      <c r="Q32" s="1"/>
    </row>
    <row r="33" spans="5:20" s="96" customFormat="1" ht="26.25" x14ac:dyDescent="0.4">
      <c r="E33" s="97"/>
      <c r="F33" s="97"/>
      <c r="G33" s="97"/>
      <c r="H33" s="97"/>
      <c r="I33" s="97"/>
      <c r="J33" s="97"/>
      <c r="K33" s="99"/>
      <c r="L33" s="100"/>
      <c r="M33" s="98"/>
      <c r="N33" s="101"/>
      <c r="O33" s="124"/>
      <c r="P33" s="97"/>
      <c r="Q33" s="97"/>
    </row>
    <row r="34" spans="5:20" ht="27" thickBot="1" x14ac:dyDescent="0.45">
      <c r="E34" s="1"/>
      <c r="F34" s="1"/>
      <c r="G34" s="1"/>
      <c r="H34" s="1"/>
      <c r="I34" s="1"/>
      <c r="J34" s="1"/>
      <c r="K34" s="44"/>
      <c r="L34" s="45"/>
      <c r="M34" s="37"/>
      <c r="N34" s="46"/>
      <c r="O34" s="46"/>
      <c r="P34" s="1"/>
      <c r="Q34" s="1"/>
    </row>
    <row r="35" spans="5:20" x14ac:dyDescent="0.25">
      <c r="E35" s="219" t="s">
        <v>13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3"/>
      <c r="R35" s="210"/>
    </row>
    <row r="36" spans="5:20" ht="15.75" thickBot="1" x14ac:dyDescent="0.3"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4"/>
      <c r="R36" s="210"/>
    </row>
    <row r="37" spans="5:20" x14ac:dyDescent="0.25">
      <c r="E37" s="203" t="s">
        <v>0</v>
      </c>
      <c r="F37" s="203" t="s">
        <v>1</v>
      </c>
      <c r="G37" s="203" t="s">
        <v>2</v>
      </c>
      <c r="H37" s="203" t="s">
        <v>3</v>
      </c>
      <c r="I37" s="203" t="s">
        <v>4</v>
      </c>
      <c r="J37" s="203" t="s">
        <v>5</v>
      </c>
      <c r="K37" s="203" t="s">
        <v>6</v>
      </c>
      <c r="L37" s="203" t="s">
        <v>7</v>
      </c>
      <c r="M37" s="203" t="s">
        <v>8</v>
      </c>
      <c r="N37" s="203" t="s">
        <v>11</v>
      </c>
      <c r="O37" s="205" t="s">
        <v>29</v>
      </c>
      <c r="P37" s="203" t="s">
        <v>9</v>
      </c>
      <c r="Q37" s="212" t="s">
        <v>10</v>
      </c>
      <c r="R37" s="211"/>
      <c r="T37" s="112"/>
    </row>
    <row r="38" spans="5:20" x14ac:dyDescent="0.25">
      <c r="E38" s="203"/>
      <c r="F38" s="203"/>
      <c r="G38" s="203"/>
      <c r="H38" s="203"/>
      <c r="I38" s="203"/>
      <c r="J38" s="206"/>
      <c r="K38" s="206"/>
      <c r="L38" s="206"/>
      <c r="M38" s="206"/>
      <c r="N38" s="206"/>
      <c r="O38" s="203"/>
      <c r="P38" s="206"/>
      <c r="Q38" s="213"/>
      <c r="R38" s="211"/>
    </row>
    <row r="39" spans="5:20" ht="15.75" thickBot="1" x14ac:dyDescent="0.3">
      <c r="E39" s="204"/>
      <c r="F39" s="204"/>
      <c r="G39" s="204"/>
      <c r="H39" s="204"/>
      <c r="I39" s="204"/>
      <c r="J39" s="207"/>
      <c r="K39" s="207"/>
      <c r="L39" s="207"/>
      <c r="M39" s="207"/>
      <c r="N39" s="207"/>
      <c r="O39" s="204"/>
      <c r="P39" s="207"/>
      <c r="Q39" s="214"/>
      <c r="R39" s="211"/>
    </row>
    <row r="40" spans="5:20" s="96" customFormat="1" x14ac:dyDescent="0.25">
      <c r="E40" s="110"/>
      <c r="F40" s="110"/>
      <c r="G40" s="110"/>
      <c r="H40" s="110"/>
      <c r="I40" s="110"/>
      <c r="J40" s="116"/>
      <c r="K40" s="116"/>
      <c r="L40" s="116"/>
      <c r="M40" s="116"/>
      <c r="N40" s="116"/>
      <c r="O40" s="110"/>
      <c r="P40" s="116"/>
      <c r="Q40" s="117"/>
      <c r="R40" s="110"/>
    </row>
    <row r="41" spans="5:20" x14ac:dyDescent="0.25">
      <c r="E41" s="140">
        <v>39</v>
      </c>
      <c r="F41" s="38" t="s">
        <v>132</v>
      </c>
      <c r="G41" s="35" t="s">
        <v>133</v>
      </c>
      <c r="H41" s="35" t="s">
        <v>143</v>
      </c>
      <c r="I41" s="35" t="s">
        <v>134</v>
      </c>
      <c r="J41" s="32" t="s">
        <v>19</v>
      </c>
      <c r="K41" s="32" t="s">
        <v>18</v>
      </c>
      <c r="L41" s="19">
        <v>181262</v>
      </c>
      <c r="M41" s="32" t="s">
        <v>21</v>
      </c>
      <c r="N41" s="36">
        <v>74.099999999999994</v>
      </c>
      <c r="O41" s="36">
        <v>2613.6</v>
      </c>
      <c r="P41" s="114" t="s">
        <v>17</v>
      </c>
      <c r="Q41" s="32" t="s">
        <v>23</v>
      </c>
    </row>
    <row r="42" spans="5:20" s="4" customFormat="1" x14ac:dyDescent="0.25">
      <c r="E42" s="10">
        <v>40</v>
      </c>
      <c r="F42" s="38" t="s">
        <v>76</v>
      </c>
      <c r="G42" s="12" t="s">
        <v>77</v>
      </c>
      <c r="H42" s="12" t="s">
        <v>142</v>
      </c>
      <c r="I42" s="11" t="s">
        <v>78</v>
      </c>
      <c r="J42" s="14" t="s">
        <v>19</v>
      </c>
      <c r="K42" s="17" t="s">
        <v>18</v>
      </c>
      <c r="L42" s="19">
        <v>902</v>
      </c>
      <c r="M42" s="16" t="s">
        <v>20</v>
      </c>
      <c r="N42" s="21">
        <v>0</v>
      </c>
      <c r="O42" s="21">
        <v>0</v>
      </c>
      <c r="P42" s="16" t="s">
        <v>17</v>
      </c>
      <c r="Q42" s="14" t="s">
        <v>24</v>
      </c>
      <c r="R42" s="30"/>
    </row>
    <row r="43" spans="5:20" s="4" customFormat="1" ht="30" x14ac:dyDescent="0.25">
      <c r="E43" s="10">
        <v>41</v>
      </c>
      <c r="F43" s="31">
        <v>43194</v>
      </c>
      <c r="G43" s="12" t="s">
        <v>79</v>
      </c>
      <c r="H43" s="12" t="s">
        <v>141</v>
      </c>
      <c r="I43" s="12" t="s">
        <v>80</v>
      </c>
      <c r="J43" s="14" t="s">
        <v>19</v>
      </c>
      <c r="K43" s="16" t="s">
        <v>31</v>
      </c>
      <c r="L43" s="19">
        <v>15000</v>
      </c>
      <c r="M43" s="16" t="s">
        <v>20</v>
      </c>
      <c r="N43" s="21">
        <v>0</v>
      </c>
      <c r="O43" s="21">
        <v>0</v>
      </c>
      <c r="P43" s="114" t="s">
        <v>17</v>
      </c>
      <c r="Q43" s="14" t="s">
        <v>24</v>
      </c>
      <c r="R43" s="30"/>
    </row>
    <row r="44" spans="5:20" s="4" customFormat="1" ht="20.25" customHeight="1" x14ac:dyDescent="0.25">
      <c r="E44" s="10">
        <v>42</v>
      </c>
      <c r="F44" s="31">
        <v>43199</v>
      </c>
      <c r="G44" s="12" t="s">
        <v>81</v>
      </c>
      <c r="H44" s="12" t="s">
        <v>140</v>
      </c>
      <c r="I44" s="11" t="s">
        <v>82</v>
      </c>
      <c r="J44" s="14" t="s">
        <v>19</v>
      </c>
      <c r="K44" s="18" t="s">
        <v>18</v>
      </c>
      <c r="L44" s="19">
        <v>784360</v>
      </c>
      <c r="M44" s="16" t="s">
        <v>21</v>
      </c>
      <c r="N44" s="21">
        <v>88.08</v>
      </c>
      <c r="O44" s="21">
        <v>363.6</v>
      </c>
      <c r="P44" s="114" t="s">
        <v>83</v>
      </c>
      <c r="Q44" s="130" t="s">
        <v>23</v>
      </c>
      <c r="R44" s="30"/>
    </row>
    <row r="45" spans="5:20" s="4" customFormat="1" ht="30" x14ac:dyDescent="0.25">
      <c r="E45" s="10">
        <v>43</v>
      </c>
      <c r="F45" s="31">
        <v>43207</v>
      </c>
      <c r="G45" s="12" t="s">
        <v>128</v>
      </c>
      <c r="H45" s="12" t="s">
        <v>129</v>
      </c>
      <c r="I45" s="12" t="s">
        <v>130</v>
      </c>
      <c r="J45" s="14" t="s">
        <v>19</v>
      </c>
      <c r="K45" s="18" t="s">
        <v>18</v>
      </c>
      <c r="L45" s="19">
        <v>200000</v>
      </c>
      <c r="M45" s="16" t="s">
        <v>20</v>
      </c>
      <c r="N45" s="21">
        <v>0</v>
      </c>
      <c r="O45" s="21">
        <v>0</v>
      </c>
      <c r="P45" s="114" t="s">
        <v>17</v>
      </c>
      <c r="Q45" s="14" t="s">
        <v>24</v>
      </c>
      <c r="R45" s="30"/>
    </row>
    <row r="46" spans="5:20" s="4" customFormat="1" ht="30" x14ac:dyDescent="0.25">
      <c r="E46" s="10">
        <v>44</v>
      </c>
      <c r="F46" s="31">
        <v>43203</v>
      </c>
      <c r="G46" s="12" t="s">
        <v>138</v>
      </c>
      <c r="H46" s="12" t="s">
        <v>139</v>
      </c>
      <c r="I46" s="11" t="s">
        <v>87</v>
      </c>
      <c r="J46" s="14" t="s">
        <v>19</v>
      </c>
      <c r="K46" s="18" t="s">
        <v>18</v>
      </c>
      <c r="L46" s="19">
        <v>228954</v>
      </c>
      <c r="M46" s="16" t="s">
        <v>21</v>
      </c>
      <c r="N46" s="21">
        <v>10.88</v>
      </c>
      <c r="O46" s="21">
        <v>384</v>
      </c>
      <c r="P46" s="114" t="s">
        <v>17</v>
      </c>
      <c r="Q46" s="14" t="s">
        <v>24</v>
      </c>
      <c r="R46" s="30"/>
    </row>
    <row r="47" spans="5:20" s="4" customFormat="1" x14ac:dyDescent="0.25">
      <c r="E47" s="10">
        <v>45</v>
      </c>
      <c r="F47" s="31">
        <v>43213</v>
      </c>
      <c r="G47" s="12" t="s">
        <v>95</v>
      </c>
      <c r="H47" s="12" t="s">
        <v>96</v>
      </c>
      <c r="I47" s="12" t="s">
        <v>97</v>
      </c>
      <c r="J47" s="14" t="s">
        <v>19</v>
      </c>
      <c r="K47" s="18" t="s">
        <v>18</v>
      </c>
      <c r="L47" s="19">
        <v>107262</v>
      </c>
      <c r="M47" s="16" t="s">
        <v>21</v>
      </c>
      <c r="N47" s="21">
        <v>49.92</v>
      </c>
      <c r="O47" s="36">
        <v>185</v>
      </c>
      <c r="P47" s="114" t="s">
        <v>17</v>
      </c>
      <c r="Q47" s="14" t="s">
        <v>24</v>
      </c>
      <c r="R47" s="30"/>
    </row>
    <row r="48" spans="5:20" s="4" customFormat="1" x14ac:dyDescent="0.25">
      <c r="E48" s="10">
        <v>46</v>
      </c>
      <c r="F48" s="31">
        <v>43216</v>
      </c>
      <c r="G48" s="12" t="s">
        <v>98</v>
      </c>
      <c r="H48" s="12" t="s">
        <v>99</v>
      </c>
      <c r="I48" s="12" t="s">
        <v>100</v>
      </c>
      <c r="J48" s="14" t="s">
        <v>19</v>
      </c>
      <c r="K48" s="18" t="s">
        <v>18</v>
      </c>
      <c r="L48" s="19">
        <v>105219</v>
      </c>
      <c r="M48" s="16" t="s">
        <v>21</v>
      </c>
      <c r="N48" s="21">
        <v>56.12</v>
      </c>
      <c r="O48" s="21">
        <v>286</v>
      </c>
      <c r="P48" s="114" t="s">
        <v>17</v>
      </c>
      <c r="Q48" s="14" t="s">
        <v>24</v>
      </c>
      <c r="R48" s="30"/>
    </row>
    <row r="49" spans="5:20" s="4" customFormat="1" x14ac:dyDescent="0.25">
      <c r="E49" s="10">
        <v>47</v>
      </c>
      <c r="F49" s="31">
        <v>43216</v>
      </c>
      <c r="G49" s="12" t="s">
        <v>101</v>
      </c>
      <c r="H49" s="12" t="s">
        <v>102</v>
      </c>
      <c r="I49" s="12" t="s">
        <v>103</v>
      </c>
      <c r="J49" s="14" t="s">
        <v>19</v>
      </c>
      <c r="K49" s="18" t="s">
        <v>31</v>
      </c>
      <c r="L49" s="19">
        <v>141372</v>
      </c>
      <c r="M49" s="16" t="s">
        <v>20</v>
      </c>
      <c r="N49" s="21">
        <v>0</v>
      </c>
      <c r="O49" s="21">
        <v>0</v>
      </c>
      <c r="P49" s="114" t="s">
        <v>17</v>
      </c>
      <c r="Q49" s="14" t="s">
        <v>24</v>
      </c>
      <c r="R49" s="30"/>
    </row>
    <row r="50" spans="5:20" s="4" customFormat="1" x14ac:dyDescent="0.25">
      <c r="E50" s="10">
        <v>48</v>
      </c>
      <c r="F50" s="31">
        <v>43218</v>
      </c>
      <c r="G50" s="12" t="s">
        <v>104</v>
      </c>
      <c r="H50" s="12" t="s">
        <v>137</v>
      </c>
      <c r="I50" s="12" t="s">
        <v>105</v>
      </c>
      <c r="J50" s="14" t="s">
        <v>19</v>
      </c>
      <c r="K50" s="18" t="s">
        <v>31</v>
      </c>
      <c r="L50" s="19">
        <v>90856</v>
      </c>
      <c r="M50" s="16" t="s">
        <v>20</v>
      </c>
      <c r="N50" s="21">
        <v>0</v>
      </c>
      <c r="O50" s="21">
        <v>0</v>
      </c>
      <c r="P50" s="114" t="s">
        <v>17</v>
      </c>
      <c r="Q50" s="14" t="s">
        <v>24</v>
      </c>
      <c r="R50" s="30"/>
    </row>
    <row r="51" spans="5:20" ht="15" customHeight="1" thickBot="1" x14ac:dyDescent="0.3"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8"/>
      <c r="Q51" s="8"/>
    </row>
    <row r="52" spans="5:20" ht="27" thickBot="1" x14ac:dyDescent="0.45">
      <c r="E52" s="1"/>
      <c r="F52" s="1"/>
      <c r="G52" s="1"/>
      <c r="H52" s="1"/>
      <c r="I52" s="1"/>
      <c r="J52" s="1"/>
      <c r="K52" s="39" t="s">
        <v>14</v>
      </c>
      <c r="L52" s="40">
        <f>SUM(L41:L50)</f>
        <v>1855187</v>
      </c>
      <c r="M52" s="2"/>
      <c r="N52" s="53">
        <f>SUM(N41:N50)</f>
        <v>279.10000000000002</v>
      </c>
      <c r="O52" s="41">
        <f>SUM(O41:O50)</f>
        <v>3832.2</v>
      </c>
      <c r="P52" s="1"/>
      <c r="Q52" s="1"/>
    </row>
    <row r="53" spans="5:20" s="96" customFormat="1" ht="26.25" x14ac:dyDescent="0.4">
      <c r="E53" s="97"/>
      <c r="F53" s="97"/>
      <c r="G53" s="97"/>
      <c r="H53" s="97"/>
      <c r="I53" s="97"/>
      <c r="J53" s="97"/>
      <c r="K53" s="99"/>
      <c r="L53" s="100"/>
      <c r="M53" s="98"/>
      <c r="N53" s="101"/>
      <c r="O53" s="101"/>
      <c r="P53" s="97"/>
      <c r="Q53" s="97"/>
    </row>
    <row r="54" spans="5:20" s="96" customFormat="1" ht="27" thickBot="1" x14ac:dyDescent="0.45">
      <c r="E54" s="97"/>
      <c r="F54" s="97"/>
      <c r="G54" s="97"/>
      <c r="H54" s="97"/>
      <c r="I54" s="97"/>
      <c r="J54" s="97"/>
      <c r="K54" s="99"/>
      <c r="L54" s="100"/>
      <c r="M54" s="98"/>
      <c r="N54" s="101"/>
      <c r="O54" s="101"/>
      <c r="P54" s="97"/>
      <c r="Q54" s="97"/>
    </row>
    <row r="55" spans="5:20" s="57" customFormat="1" ht="28.5" thickBot="1" x14ac:dyDescent="0.45">
      <c r="E55" s="240" t="s">
        <v>75</v>
      </c>
      <c r="F55" s="241"/>
      <c r="G55" s="241"/>
      <c r="H55" s="102"/>
      <c r="I55" s="102"/>
      <c r="J55" s="102"/>
      <c r="K55" s="103"/>
      <c r="L55" s="104"/>
      <c r="M55" s="102"/>
      <c r="N55" s="105"/>
      <c r="O55" s="105"/>
      <c r="P55" s="102"/>
      <c r="Q55" s="106"/>
    </row>
    <row r="56" spans="5:20" s="57" customFormat="1" ht="30.75" x14ac:dyDescent="0.25">
      <c r="E56" s="146" t="s">
        <v>32</v>
      </c>
      <c r="F56" s="147" t="s">
        <v>33</v>
      </c>
      <c r="G56" s="148" t="s">
        <v>2</v>
      </c>
      <c r="H56" s="148" t="s">
        <v>3</v>
      </c>
      <c r="I56" s="148" t="s">
        <v>4</v>
      </c>
      <c r="J56" s="148" t="s">
        <v>5</v>
      </c>
      <c r="K56" s="149" t="s">
        <v>6</v>
      </c>
      <c r="L56" s="150" t="s">
        <v>7</v>
      </c>
      <c r="M56" s="151" t="s">
        <v>34</v>
      </c>
      <c r="N56" s="152" t="s">
        <v>35</v>
      </c>
      <c r="O56" s="152" t="s">
        <v>28</v>
      </c>
      <c r="P56" s="148" t="s">
        <v>36</v>
      </c>
      <c r="Q56" s="153" t="s">
        <v>10</v>
      </c>
    </row>
    <row r="57" spans="5:20" s="129" customFormat="1" ht="30" x14ac:dyDescent="0.25">
      <c r="E57" s="132">
        <v>18</v>
      </c>
      <c r="F57" s="137">
        <v>43195</v>
      </c>
      <c r="G57" s="130" t="s">
        <v>84</v>
      </c>
      <c r="H57" s="131" t="s">
        <v>85</v>
      </c>
      <c r="I57" s="131" t="s">
        <v>86</v>
      </c>
      <c r="J57" s="130" t="s">
        <v>42</v>
      </c>
      <c r="K57" s="134" t="s">
        <v>18</v>
      </c>
      <c r="L57" s="135">
        <v>90981</v>
      </c>
      <c r="M57" s="134" t="s">
        <v>144</v>
      </c>
      <c r="N57" s="133">
        <v>54.2</v>
      </c>
      <c r="O57" s="133">
        <v>135</v>
      </c>
      <c r="P57" s="130" t="s">
        <v>17</v>
      </c>
      <c r="Q57" s="130" t="s">
        <v>24</v>
      </c>
    </row>
    <row r="58" spans="5:20" s="90" customFormat="1" x14ac:dyDescent="0.25">
      <c r="E58" s="93"/>
      <c r="F58" s="93"/>
      <c r="G58" s="91"/>
      <c r="H58" s="94"/>
      <c r="I58" s="94"/>
      <c r="J58" s="91"/>
      <c r="K58" s="92"/>
      <c r="L58" s="136"/>
      <c r="M58" s="92"/>
      <c r="N58" s="95"/>
      <c r="O58" s="95"/>
      <c r="P58" s="91"/>
      <c r="Q58" s="91"/>
    </row>
    <row r="59" spans="5:20" ht="21.75" customHeight="1" x14ac:dyDescent="0.25">
      <c r="E59" s="88"/>
      <c r="F59" s="88"/>
      <c r="G59" s="88"/>
      <c r="H59" s="88"/>
      <c r="I59" s="88"/>
      <c r="J59" s="88"/>
      <c r="K59" s="107" t="s">
        <v>14</v>
      </c>
      <c r="L59" s="108">
        <f>SUM(L57)</f>
        <v>90981</v>
      </c>
      <c r="M59" s="89"/>
      <c r="N59" s="109">
        <f>SUM(N57)</f>
        <v>54.2</v>
      </c>
      <c r="O59" s="109">
        <f>SUM(O57)</f>
        <v>135</v>
      </c>
      <c r="P59" s="88"/>
      <c r="Q59" s="88"/>
    </row>
    <row r="60" spans="5:20" s="129" customFormat="1" ht="21.75" customHeight="1" x14ac:dyDescent="0.25">
      <c r="E60" s="125"/>
      <c r="F60" s="125"/>
      <c r="G60" s="125"/>
      <c r="H60" s="125"/>
      <c r="I60" s="125"/>
      <c r="J60" s="125"/>
      <c r="K60" s="111"/>
      <c r="L60" s="138"/>
      <c r="M60" s="126"/>
      <c r="N60" s="139"/>
      <c r="O60" s="139"/>
      <c r="P60" s="125"/>
      <c r="Q60" s="125"/>
    </row>
    <row r="61" spans="5:20" s="129" customFormat="1" ht="21.75" customHeight="1" x14ac:dyDescent="0.25">
      <c r="E61" s="125"/>
      <c r="F61" s="125"/>
      <c r="G61" s="125"/>
      <c r="H61" s="125"/>
      <c r="I61" s="125"/>
      <c r="J61" s="125"/>
      <c r="K61" s="111"/>
      <c r="L61" s="138"/>
      <c r="M61" s="126"/>
      <c r="N61" s="139"/>
      <c r="O61" s="139"/>
      <c r="P61" s="125"/>
      <c r="Q61" s="125"/>
    </row>
    <row r="62" spans="5:20" s="129" customFormat="1" ht="21.75" customHeight="1" thickBot="1" x14ac:dyDescent="0.3">
      <c r="E62" s="154"/>
    </row>
    <row r="63" spans="5:20" s="129" customFormat="1" ht="21.75" customHeight="1" thickBot="1" x14ac:dyDescent="0.5">
      <c r="E63" s="167" t="s">
        <v>49</v>
      </c>
      <c r="F63" s="168"/>
      <c r="G63" s="168"/>
      <c r="H63" s="165"/>
      <c r="I63" s="165"/>
      <c r="J63" s="165"/>
      <c r="K63" s="165"/>
      <c r="L63" s="165"/>
      <c r="M63" s="165"/>
      <c r="N63" s="165"/>
      <c r="O63" s="165"/>
      <c r="P63" s="165"/>
      <c r="Q63" s="169"/>
      <c r="R63" s="187"/>
    </row>
    <row r="64" spans="5:20" s="96" customFormat="1" ht="4.5" customHeight="1" x14ac:dyDescent="0.25">
      <c r="E64" s="242"/>
      <c r="F64" s="243"/>
      <c r="G64" s="170"/>
      <c r="H64" s="170"/>
      <c r="I64" s="170"/>
      <c r="J64" s="170"/>
      <c r="K64" s="171"/>
      <c r="L64" s="185"/>
      <c r="M64" s="186"/>
      <c r="N64" s="232"/>
      <c r="O64" s="233"/>
      <c r="P64" s="170"/>
      <c r="Q64" s="171"/>
      <c r="R64" s="171"/>
      <c r="S64" s="171"/>
      <c r="T64" s="171"/>
    </row>
    <row r="65" spans="5:24" s="129" customFormat="1" ht="14.25" customHeight="1" thickBot="1" x14ac:dyDescent="0.3">
      <c r="E65" s="234" t="s">
        <v>44</v>
      </c>
      <c r="F65" s="235"/>
      <c r="G65" s="172" t="s">
        <v>2</v>
      </c>
      <c r="H65" s="172" t="s">
        <v>45</v>
      </c>
      <c r="I65" s="172" t="s">
        <v>4</v>
      </c>
      <c r="J65" s="172" t="s">
        <v>5</v>
      </c>
      <c r="K65" s="173" t="s">
        <v>6</v>
      </c>
      <c r="L65" s="253" t="s">
        <v>7</v>
      </c>
      <c r="M65" s="182" t="s">
        <v>50</v>
      </c>
      <c r="N65" s="253" t="s">
        <v>35</v>
      </c>
      <c r="O65" s="256" t="s">
        <v>51</v>
      </c>
      <c r="P65" s="253" t="s">
        <v>9</v>
      </c>
      <c r="Q65" s="256" t="s">
        <v>10</v>
      </c>
      <c r="R65" s="249"/>
      <c r="S65" s="249"/>
      <c r="T65" s="173"/>
      <c r="U65" s="173"/>
      <c r="V65" s="173"/>
      <c r="W65" s="174"/>
      <c r="X65" s="173"/>
    </row>
    <row r="66" spans="5:24" s="129" customFormat="1" ht="0.75" hidden="1" customHeight="1" thickBot="1" x14ac:dyDescent="0.3">
      <c r="E66" s="236"/>
      <c r="F66" s="237"/>
      <c r="G66" s="175"/>
      <c r="H66" s="175"/>
      <c r="I66" s="175"/>
      <c r="J66" s="175"/>
      <c r="K66" s="173" t="s">
        <v>46</v>
      </c>
      <c r="L66" s="254"/>
      <c r="M66" s="182"/>
      <c r="N66" s="254"/>
      <c r="O66" s="257"/>
      <c r="P66" s="254"/>
      <c r="Q66" s="257"/>
      <c r="R66" s="249"/>
      <c r="S66" s="249"/>
      <c r="T66" s="175"/>
      <c r="U66" s="176"/>
      <c r="V66" s="176"/>
      <c r="W66" s="177"/>
      <c r="X66" s="177"/>
    </row>
    <row r="67" spans="5:24" s="129" customFormat="1" ht="8.25" customHeight="1" x14ac:dyDescent="0.25">
      <c r="E67" s="178"/>
      <c r="F67" s="178"/>
      <c r="G67" s="175"/>
      <c r="H67" s="175"/>
      <c r="I67" s="175"/>
      <c r="J67" s="175"/>
      <c r="K67" s="173"/>
      <c r="L67" s="254"/>
      <c r="M67" s="182"/>
      <c r="N67" s="254"/>
      <c r="O67" s="257"/>
      <c r="P67" s="254"/>
      <c r="Q67" s="257"/>
      <c r="R67" s="249"/>
      <c r="S67" s="249"/>
      <c r="T67" s="172"/>
      <c r="U67" s="177"/>
      <c r="V67" s="173"/>
      <c r="W67" s="177"/>
      <c r="X67" s="177"/>
    </row>
    <row r="68" spans="5:24" s="129" customFormat="1" ht="21.75" customHeight="1" thickBot="1" x14ac:dyDescent="0.3">
      <c r="E68" s="179" t="s">
        <v>47</v>
      </c>
      <c r="F68" s="179" t="s">
        <v>48</v>
      </c>
      <c r="G68" s="180"/>
      <c r="H68" s="180"/>
      <c r="I68" s="180"/>
      <c r="J68" s="180"/>
      <c r="K68" s="181"/>
      <c r="L68" s="255"/>
      <c r="M68" s="183"/>
      <c r="N68" s="255"/>
      <c r="O68" s="258"/>
      <c r="P68" s="255"/>
      <c r="Q68" s="258"/>
      <c r="R68" s="249"/>
      <c r="S68" s="249"/>
      <c r="T68" s="180"/>
      <c r="U68" s="172"/>
      <c r="V68" s="177"/>
      <c r="W68" s="177"/>
      <c r="X68" s="177"/>
    </row>
    <row r="69" spans="5:24" s="96" customFormat="1" ht="21.75" customHeight="1" x14ac:dyDescent="0.25">
      <c r="E69" s="238"/>
      <c r="F69" s="238"/>
      <c r="G69" s="155"/>
      <c r="H69" s="155"/>
      <c r="I69" s="155"/>
      <c r="J69" s="155"/>
      <c r="K69" s="155"/>
      <c r="L69" s="238"/>
      <c r="M69" s="238"/>
      <c r="N69" s="155"/>
      <c r="O69" s="155"/>
      <c r="P69" s="155"/>
      <c r="Q69" s="155"/>
      <c r="R69" s="155"/>
    </row>
    <row r="70" spans="5:24" s="96" customFormat="1" ht="21.75" customHeight="1" x14ac:dyDescent="0.25">
      <c r="E70" s="156" t="s">
        <v>131</v>
      </c>
      <c r="F70" s="246">
        <v>43194</v>
      </c>
      <c r="G70" s="197" t="s">
        <v>124</v>
      </c>
      <c r="H70" s="247" t="s">
        <v>125</v>
      </c>
      <c r="I70" s="247" t="s">
        <v>126</v>
      </c>
      <c r="J70" s="247" t="s">
        <v>42</v>
      </c>
      <c r="K70" s="247" t="s">
        <v>18</v>
      </c>
      <c r="L70" s="250">
        <v>1401276</v>
      </c>
      <c r="M70" s="196" t="s">
        <v>127</v>
      </c>
      <c r="N70" s="247">
        <v>-693.255</v>
      </c>
      <c r="O70" s="252">
        <v>11219.344999999999</v>
      </c>
      <c r="P70" s="199" t="s">
        <v>17</v>
      </c>
      <c r="Q70" s="247" t="s">
        <v>43</v>
      </c>
      <c r="R70" s="248"/>
    </row>
    <row r="71" spans="5:24" s="129" customFormat="1" ht="21.75" customHeight="1" x14ac:dyDescent="0.25">
      <c r="E71" s="156" t="s">
        <v>94</v>
      </c>
      <c r="F71" s="246"/>
      <c r="G71" s="198"/>
      <c r="H71" s="247"/>
      <c r="I71" s="247"/>
      <c r="J71" s="247"/>
      <c r="K71" s="247"/>
      <c r="L71" s="251"/>
      <c r="M71" s="196"/>
      <c r="N71" s="247"/>
      <c r="O71" s="252"/>
      <c r="P71" s="200"/>
      <c r="Q71" s="247"/>
      <c r="R71" s="248"/>
    </row>
    <row r="72" spans="5:24" s="129" customFormat="1" ht="21.75" customHeight="1" x14ac:dyDescent="0.25">
      <c r="E72" s="157" t="s">
        <v>93</v>
      </c>
      <c r="F72" s="244">
        <v>43200</v>
      </c>
      <c r="G72" s="197" t="s">
        <v>146</v>
      </c>
      <c r="H72" s="197" t="s">
        <v>145</v>
      </c>
      <c r="I72" s="197" t="s">
        <v>119</v>
      </c>
      <c r="J72" s="197" t="s">
        <v>42</v>
      </c>
      <c r="K72" s="197" t="s">
        <v>18</v>
      </c>
      <c r="L72" s="201">
        <v>413609</v>
      </c>
      <c r="M72" s="196" t="s">
        <v>127</v>
      </c>
      <c r="N72" s="197">
        <v>290</v>
      </c>
      <c r="O72" s="199">
        <v>4000</v>
      </c>
      <c r="P72" s="199" t="s">
        <v>17</v>
      </c>
      <c r="Q72" s="197" t="s">
        <v>43</v>
      </c>
      <c r="R72" s="184"/>
    </row>
    <row r="73" spans="5:24" s="129" customFormat="1" ht="21.75" customHeight="1" x14ac:dyDescent="0.25">
      <c r="E73" s="157" t="s">
        <v>92</v>
      </c>
      <c r="F73" s="245"/>
      <c r="G73" s="198"/>
      <c r="H73" s="198"/>
      <c r="I73" s="198"/>
      <c r="J73" s="198"/>
      <c r="K73" s="198"/>
      <c r="L73" s="202"/>
      <c r="M73" s="196"/>
      <c r="N73" s="198"/>
      <c r="O73" s="200"/>
      <c r="P73" s="200"/>
      <c r="Q73" s="198"/>
      <c r="R73" s="184"/>
    </row>
    <row r="74" spans="5:24" s="129" customFormat="1" ht="21.75" customHeight="1" x14ac:dyDescent="0.25">
      <c r="E74" s="158"/>
      <c r="F74" s="159"/>
      <c r="G74" s="158"/>
      <c r="H74" s="158"/>
      <c r="I74" s="158"/>
      <c r="J74" s="158"/>
      <c r="K74" s="158"/>
      <c r="L74" s="188"/>
      <c r="M74" s="195"/>
      <c r="N74" s="158"/>
      <c r="O74" s="161"/>
      <c r="P74" s="161"/>
      <c r="Q74" s="158"/>
      <c r="R74" s="184"/>
    </row>
    <row r="75" spans="5:24" s="129" customFormat="1" ht="21.75" customHeight="1" x14ac:dyDescent="0.25">
      <c r="E75" s="158"/>
      <c r="F75" s="159"/>
      <c r="G75" s="158"/>
      <c r="H75" s="158"/>
      <c r="I75" s="158"/>
      <c r="J75" s="158"/>
      <c r="K75" s="158"/>
      <c r="L75" s="188"/>
      <c r="M75" s="195"/>
      <c r="N75" s="158"/>
      <c r="O75" s="161"/>
      <c r="P75" s="161"/>
      <c r="Q75" s="158"/>
      <c r="R75" s="184"/>
    </row>
    <row r="76" spans="5:24" s="129" customFormat="1" ht="21.75" customHeight="1" thickBot="1" x14ac:dyDescent="0.3">
      <c r="E76" s="158"/>
      <c r="F76" s="159"/>
      <c r="G76" s="160"/>
      <c r="H76" s="160"/>
      <c r="I76" s="158"/>
      <c r="J76" s="158"/>
      <c r="K76" s="160"/>
      <c r="L76" s="188"/>
      <c r="M76" s="189"/>
      <c r="N76" s="158"/>
      <c r="O76" s="161"/>
      <c r="P76" s="161"/>
      <c r="Q76" s="158"/>
      <c r="R76" s="162"/>
    </row>
    <row r="77" spans="5:24" s="96" customFormat="1" ht="31.5" customHeight="1" thickBot="1" x14ac:dyDescent="0.45">
      <c r="E77" s="163"/>
      <c r="F77" s="129"/>
      <c r="G77" s="129"/>
      <c r="H77" s="129"/>
      <c r="I77" s="129"/>
      <c r="J77" s="129"/>
      <c r="K77" s="192" t="s">
        <v>14</v>
      </c>
      <c r="L77" s="194">
        <f>SUM(L70:L73)</f>
        <v>1814885</v>
      </c>
      <c r="M77" s="164"/>
      <c r="N77" s="193">
        <f>SUM(N70:N73)</f>
        <v>-403.255</v>
      </c>
      <c r="O77" s="191">
        <f>SUM(O70:O73)</f>
        <v>15219.344999999999</v>
      </c>
      <c r="P77" s="190"/>
      <c r="Q77" s="129"/>
      <c r="R77" s="166"/>
    </row>
    <row r="78" spans="5:24" s="129" customFormat="1" ht="21.75" customHeight="1" x14ac:dyDescent="0.25">
      <c r="E78" s="125"/>
      <c r="F78" s="125"/>
      <c r="G78" s="125"/>
      <c r="H78" s="125"/>
      <c r="I78" s="125"/>
      <c r="J78" s="125"/>
      <c r="K78" s="111"/>
      <c r="L78" s="127"/>
      <c r="M78" s="126"/>
      <c r="N78" s="128"/>
      <c r="O78" s="128"/>
      <c r="P78" s="125"/>
      <c r="Q78" s="125"/>
    </row>
    <row r="79" spans="5:24" s="96" customFormat="1" ht="21.75" customHeight="1" x14ac:dyDescent="0.25">
      <c r="E79" s="97"/>
      <c r="F79" s="97"/>
      <c r="G79" s="97"/>
      <c r="H79" s="97"/>
      <c r="I79" s="97"/>
      <c r="J79" s="97"/>
      <c r="K79" s="259" t="s">
        <v>15</v>
      </c>
      <c r="L79" s="261">
        <f>SUM(L32,L52,L59,L77)</f>
        <v>103687364</v>
      </c>
      <c r="M79" s="263"/>
      <c r="N79" s="265">
        <f>SUM(N32,N52,N59,N77)</f>
        <v>78373.35500000001</v>
      </c>
      <c r="O79" s="265">
        <f>SUM(O32,O52,O59,O77)</f>
        <v>70709.964999999997</v>
      </c>
      <c r="P79" s="97"/>
      <c r="Q79" s="97"/>
    </row>
    <row r="80" spans="5:24" s="96" customFormat="1" ht="21.75" customHeight="1" x14ac:dyDescent="0.25">
      <c r="E80" s="97"/>
      <c r="F80" s="97"/>
      <c r="G80" s="97"/>
      <c r="H80" s="97"/>
      <c r="I80" s="97"/>
      <c r="J80" s="97"/>
      <c r="K80" s="260"/>
      <c r="L80" s="262"/>
      <c r="M80" s="264"/>
      <c r="N80" s="266"/>
      <c r="O80" s="266"/>
      <c r="P80" s="97"/>
      <c r="Q80" s="97"/>
    </row>
    <row r="81" spans="4:17" ht="28.5" customHeight="1" x14ac:dyDescent="0.4">
      <c r="E81" s="80"/>
      <c r="F81" s="80"/>
      <c r="G81" s="79"/>
      <c r="H81" s="81" t="s">
        <v>38</v>
      </c>
      <c r="I81" s="82"/>
      <c r="J81" s="79"/>
      <c r="K81" s="83"/>
      <c r="L81" s="84"/>
      <c r="M81" s="85"/>
      <c r="N81" s="86"/>
      <c r="O81" s="87"/>
      <c r="P81" s="79"/>
      <c r="Q81" s="79"/>
    </row>
    <row r="82" spans="4:17" ht="21.75" customHeight="1" x14ac:dyDescent="0.4">
      <c r="E82" s="60"/>
      <c r="F82" s="60"/>
      <c r="G82" s="59"/>
      <c r="H82" s="61" t="s">
        <v>27</v>
      </c>
      <c r="I82" s="62"/>
      <c r="J82" s="59"/>
      <c r="K82" s="63"/>
      <c r="L82" s="64"/>
      <c r="M82" s="65"/>
      <c r="N82" s="66"/>
      <c r="O82" s="67"/>
      <c r="P82" s="59"/>
      <c r="Q82" s="59"/>
    </row>
    <row r="83" spans="4:17" s="57" customFormat="1" ht="24" customHeight="1" x14ac:dyDescent="0.4">
      <c r="D83" s="68"/>
      <c r="E83" s="71"/>
      <c r="F83" s="71"/>
      <c r="G83" s="69"/>
      <c r="H83" s="72" t="s">
        <v>39</v>
      </c>
      <c r="I83" s="73"/>
      <c r="J83" s="69"/>
      <c r="K83" s="74"/>
      <c r="L83" s="75"/>
      <c r="M83" s="76"/>
      <c r="N83" s="77"/>
      <c r="O83" s="78"/>
      <c r="P83" s="69"/>
      <c r="Q83" s="58"/>
    </row>
    <row r="84" spans="4:17" s="96" customFormat="1" ht="24" customHeight="1" x14ac:dyDescent="0.4">
      <c r="E84" s="80"/>
      <c r="F84" s="80"/>
      <c r="G84" s="97"/>
      <c r="H84" s="81"/>
      <c r="I84" s="82"/>
      <c r="J84" s="97"/>
      <c r="K84" s="83"/>
      <c r="L84" s="84"/>
      <c r="M84" s="85"/>
      <c r="N84" s="86"/>
      <c r="O84" s="87"/>
      <c r="P84" s="97"/>
      <c r="Q84" s="97"/>
    </row>
    <row r="85" spans="4:17" s="96" customFormat="1" ht="24" customHeight="1" x14ac:dyDescent="0.4">
      <c r="E85" s="80"/>
      <c r="F85" s="80"/>
      <c r="G85" s="97"/>
      <c r="H85" s="81"/>
      <c r="I85" s="82"/>
      <c r="J85" s="97"/>
      <c r="K85" s="83"/>
      <c r="L85" s="84"/>
      <c r="M85" s="85"/>
      <c r="N85" s="86"/>
      <c r="O85" s="87"/>
      <c r="P85" s="97"/>
      <c r="Q85" s="97"/>
    </row>
    <row r="86" spans="4:17" s="57" customFormat="1" ht="20.25" customHeight="1" x14ac:dyDescent="0.4">
      <c r="D86" s="68"/>
      <c r="E86" s="71" t="s">
        <v>40</v>
      </c>
      <c r="F86" s="71"/>
      <c r="G86" s="69"/>
      <c r="H86" s="70"/>
      <c r="I86" s="69"/>
      <c r="J86" s="69"/>
      <c r="K86" s="74"/>
      <c r="L86" s="75"/>
      <c r="M86" s="76"/>
      <c r="N86" s="77"/>
      <c r="O86" s="78"/>
      <c r="P86" s="69"/>
      <c r="Q86" s="58"/>
    </row>
    <row r="87" spans="4:17" x14ac:dyDescent="0.25"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1"/>
    </row>
    <row r="88" spans="4:17" ht="27.75" customHeight="1" x14ac:dyDescent="0.4">
      <c r="D88" s="68"/>
      <c r="E88" s="69"/>
      <c r="F88" s="69"/>
      <c r="G88" s="69"/>
      <c r="H88" s="72"/>
      <c r="I88" s="73"/>
      <c r="J88" s="69"/>
      <c r="K88" s="69"/>
      <c r="L88" s="69"/>
      <c r="M88" s="69"/>
      <c r="N88" s="69"/>
      <c r="O88" s="69"/>
      <c r="P88" s="69"/>
      <c r="Q88" s="1"/>
    </row>
    <row r="89" spans="4:17" ht="27.75" customHeight="1" x14ac:dyDescent="0.4">
      <c r="D89" s="68"/>
      <c r="E89" s="69"/>
      <c r="F89" s="69"/>
      <c r="G89" s="69"/>
      <c r="H89" s="72"/>
      <c r="I89" s="73"/>
      <c r="J89" s="69"/>
      <c r="K89" s="69"/>
      <c r="L89" s="69"/>
      <c r="M89" s="69"/>
      <c r="N89" s="69"/>
      <c r="O89" s="69"/>
      <c r="P89" s="69"/>
      <c r="Q89" s="1"/>
    </row>
    <row r="90" spans="4:17" ht="27.75" customHeight="1" x14ac:dyDescent="0.4">
      <c r="E90" s="49"/>
      <c r="F90" s="49"/>
      <c r="G90" s="1"/>
      <c r="H90" s="51"/>
      <c r="I90" s="52"/>
      <c r="J90" s="1"/>
      <c r="K90" s="1"/>
      <c r="L90" s="1"/>
      <c r="M90" s="1"/>
      <c r="N90" s="1"/>
      <c r="O90" s="1"/>
      <c r="P90" s="1"/>
      <c r="Q90" s="1"/>
    </row>
    <row r="91" spans="4:17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4:17" ht="63" customHeight="1" x14ac:dyDescent="0.45">
      <c r="E92" s="239"/>
      <c r="F92" s="239"/>
      <c r="H92" s="42"/>
      <c r="I92" s="43"/>
    </row>
    <row r="93" spans="4:17" ht="28.5" x14ac:dyDescent="0.45">
      <c r="E93" s="47"/>
      <c r="G93" s="48"/>
      <c r="H93" s="42"/>
      <c r="I93" s="43"/>
    </row>
    <row r="94" spans="4:17" ht="28.5" x14ac:dyDescent="0.45">
      <c r="G94" s="48"/>
      <c r="H94" s="42"/>
      <c r="I94" s="43"/>
    </row>
  </sheetData>
  <mergeCells count="78">
    <mergeCell ref="K79:K80"/>
    <mergeCell ref="L79:L80"/>
    <mergeCell ref="M79:M80"/>
    <mergeCell ref="N79:N80"/>
    <mergeCell ref="O79:O80"/>
    <mergeCell ref="R70:R71"/>
    <mergeCell ref="R65:S68"/>
    <mergeCell ref="K70:K71"/>
    <mergeCell ref="L70:L71"/>
    <mergeCell ref="M70:M71"/>
    <mergeCell ref="N70:N71"/>
    <mergeCell ref="O70:O71"/>
    <mergeCell ref="L65:L68"/>
    <mergeCell ref="N65:N68"/>
    <mergeCell ref="O65:O68"/>
    <mergeCell ref="P65:P68"/>
    <mergeCell ref="Q65:Q68"/>
    <mergeCell ref="H70:H71"/>
    <mergeCell ref="I70:I71"/>
    <mergeCell ref="J70:J71"/>
    <mergeCell ref="P70:P71"/>
    <mergeCell ref="Q70:Q71"/>
    <mergeCell ref="E14:E16"/>
    <mergeCell ref="F37:F39"/>
    <mergeCell ref="E92:F92"/>
    <mergeCell ref="E37:E39"/>
    <mergeCell ref="G37:G39"/>
    <mergeCell ref="E55:G55"/>
    <mergeCell ref="E64:F64"/>
    <mergeCell ref="F72:F73"/>
    <mergeCell ref="G72:G73"/>
    <mergeCell ref="F70:F71"/>
    <mergeCell ref="G70:G71"/>
    <mergeCell ref="N64:O64"/>
    <mergeCell ref="E65:F65"/>
    <mergeCell ref="E66:F66"/>
    <mergeCell ref="E69:F69"/>
    <mergeCell ref="L69:M69"/>
    <mergeCell ref="P37:P39"/>
    <mergeCell ref="E6:Q7"/>
    <mergeCell ref="E12:Q13"/>
    <mergeCell ref="E35:Q36"/>
    <mergeCell ref="E8:Q11"/>
    <mergeCell ref="K14:K16"/>
    <mergeCell ref="L14:L16"/>
    <mergeCell ref="M14:M16"/>
    <mergeCell ref="I14:I16"/>
    <mergeCell ref="J14:J16"/>
    <mergeCell ref="N14:N16"/>
    <mergeCell ref="Q14:Q16"/>
    <mergeCell ref="G14:G16"/>
    <mergeCell ref="H14:H16"/>
    <mergeCell ref="P14:P16"/>
    <mergeCell ref="F14:F16"/>
    <mergeCell ref="R12:R13"/>
    <mergeCell ref="R35:R36"/>
    <mergeCell ref="R37:R39"/>
    <mergeCell ref="Q37:Q39"/>
    <mergeCell ref="R14:R16"/>
    <mergeCell ref="H37:H39"/>
    <mergeCell ref="O14:O16"/>
    <mergeCell ref="J37:J39"/>
    <mergeCell ref="K37:K39"/>
    <mergeCell ref="I37:I39"/>
    <mergeCell ref="O37:O39"/>
    <mergeCell ref="M37:M39"/>
    <mergeCell ref="N37:N39"/>
    <mergeCell ref="L37:L39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3" fitToHeight="0" orientation="landscape" r:id="rId1"/>
  <headerFooter>
    <oddFooter>Página &amp;P</oddFooter>
  </headerFooter>
  <colBreaks count="1" manualBreakCount="1">
    <brk id="18" min="5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2018-05-07T20:19:31Z</cp:lastPrinted>
  <dcterms:created xsi:type="dcterms:W3CDTF">2011-04-07T12:29:15Z</dcterms:created>
  <dcterms:modified xsi:type="dcterms:W3CDTF">2018-05-07T20:42:25Z</dcterms:modified>
</cp:coreProperties>
</file>