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9" i="1" l="1"/>
  <c r="J59" i="1" l="1"/>
  <c r="H59" i="1"/>
  <c r="J101" i="1" l="1"/>
  <c r="H101" i="1"/>
  <c r="J92" i="1"/>
  <c r="H92" i="1"/>
  <c r="J85" i="1"/>
  <c r="H85" i="1"/>
  <c r="J78" i="1"/>
  <c r="K33" i="1" l="1"/>
  <c r="K104" i="1" s="1"/>
  <c r="J33" i="1" l="1"/>
  <c r="J104" i="1" s="1"/>
  <c r="H33" i="1"/>
  <c r="H78" i="1" l="1"/>
  <c r="H104" i="1" s="1"/>
  <c r="J17" i="2" l="1"/>
  <c r="H17" i="2"/>
</calcChain>
</file>

<file path=xl/sharedStrings.xml><?xml version="1.0" encoding="utf-8"?>
<sst xmlns="http://schemas.openxmlformats.org/spreadsheetml/2006/main" count="410" uniqueCount="201">
  <si>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</si>
  <si>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</si>
  <si>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</si>
  <si>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</si>
  <si>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</si>
  <si>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</si>
  <si>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</si>
  <si>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</si>
  <si>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</si>
  <si>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</si>
  <si>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</si>
  <si>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</si>
  <si>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</si>
  <si>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</si>
  <si>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</si>
  <si>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</si>
  <si>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</si>
  <si>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</si>
  <si>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</si>
  <si>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</si>
  <si>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</si>
  <si>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LGUC., OGUC., Y PRC</t>
  </si>
  <si>
    <t>SUPERFICIE DEL TERRENO</t>
  </si>
  <si>
    <t>SUPERFIECIE DEL TERRENO</t>
  </si>
  <si>
    <t>MODIFICACION</t>
  </si>
  <si>
    <t>N. JOFRE</t>
  </si>
  <si>
    <t>A. MONARDES</t>
  </si>
  <si>
    <t>COMERCIO</t>
  </si>
  <si>
    <t>A. ESPEJO</t>
  </si>
  <si>
    <t>AMPLIACION MENOR</t>
  </si>
  <si>
    <t>AMPLIACION MAYOR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</si>
  <si>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</si>
  <si>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</si>
  <si>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</si>
  <si>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</si>
  <si>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</si>
  <si>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</si>
  <si>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</si>
  <si>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</si>
  <si>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</si>
  <si>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</si>
  <si>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</si>
  <si>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</si>
  <si>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</si>
  <si>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</si>
  <si>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</si>
  <si>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</si>
  <si>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</si>
  <si>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</si>
  <si>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</si>
  <si>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</si>
  <si>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TOTAL</t>
  </si>
  <si>
    <t>OBRA NUEVA</t>
  </si>
  <si>
    <t>SANDRA SABAJ DIMES</t>
  </si>
  <si>
    <t>23 DE FEBRERO 8915 Y 8931</t>
  </si>
  <si>
    <t>RAUL CORREA</t>
  </si>
  <si>
    <t>MARIA KOSLER / JOSE KOSLER</t>
  </si>
  <si>
    <t xml:space="preserve">GUEMES 245 </t>
  </si>
  <si>
    <t>M. GARRIDO</t>
  </si>
  <si>
    <t>BODEGA</t>
  </si>
  <si>
    <t>OFICINA</t>
  </si>
  <si>
    <t>01/10/2019</t>
  </si>
  <si>
    <t>ROBERTO MILLARES GUTHMANN</t>
  </si>
  <si>
    <t>SIMON BOLIVAR 8871</t>
  </si>
  <si>
    <t>DANIEL BARCELO AGUILA</t>
  </si>
  <si>
    <t>MARIA RAMIREZ</t>
  </si>
  <si>
    <t>LEY 19537 COPROP. INMOB. TIPO A, LGUC., OGUC., Y PRC</t>
  </si>
  <si>
    <t>COMERCIAL SHOOT CHILE LTDA.</t>
  </si>
  <si>
    <t>LOS EBANISTAS 8585</t>
  </si>
  <si>
    <t>ESTADISTICAS DE PERMISOS, RESOLUCIONES Y OTROS  MES DE OCTUBRE  2019</t>
  </si>
  <si>
    <t>AV. LARRAIN 6285</t>
  </si>
  <si>
    <t>MARIO SALAS ROBLES</t>
  </si>
  <si>
    <t>CENTRO DE SERVICIO AUTOMOTOR</t>
  </si>
  <si>
    <t>23 DE FEBRERO 8911</t>
  </si>
  <si>
    <t>RAUL CORREA ROSS</t>
  </si>
  <si>
    <t>LEY 19537 COPROP. INMOB. (TIPO A) ART. 6.1.8, OGUC., ART. 1.4.8 OGUC</t>
  </si>
  <si>
    <t>5,91 (2PISOS)</t>
  </si>
  <si>
    <t>LAS LUCIENAGAS 5461</t>
  </si>
  <si>
    <t>GERMAN SQUELLA CORREA</t>
  </si>
  <si>
    <t>INMOBILIALRIA TOWN HOUSE TELL LTDA.</t>
  </si>
  <si>
    <t>GUILLERMO TELL 5858</t>
  </si>
  <si>
    <t>ANTONIO MORA VARGAS</t>
  </si>
  <si>
    <t>CARLOS PEREZ ACEVEDO</t>
  </si>
  <si>
    <t>ANDREA ARANCIBIA QUERA</t>
  </si>
  <si>
    <t>LOS LITRES 261</t>
  </si>
  <si>
    <t>CONSTANZA GODOY FUENZALIDA</t>
  </si>
  <si>
    <t>INMOBILIARIA ALVARO CASANOVA SPA</t>
  </si>
  <si>
    <t>FRANCO SOMIGLI TIJERO</t>
  </si>
  <si>
    <t>SOFIA SEPULVEDA PERALTA</t>
  </si>
  <si>
    <t>2PISOS</t>
  </si>
  <si>
    <t>CARLOS CONTRERAS JARA</t>
  </si>
  <si>
    <t>CENTELLA PONIENTE 2748</t>
  </si>
  <si>
    <t>ALTERACION</t>
  </si>
  <si>
    <t>INMOBILIARIA JAVIERA SPA</t>
  </si>
  <si>
    <t>JAVIERA CARRERA SUR 310</t>
  </si>
  <si>
    <t>NICOLAS JOANNON</t>
  </si>
  <si>
    <t>MARIO FUENTES PENRROZ</t>
  </si>
  <si>
    <t>INMOBILIARIA CERRO BAYO MONVEL SPA</t>
  </si>
  <si>
    <t>MARIA MONVEL 1240</t>
  </si>
  <si>
    <t xml:space="preserve">D.F.L. N°2 DE 1959, ART. 6.1.8 DE LA OGUC  Y LEY 19537 COPROP. INMOB. </t>
  </si>
  <si>
    <t>INMOBILIARIA RIÑIHUE SPA</t>
  </si>
  <si>
    <t>LOS EBANISTAS 8611</t>
  </si>
  <si>
    <t>JUAN PABLO CORTES</t>
  </si>
  <si>
    <t>JOSE JAIME BORDES 6380</t>
  </si>
  <si>
    <t>JUAN MARTINEZ MESQUIDA</t>
  </si>
  <si>
    <t>CLAUDIA CAMPOS SALINAS</t>
  </si>
  <si>
    <t>PRINCIPE DE GALES 5921 L-104</t>
  </si>
  <si>
    <t>SERGIO VIDAL CONCHA</t>
  </si>
  <si>
    <t>PELUQUERIA</t>
  </si>
  <si>
    <t>MONICA REYES ALARCON</t>
  </si>
  <si>
    <t>PRINCIPE DE GALES 6317-G</t>
  </si>
  <si>
    <t>DANIELA GAMBOA ACHO</t>
  </si>
  <si>
    <t>AMPLIACION VIV. SOCIAL</t>
  </si>
  <si>
    <t>MARIO BALBONTIN BOZO</t>
  </si>
  <si>
    <t>PRINCIPE DE GALES 5921 OF. 1004</t>
  </si>
  <si>
    <t>CONSTANZA TOLEDO QUIJADA</t>
  </si>
  <si>
    <t>MIGUEL RAMOS LOBOS</t>
  </si>
  <si>
    <t>JOSE ZAPIOLA 8651-B</t>
  </si>
  <si>
    <t>ART.  124 LGUC</t>
  </si>
  <si>
    <t>ISMAEL CRUCHAGA ACUÑA</t>
  </si>
  <si>
    <t>CARLOS OSSANDON 40</t>
  </si>
  <si>
    <t>ANGELINA DE LA ROZA LOPEZ</t>
  </si>
  <si>
    <t>INGENIERIA E INVERSIONES MOYA Y MOISAN LTDA.</t>
  </si>
  <si>
    <t>PRINCIPE DE GALES 5921 OF. 1305</t>
  </si>
  <si>
    <t>CONSTANZA MORALES VASQUEZ</t>
  </si>
  <si>
    <t>DANIEL MORAGA LUNA</t>
  </si>
  <si>
    <t>PRINCIPE DE GALES 5921 OF. 701</t>
  </si>
  <si>
    <t>CRISTIAN TORRES SILVA</t>
  </si>
  <si>
    <t>INVERSIONES E INMOBILIARIA FIXED S.A.</t>
  </si>
  <si>
    <t>PRINCIPE DE GALES 7149 OF. 1</t>
  </si>
  <si>
    <t>JAIME LEON CASTRO</t>
  </si>
  <si>
    <t>NUEVOS DESARROLLOS S.A.</t>
  </si>
  <si>
    <t>PAOLA KAISER LOEWER</t>
  </si>
  <si>
    <t>LOCAL</t>
  </si>
  <si>
    <t>AV. LARRAIN 5862 L-BM904</t>
  </si>
  <si>
    <t>MARCELO LOPEZ RODRIGUEZ</t>
  </si>
  <si>
    <t>ELIZABETH CAROLA ROA SANDOVAL</t>
  </si>
  <si>
    <t>ALEJANDRO GALLARDO FERNANDEZ</t>
  </si>
  <si>
    <t>VICENTE PEREZ ROSALES 1189</t>
  </si>
  <si>
    <t>VITTORIO CUROTTO LIOTTA</t>
  </si>
  <si>
    <t>PRINCIPE DE GALES 7850-K</t>
  </si>
  <si>
    <t>GASTON SANCHEZ BUSTAMANTE</t>
  </si>
  <si>
    <t>2496-A</t>
  </si>
  <si>
    <t>LR 2532</t>
  </si>
  <si>
    <t>INMOBILIARIA TOWNHOUSE LA REINA II SPA.</t>
  </si>
  <si>
    <t>LOS CORCOLENES 6900-6906</t>
  </si>
  <si>
    <t>RICARDO FRANULIC</t>
  </si>
  <si>
    <t>FUSION (DOS LOTES)</t>
  </si>
  <si>
    <t>2497-A</t>
  </si>
  <si>
    <t>LR 2533</t>
  </si>
  <si>
    <t>ALVARO CASANOVA 0509</t>
  </si>
  <si>
    <t>MELITA  STEIN VIERTEL</t>
  </si>
  <si>
    <t>RECTIFICACION DE DESLINDES</t>
  </si>
  <si>
    <t>A N T E P R O Y E C T O S</t>
  </si>
  <si>
    <t>PERMISO N°</t>
  </si>
  <si>
    <t>RESOLUCION FECHA</t>
  </si>
  <si>
    <t>DESCIPCION PROYECTO</t>
  </si>
  <si>
    <t>SUPERFICIE M2</t>
  </si>
  <si>
    <t>NORMAS ESPCIALES</t>
  </si>
  <si>
    <t>ANTEPROYECTO</t>
  </si>
  <si>
    <t>SOC. DE SERVICIO DE ARQUITECTURA EMUNI SPA.</t>
  </si>
  <si>
    <t>PAULA JARAQUEMADA 588</t>
  </si>
  <si>
    <t>ESCIPION MUNIZAGA</t>
  </si>
  <si>
    <t>OGUC, LGUC, PRC, ART. 6.1.8. DE LA OGUC, LEY 19537 DE COPRP. INMOB. DFL  N2 DE 1959</t>
  </si>
  <si>
    <r>
      <t xml:space="preserve">EDIFICACION ANTIGUA CULAQUIER DESTINO </t>
    </r>
    <r>
      <rPr>
        <b/>
        <sz val="18"/>
        <color theme="1"/>
        <rFont val="Arial"/>
        <family val="2"/>
      </rPr>
      <t>(CONSTRUIDA CON STERIORIDAD AL 31.07.1959)</t>
    </r>
  </si>
  <si>
    <t>GABRIEL PELEN FOUCAT</t>
  </si>
  <si>
    <t>AV. LARRAIN 5707</t>
  </si>
  <si>
    <t>CAMILO JARA CORREA</t>
  </si>
  <si>
    <t>CERTIFICADO DE REGULARIZACION DE OBRA MENOR, EDIFICACION ANTIGUA DE CUALQUIER DESTINO (Construida con aterioridad al 31 de julio de 1959)</t>
  </si>
  <si>
    <t xml:space="preserve">NORMAS EPECIALES </t>
  </si>
  <si>
    <t>L E Y 19.583</t>
  </si>
  <si>
    <t>CERTIF. REGUL.</t>
  </si>
  <si>
    <t>30/09/2019</t>
  </si>
  <si>
    <t>IRMA LUCY PENNA MIRANDA Y OTROS</t>
  </si>
  <si>
    <t>AV. TOBALABA 8099</t>
  </si>
  <si>
    <t>S/ARQU.</t>
  </si>
  <si>
    <t>LEY 19.583</t>
  </si>
  <si>
    <t>B. SILVA</t>
  </si>
  <si>
    <t>AV. LARRAIN 5862 L-B2080 / B2084</t>
  </si>
  <si>
    <t>MARIA FUENTES</t>
  </si>
  <si>
    <t>ENRIQUE PEILLARD MERCADO</t>
  </si>
  <si>
    <t>PABLO MASFERRER BERRIOS /    LILIANA MASFERRER BERRIOS</t>
  </si>
  <si>
    <t>LORRAINE GIGOGNE MIQUELES     / IVAN SOTO TORO</t>
  </si>
  <si>
    <t>ART.  63 DE LGUC, D.F.L.- N°2 DE 1959, LEY N° 19.537 COPROPIEDAD INMOBILIARIA TIPO "A", L.G.U.C., O.G.U.C. Y P.R.C.</t>
  </si>
  <si>
    <t>ALVARO CASANOVA 0142</t>
  </si>
  <si>
    <t>ART. 6.18. OGUC., (CONJ.VIV.ECON),  DFL N°2 DE 1959, LEY 19537 COPROP. INMOB. TIPO A, LGUC., OGUC., Y PRC</t>
  </si>
  <si>
    <t>MOISES LAGOS DE LA FUENTE</t>
  </si>
  <si>
    <t>DFL N°2 DE 1959, LEY 19.537 COPROPIEDAD INMOBILIARIA, CONJ. VIV. ECON. ART. 6.1.8. OGUC, LGUC., OGUC., Y PRC</t>
  </si>
  <si>
    <t>CRISTIAN AVENTIKIAN B.</t>
  </si>
  <si>
    <t>CARLOS NERCASSEAU MOYA</t>
  </si>
  <si>
    <t>ELABORADORA DE MASAS</t>
  </si>
  <si>
    <t>AV. LARRAIN 5862 L-B1037/ B 1041 / B1045</t>
  </si>
  <si>
    <t>RUBEN DARIO NORTE 348</t>
  </si>
  <si>
    <t>NATALIA VILCHEZ NEIRA</t>
  </si>
  <si>
    <t>SEBASTIAN FUENZALIDA AGUAYO</t>
  </si>
  <si>
    <t>MARIA MORENO ARAYA</t>
  </si>
  <si>
    <t>CARLOS LINEROS ECHEVERRIA</t>
  </si>
  <si>
    <t>ARQUITECTO</t>
  </si>
  <si>
    <t xml:space="preserve">DIRECTOR DE OBRAS </t>
  </si>
  <si>
    <t xml:space="preserve">LA REINA, </t>
  </si>
  <si>
    <t xml:space="preserve"> CLE/MGA/AEA/mpa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</si>
</sst>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0.0"/>
  </numFmts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2" fontId="2" fillId="0" borderId="12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 vertical="center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19" fillId="0" borderId="0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0" fillId="3" borderId="0" xfId="0" applyFill="1"/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167" fontId="1" fillId="0" borderId="12" xfId="0" applyNumberFormat="1" applyFont="1" applyFill="1" applyBorder="1" applyAlignment="1">
      <alignment horizontal="right" vertical="center"/>
    </xf>
    <xf numFmtId="0" fontId="3" fillId="5" borderId="39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2" fontId="1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3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/>
    <xf numFmtId="0" fontId="11" fillId="2" borderId="19" xfId="0" applyFont="1" applyFill="1" applyBorder="1" applyAlignment="1"/>
    <xf numFmtId="0" fontId="4" fillId="0" borderId="40" xfId="0" applyFont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2" borderId="38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2" fontId="4" fillId="0" borderId="12" xfId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/>
    <xf numFmtId="2" fontId="12" fillId="2" borderId="12" xfId="0" applyNumberFormat="1" applyFont="1" applyFill="1" applyBorder="1"/>
    <xf numFmtId="0" fontId="27" fillId="0" borderId="0" xfId="0" applyFont="1"/>
    <xf numFmtId="0" fontId="2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1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4" xfId="0" applyFont="1" applyFill="1" applyBorder="1" applyAlignment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2" fontId="1" fillId="0" borderId="26" xfId="0" applyNumberFormat="1" applyFont="1" applyFill="1" applyBorder="1" applyAlignment="1">
      <alignment horizontal="left" vertical="center" wrapText="1"/>
    </xf>
    <xf numFmtId="42" fontId="1" fillId="0" borderId="35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2" fontId="1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24" fillId="0" borderId="12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right" vertical="center" wrapText="1"/>
    </xf>
    <xf numFmtId="4" fontId="24" fillId="0" borderId="26" xfId="0" applyNumberFormat="1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righ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topLeftCell="D93" zoomScale="75" zoomScaleNormal="75" zoomScaleSheetLayoutView="100" zoomScalePageLayoutView="50" workbookViewId="0">
      <pane xSplit="25185" topLeftCell="L1"/>
      <selection activeCell="D31" sqref="D31"/>
      <selection pane="topRight" activeCell="L75" sqref="L75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208" t="s">
        <v>15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16"/>
    </row>
    <row r="7" spans="1:14" ht="10.5" customHeight="1" thickBot="1" x14ac:dyDescent="0.3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17"/>
    </row>
    <row r="8" spans="1:14" x14ac:dyDescent="0.25">
      <c r="A8" s="212" t="s">
        <v>69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18"/>
    </row>
    <row r="9" spans="1:14" x14ac:dyDescent="0.25">
      <c r="A9" s="214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18"/>
    </row>
    <row r="10" spans="1:14" x14ac:dyDescent="0.25">
      <c r="A10" s="214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18"/>
    </row>
    <row r="11" spans="1:14" ht="15.75" thickBot="1" x14ac:dyDescent="0.3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19"/>
    </row>
    <row r="12" spans="1:14" x14ac:dyDescent="0.25">
      <c r="A12" s="189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204"/>
    </row>
    <row r="13" spans="1:14" ht="15.75" thickBot="1" x14ac:dyDescent="0.3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205"/>
    </row>
    <row r="14" spans="1:14" x14ac:dyDescent="0.25">
      <c r="A14" s="199" t="s">
        <v>0</v>
      </c>
      <c r="B14" s="199" t="s">
        <v>1</v>
      </c>
      <c r="C14" s="217" t="s">
        <v>2</v>
      </c>
      <c r="D14" s="199" t="s">
        <v>3</v>
      </c>
      <c r="E14" s="199" t="s">
        <v>4</v>
      </c>
      <c r="F14" s="199" t="s">
        <v>5</v>
      </c>
      <c r="G14" s="199" t="s">
        <v>6</v>
      </c>
      <c r="H14" s="199" t="s">
        <v>7</v>
      </c>
      <c r="I14" s="199" t="s">
        <v>8</v>
      </c>
      <c r="J14" s="199" t="s">
        <v>11</v>
      </c>
      <c r="K14" s="203" t="s">
        <v>22</v>
      </c>
      <c r="L14" s="199" t="s">
        <v>9</v>
      </c>
      <c r="M14" s="199" t="s">
        <v>10</v>
      </c>
      <c r="N14" s="203" t="s">
        <v>20</v>
      </c>
    </row>
    <row r="15" spans="1:14" x14ac:dyDescent="0.25">
      <c r="A15" s="199"/>
      <c r="B15" s="199"/>
      <c r="C15" s="217"/>
      <c r="D15" s="199"/>
      <c r="E15" s="199"/>
      <c r="F15" s="201"/>
      <c r="G15" s="201"/>
      <c r="H15" s="201"/>
      <c r="I15" s="201"/>
      <c r="J15" s="201"/>
      <c r="K15" s="199"/>
      <c r="L15" s="201"/>
      <c r="M15" s="201"/>
      <c r="N15" s="199"/>
    </row>
    <row r="16" spans="1:14" ht="15.75" thickBot="1" x14ac:dyDescent="0.3">
      <c r="A16" s="200"/>
      <c r="B16" s="200"/>
      <c r="C16" s="218"/>
      <c r="D16" s="200"/>
      <c r="E16" s="200"/>
      <c r="F16" s="202"/>
      <c r="G16" s="202"/>
      <c r="H16" s="202"/>
      <c r="I16" s="202"/>
      <c r="J16" s="202"/>
      <c r="K16" s="200"/>
      <c r="L16" s="202"/>
      <c r="M16" s="202"/>
      <c r="N16" s="200"/>
    </row>
    <row r="17" spans="1:14" s="40" customFormat="1" x14ac:dyDescent="0.25">
      <c r="A17" s="262"/>
      <c r="B17" s="262"/>
      <c r="C17" s="263"/>
      <c r="D17" s="262"/>
      <c r="E17" s="262"/>
      <c r="F17" s="264"/>
      <c r="G17" s="264"/>
      <c r="H17" s="264"/>
      <c r="I17" s="264"/>
      <c r="J17" s="264"/>
      <c r="K17" s="262"/>
      <c r="L17" s="264"/>
      <c r="M17" s="264"/>
      <c r="N17" s="262"/>
    </row>
    <row r="18" spans="1:14" s="2" customFormat="1" ht="24" x14ac:dyDescent="0.25">
      <c r="A18" s="31">
        <v>14280</v>
      </c>
      <c r="B18" s="42" t="s">
        <v>61</v>
      </c>
      <c r="C18" s="6" t="s">
        <v>62</v>
      </c>
      <c r="D18" s="46" t="s">
        <v>63</v>
      </c>
      <c r="E18" s="6" t="s">
        <v>64</v>
      </c>
      <c r="F18" s="8" t="s">
        <v>65</v>
      </c>
      <c r="G18" s="10" t="s">
        <v>17</v>
      </c>
      <c r="H18" s="47">
        <v>2467327</v>
      </c>
      <c r="I18" s="10" t="s">
        <v>52</v>
      </c>
      <c r="J18" s="12">
        <v>959.57</v>
      </c>
      <c r="K18" s="114">
        <v>1534</v>
      </c>
      <c r="L18" s="4" t="s">
        <v>66</v>
      </c>
      <c r="M18" s="8" t="s">
        <v>28</v>
      </c>
      <c r="N18" s="20">
        <v>8.83</v>
      </c>
    </row>
    <row r="19" spans="1:14" s="3" customFormat="1" ht="15.75" x14ac:dyDescent="0.25">
      <c r="A19" s="31">
        <v>14281</v>
      </c>
      <c r="B19" s="35">
        <v>43740</v>
      </c>
      <c r="C19" s="14" t="s">
        <v>67</v>
      </c>
      <c r="D19" s="14" t="s">
        <v>68</v>
      </c>
      <c r="E19" s="43" t="s">
        <v>180</v>
      </c>
      <c r="F19" s="15" t="s">
        <v>18</v>
      </c>
      <c r="G19" s="15" t="s">
        <v>59</v>
      </c>
      <c r="H19" s="48">
        <v>729846</v>
      </c>
      <c r="I19" s="10" t="s">
        <v>30</v>
      </c>
      <c r="J19" s="13">
        <v>513.9</v>
      </c>
      <c r="K19" s="13">
        <v>1375</v>
      </c>
      <c r="L19" s="4" t="s">
        <v>16</v>
      </c>
      <c r="M19" s="9" t="s">
        <v>19</v>
      </c>
      <c r="N19" s="54">
        <v>7.58</v>
      </c>
    </row>
    <row r="20" spans="1:14" s="3" customFormat="1" ht="45" x14ac:dyDescent="0.25">
      <c r="A20" s="5">
        <v>14282</v>
      </c>
      <c r="B20" s="22">
        <v>43740</v>
      </c>
      <c r="C20" s="14" t="s">
        <v>181</v>
      </c>
      <c r="D20" s="14" t="s">
        <v>70</v>
      </c>
      <c r="E20" s="14" t="s">
        <v>71</v>
      </c>
      <c r="F20" s="9" t="s">
        <v>18</v>
      </c>
      <c r="G20" s="94" t="s">
        <v>72</v>
      </c>
      <c r="H20" s="48">
        <v>105825</v>
      </c>
      <c r="I20" s="10" t="s">
        <v>52</v>
      </c>
      <c r="J20" s="13">
        <v>76.260000000000005</v>
      </c>
      <c r="K20" s="13">
        <v>541.15</v>
      </c>
      <c r="L20" s="4" t="s">
        <v>21</v>
      </c>
      <c r="M20" s="8" t="s">
        <v>26</v>
      </c>
      <c r="N20" s="24">
        <v>3.6</v>
      </c>
    </row>
    <row r="21" spans="1:14" s="2" customFormat="1" ht="36" x14ac:dyDescent="0.25">
      <c r="A21" s="5">
        <v>14283</v>
      </c>
      <c r="B21" s="22">
        <v>43742</v>
      </c>
      <c r="C21" s="6" t="s">
        <v>53</v>
      </c>
      <c r="D21" s="6" t="s">
        <v>73</v>
      </c>
      <c r="E21" s="7" t="s">
        <v>74</v>
      </c>
      <c r="F21" s="15" t="s">
        <v>18</v>
      </c>
      <c r="G21" s="15" t="s">
        <v>17</v>
      </c>
      <c r="H21" s="48">
        <v>2114976</v>
      </c>
      <c r="I21" s="10" t="s">
        <v>52</v>
      </c>
      <c r="J21" s="13">
        <v>842.7</v>
      </c>
      <c r="K21" s="113">
        <v>2158</v>
      </c>
      <c r="L21" s="4" t="s">
        <v>75</v>
      </c>
      <c r="M21" s="9" t="s">
        <v>19</v>
      </c>
      <c r="N21" s="45" t="s">
        <v>76</v>
      </c>
    </row>
    <row r="22" spans="1:14" s="2" customFormat="1" ht="30" x14ac:dyDescent="0.25">
      <c r="A22" s="5">
        <v>14284</v>
      </c>
      <c r="B22" s="22">
        <v>43745</v>
      </c>
      <c r="C22" s="6" t="s">
        <v>182</v>
      </c>
      <c r="D22" s="14" t="s">
        <v>77</v>
      </c>
      <c r="E22" s="14" t="s">
        <v>78</v>
      </c>
      <c r="F22" s="8" t="s">
        <v>18</v>
      </c>
      <c r="G22" s="10" t="s">
        <v>17</v>
      </c>
      <c r="H22" s="47">
        <v>197921</v>
      </c>
      <c r="I22" s="10" t="s">
        <v>30</v>
      </c>
      <c r="J22" s="13">
        <v>100.36</v>
      </c>
      <c r="K22" s="115">
        <v>432</v>
      </c>
      <c r="L22" s="4" t="s">
        <v>21</v>
      </c>
      <c r="M22" s="8" t="s">
        <v>25</v>
      </c>
      <c r="N22" s="23">
        <v>6.25</v>
      </c>
    </row>
    <row r="23" spans="1:14" s="2" customFormat="1" ht="48" x14ac:dyDescent="0.25">
      <c r="A23" s="5">
        <v>14285</v>
      </c>
      <c r="B23" s="22">
        <v>43748</v>
      </c>
      <c r="C23" s="6" t="s">
        <v>79</v>
      </c>
      <c r="D23" s="6" t="s">
        <v>80</v>
      </c>
      <c r="E23" s="6" t="s">
        <v>81</v>
      </c>
      <c r="F23" s="10" t="s">
        <v>82</v>
      </c>
      <c r="G23" s="10" t="s">
        <v>17</v>
      </c>
      <c r="H23" s="47">
        <v>151630</v>
      </c>
      <c r="I23" s="10" t="s">
        <v>52</v>
      </c>
      <c r="J23" s="12">
        <v>0.68</v>
      </c>
      <c r="K23" s="114">
        <v>3894.95</v>
      </c>
      <c r="L23" s="4" t="s">
        <v>183</v>
      </c>
      <c r="M23" s="8" t="s">
        <v>26</v>
      </c>
      <c r="N23" s="23">
        <v>13.54</v>
      </c>
    </row>
    <row r="24" spans="1:14" s="2" customFormat="1" x14ac:dyDescent="0.25">
      <c r="A24" s="5">
        <v>14286</v>
      </c>
      <c r="B24" s="22">
        <v>43749</v>
      </c>
      <c r="C24" s="6" t="s">
        <v>83</v>
      </c>
      <c r="D24" s="6" t="s">
        <v>84</v>
      </c>
      <c r="E24" s="6" t="s">
        <v>85</v>
      </c>
      <c r="F24" s="10" t="s">
        <v>18</v>
      </c>
      <c r="G24" s="10" t="s">
        <v>17</v>
      </c>
      <c r="H24" s="47">
        <v>257760</v>
      </c>
      <c r="I24" s="10" t="s">
        <v>30</v>
      </c>
      <c r="J24" s="12">
        <v>161.74</v>
      </c>
      <c r="K24" s="114">
        <v>416</v>
      </c>
      <c r="L24" s="4" t="s">
        <v>21</v>
      </c>
      <c r="M24" s="8" t="s">
        <v>19</v>
      </c>
      <c r="N24" s="23">
        <v>6.9</v>
      </c>
    </row>
    <row r="25" spans="1:14" s="2" customFormat="1" ht="48" x14ac:dyDescent="0.25">
      <c r="A25" s="5">
        <v>14287</v>
      </c>
      <c r="B25" s="22">
        <v>43749</v>
      </c>
      <c r="C25" s="6" t="s">
        <v>86</v>
      </c>
      <c r="D25" s="6" t="s">
        <v>184</v>
      </c>
      <c r="E25" s="6" t="s">
        <v>87</v>
      </c>
      <c r="F25" s="10" t="s">
        <v>88</v>
      </c>
      <c r="G25" s="10" t="s">
        <v>17</v>
      </c>
      <c r="H25" s="47">
        <v>278696</v>
      </c>
      <c r="I25" s="10" t="s">
        <v>52</v>
      </c>
      <c r="J25" s="12">
        <v>3.96</v>
      </c>
      <c r="K25" s="114">
        <v>3690.27</v>
      </c>
      <c r="L25" s="4" t="s">
        <v>185</v>
      </c>
      <c r="M25" s="8" t="s">
        <v>28</v>
      </c>
      <c r="N25" s="23" t="s">
        <v>89</v>
      </c>
    </row>
    <row r="26" spans="1:14" s="2" customFormat="1" x14ac:dyDescent="0.25">
      <c r="A26" s="5">
        <v>14288</v>
      </c>
      <c r="B26" s="22">
        <v>43752</v>
      </c>
      <c r="C26" s="6" t="s">
        <v>90</v>
      </c>
      <c r="D26" s="6" t="s">
        <v>91</v>
      </c>
      <c r="E26" s="6" t="s">
        <v>186</v>
      </c>
      <c r="F26" s="10" t="s">
        <v>18</v>
      </c>
      <c r="G26" s="10" t="s">
        <v>17</v>
      </c>
      <c r="H26" s="47">
        <v>2362</v>
      </c>
      <c r="I26" s="10" t="s">
        <v>92</v>
      </c>
      <c r="J26" s="12">
        <v>0</v>
      </c>
      <c r="K26" s="114">
        <v>182.74</v>
      </c>
      <c r="L26" s="4" t="s">
        <v>16</v>
      </c>
      <c r="M26" s="8" t="s">
        <v>28</v>
      </c>
      <c r="N26" s="23">
        <v>7.55</v>
      </c>
    </row>
    <row r="27" spans="1:14" s="2" customFormat="1" ht="48" x14ac:dyDescent="0.25">
      <c r="A27" s="5">
        <v>14289</v>
      </c>
      <c r="B27" s="22">
        <v>43753</v>
      </c>
      <c r="C27" s="6" t="s">
        <v>93</v>
      </c>
      <c r="D27" s="6" t="s">
        <v>94</v>
      </c>
      <c r="E27" s="6" t="s">
        <v>95</v>
      </c>
      <c r="F27" s="10" t="s">
        <v>96</v>
      </c>
      <c r="G27" s="10" t="s">
        <v>17</v>
      </c>
      <c r="H27" s="47">
        <v>2905</v>
      </c>
      <c r="I27" s="10" t="s">
        <v>92</v>
      </c>
      <c r="J27" s="12">
        <v>0</v>
      </c>
      <c r="K27" s="114">
        <v>1027.4000000000001</v>
      </c>
      <c r="L27" s="4" t="s">
        <v>187</v>
      </c>
      <c r="M27" s="8" t="s">
        <v>25</v>
      </c>
      <c r="N27" s="23">
        <v>6.6</v>
      </c>
    </row>
    <row r="28" spans="1:14" s="2" customFormat="1" ht="36" x14ac:dyDescent="0.25">
      <c r="A28" s="5">
        <v>14290</v>
      </c>
      <c r="B28" s="22">
        <v>43756</v>
      </c>
      <c r="C28" s="6" t="s">
        <v>97</v>
      </c>
      <c r="D28" s="6" t="s">
        <v>98</v>
      </c>
      <c r="E28" s="6" t="s">
        <v>188</v>
      </c>
      <c r="F28" s="10" t="s">
        <v>18</v>
      </c>
      <c r="G28" s="10" t="s">
        <v>17</v>
      </c>
      <c r="H28" s="47">
        <v>3033780</v>
      </c>
      <c r="I28" s="10" t="s">
        <v>52</v>
      </c>
      <c r="J28" s="12">
        <v>1137.3399999999999</v>
      </c>
      <c r="K28" s="114">
        <v>3867</v>
      </c>
      <c r="L28" s="4" t="s">
        <v>99</v>
      </c>
      <c r="M28" s="8" t="s">
        <v>58</v>
      </c>
      <c r="N28" s="23">
        <v>9.3000000000000007</v>
      </c>
    </row>
    <row r="29" spans="1:14" s="2" customFormat="1" ht="30" x14ac:dyDescent="0.25">
      <c r="A29" s="5">
        <v>14291</v>
      </c>
      <c r="B29" s="22">
        <v>43762</v>
      </c>
      <c r="C29" s="6" t="s">
        <v>100</v>
      </c>
      <c r="D29" s="6" t="s">
        <v>101</v>
      </c>
      <c r="E29" s="6" t="s">
        <v>189</v>
      </c>
      <c r="F29" s="10" t="s">
        <v>18</v>
      </c>
      <c r="G29" s="10" t="s">
        <v>190</v>
      </c>
      <c r="H29" s="47">
        <v>1069607</v>
      </c>
      <c r="I29" s="10" t="s">
        <v>30</v>
      </c>
      <c r="J29" s="12">
        <v>401.73</v>
      </c>
      <c r="K29" s="114">
        <v>1815</v>
      </c>
      <c r="L29" s="4" t="s">
        <v>21</v>
      </c>
      <c r="M29" s="8" t="s">
        <v>28</v>
      </c>
      <c r="N29" s="23">
        <v>6.45</v>
      </c>
    </row>
    <row r="30" spans="1:14" s="2" customFormat="1" x14ac:dyDescent="0.25">
      <c r="A30" s="5">
        <v>14292</v>
      </c>
      <c r="B30" s="22">
        <v>43763</v>
      </c>
      <c r="C30" s="6" t="s">
        <v>102</v>
      </c>
      <c r="D30" s="6" t="s">
        <v>103</v>
      </c>
      <c r="E30" s="6" t="s">
        <v>104</v>
      </c>
      <c r="F30" s="10" t="s">
        <v>18</v>
      </c>
      <c r="G30" s="10" t="s">
        <v>17</v>
      </c>
      <c r="H30" s="47">
        <v>49539</v>
      </c>
      <c r="I30" s="10" t="s">
        <v>92</v>
      </c>
      <c r="J30" s="12">
        <v>51.37</v>
      </c>
      <c r="K30" s="114">
        <v>246</v>
      </c>
      <c r="L30" s="4" t="s">
        <v>21</v>
      </c>
      <c r="M30" s="8" t="s">
        <v>25</v>
      </c>
      <c r="N30" s="23">
        <v>7.47</v>
      </c>
    </row>
    <row r="31" spans="1:14" s="2" customFormat="1" x14ac:dyDescent="0.25">
      <c r="A31" s="74"/>
      <c r="B31" s="75"/>
      <c r="C31" s="76"/>
      <c r="D31" s="76"/>
      <c r="E31" s="76"/>
      <c r="F31" s="77"/>
      <c r="G31" s="77"/>
      <c r="H31" s="79"/>
      <c r="I31" s="77"/>
      <c r="J31" s="81"/>
      <c r="K31" s="267"/>
      <c r="L31" s="82"/>
      <c r="M31" s="80"/>
      <c r="N31" s="83"/>
    </row>
    <row r="32" spans="1:14" s="2" customFormat="1" x14ac:dyDescent="0.25">
      <c r="A32" s="74"/>
      <c r="B32" s="75"/>
      <c r="C32" s="76"/>
      <c r="D32" s="76"/>
      <c r="E32" s="76"/>
      <c r="F32" s="77"/>
      <c r="G32" s="78"/>
      <c r="H32" s="79"/>
      <c r="I32" s="80"/>
      <c r="J32" s="81"/>
      <c r="K32" s="81"/>
      <c r="L32" s="82"/>
      <c r="M32" s="80"/>
      <c r="N32" s="83"/>
    </row>
    <row r="33" spans="1:14" ht="26.25" x14ac:dyDescent="0.4">
      <c r="A33" s="1"/>
      <c r="B33" s="1"/>
      <c r="C33" s="1"/>
      <c r="D33" s="1"/>
      <c r="E33" s="1"/>
      <c r="F33" s="1"/>
      <c r="G33" s="49" t="s">
        <v>14</v>
      </c>
      <c r="H33" s="50">
        <f>SUM(H18:H30)</f>
        <v>10462174</v>
      </c>
      <c r="I33" s="51"/>
      <c r="J33" s="52">
        <f>SUM(J18:J30)</f>
        <v>4249.6099999999997</v>
      </c>
      <c r="K33" s="52">
        <f>SUM(K18:K30)</f>
        <v>21179.51</v>
      </c>
      <c r="L33" s="1"/>
      <c r="M33" s="1"/>
    </row>
    <row r="34" spans="1:14" s="40" customFormat="1" ht="26.25" x14ac:dyDescent="0.4">
      <c r="A34" s="32"/>
      <c r="B34" s="32"/>
      <c r="C34" s="32"/>
      <c r="D34" s="32"/>
      <c r="E34" s="32"/>
      <c r="F34" s="32"/>
      <c r="G34" s="34"/>
      <c r="H34" s="53"/>
      <c r="I34" s="33"/>
      <c r="J34" s="39"/>
      <c r="K34" s="39"/>
      <c r="L34" s="32"/>
      <c r="M34" s="32"/>
    </row>
    <row r="35" spans="1:14" s="40" customFormat="1" ht="26.25" x14ac:dyDescent="0.4">
      <c r="A35" s="32"/>
      <c r="B35" s="32"/>
      <c r="C35" s="32"/>
      <c r="D35" s="32"/>
      <c r="E35" s="32"/>
      <c r="F35" s="32"/>
      <c r="G35" s="34"/>
      <c r="H35" s="53"/>
      <c r="I35" s="33"/>
      <c r="J35" s="39"/>
      <c r="K35" s="39"/>
      <c r="L35" s="32"/>
      <c r="M35" s="32"/>
    </row>
    <row r="36" spans="1:14" ht="11.25" customHeight="1" thickBot="1" x14ac:dyDescent="0.45">
      <c r="A36" s="1"/>
      <c r="B36" s="1"/>
      <c r="C36" s="1"/>
      <c r="D36" s="1"/>
      <c r="E36" s="1"/>
      <c r="F36" s="1"/>
      <c r="G36" s="28"/>
      <c r="H36" s="29"/>
      <c r="I36" s="26"/>
      <c r="J36" s="30"/>
      <c r="K36" s="30"/>
      <c r="L36" s="1"/>
      <c r="M36" s="1"/>
    </row>
    <row r="37" spans="1:14" x14ac:dyDescent="0.25">
      <c r="A37" s="189" t="s">
        <v>13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  <c r="N37" s="206"/>
    </row>
    <row r="38" spans="1:14" ht="15.75" thickBot="1" x14ac:dyDescent="0.3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4"/>
      <c r="N38" s="206"/>
    </row>
    <row r="39" spans="1:14" x14ac:dyDescent="0.25">
      <c r="A39" s="199" t="s">
        <v>0</v>
      </c>
      <c r="B39" s="197" t="s">
        <v>1</v>
      </c>
      <c r="C39" s="199" t="s">
        <v>2</v>
      </c>
      <c r="D39" s="199" t="s">
        <v>3</v>
      </c>
      <c r="E39" s="199" t="s">
        <v>4</v>
      </c>
      <c r="F39" s="199" t="s">
        <v>5</v>
      </c>
      <c r="G39" s="199" t="s">
        <v>6</v>
      </c>
      <c r="H39" s="199" t="s">
        <v>7</v>
      </c>
      <c r="I39" s="199" t="s">
        <v>8</v>
      </c>
      <c r="J39" s="199" t="s">
        <v>11</v>
      </c>
      <c r="K39" s="203" t="s">
        <v>23</v>
      </c>
      <c r="L39" s="199" t="s">
        <v>9</v>
      </c>
      <c r="M39" s="184" t="s">
        <v>10</v>
      </c>
      <c r="N39" s="207"/>
    </row>
    <row r="40" spans="1:14" x14ac:dyDescent="0.25">
      <c r="A40" s="199"/>
      <c r="B40" s="197"/>
      <c r="C40" s="199"/>
      <c r="D40" s="199"/>
      <c r="E40" s="199"/>
      <c r="F40" s="201"/>
      <c r="G40" s="201"/>
      <c r="H40" s="201"/>
      <c r="I40" s="201"/>
      <c r="J40" s="201"/>
      <c r="K40" s="199"/>
      <c r="L40" s="201"/>
      <c r="M40" s="185"/>
      <c r="N40" s="207"/>
    </row>
    <row r="41" spans="1:14" ht="15.75" thickBot="1" x14ac:dyDescent="0.3">
      <c r="A41" s="200"/>
      <c r="B41" s="198"/>
      <c r="C41" s="200"/>
      <c r="D41" s="200"/>
      <c r="E41" s="200"/>
      <c r="F41" s="202"/>
      <c r="G41" s="202"/>
      <c r="H41" s="202"/>
      <c r="I41" s="202"/>
      <c r="J41" s="202"/>
      <c r="K41" s="200"/>
      <c r="L41" s="202"/>
      <c r="M41" s="186"/>
      <c r="N41" s="207"/>
    </row>
    <row r="42" spans="1:14" s="40" customFormat="1" x14ac:dyDescent="0.25">
      <c r="A42" s="262"/>
      <c r="B42" s="265"/>
      <c r="C42" s="262"/>
      <c r="D42" s="262"/>
      <c r="E42" s="262"/>
      <c r="F42" s="264"/>
      <c r="G42" s="264"/>
      <c r="H42" s="264"/>
      <c r="I42" s="264"/>
      <c r="J42" s="264"/>
      <c r="K42" s="262"/>
      <c r="L42" s="264"/>
      <c r="M42" s="266"/>
      <c r="N42" s="183"/>
    </row>
    <row r="43" spans="1:14" s="2" customFormat="1" x14ac:dyDescent="0.25">
      <c r="A43" s="5">
        <v>120</v>
      </c>
      <c r="B43" s="27" t="s">
        <v>61</v>
      </c>
      <c r="C43" s="6" t="s">
        <v>105</v>
      </c>
      <c r="D43" s="6" t="s">
        <v>106</v>
      </c>
      <c r="E43" s="6" t="s">
        <v>107</v>
      </c>
      <c r="F43" s="8" t="s">
        <v>18</v>
      </c>
      <c r="G43" s="11" t="s">
        <v>108</v>
      </c>
      <c r="H43" s="47">
        <v>22966</v>
      </c>
      <c r="I43" s="10" t="s">
        <v>24</v>
      </c>
      <c r="J43" s="12">
        <v>0</v>
      </c>
      <c r="K43" s="25">
        <v>3153.99</v>
      </c>
      <c r="L43" s="4" t="s">
        <v>21</v>
      </c>
      <c r="M43" s="8" t="s">
        <v>25</v>
      </c>
      <c r="N43" s="21"/>
    </row>
    <row r="44" spans="1:14" s="2" customFormat="1" x14ac:dyDescent="0.25">
      <c r="A44" s="5">
        <v>121</v>
      </c>
      <c r="B44" s="22">
        <v>43739</v>
      </c>
      <c r="C44" s="6" t="s">
        <v>109</v>
      </c>
      <c r="D44" s="6" t="s">
        <v>110</v>
      </c>
      <c r="E44" s="6" t="s">
        <v>111</v>
      </c>
      <c r="F44" s="8" t="s">
        <v>18</v>
      </c>
      <c r="G44" s="10" t="s">
        <v>17</v>
      </c>
      <c r="H44" s="47">
        <v>12297</v>
      </c>
      <c r="I44" s="10" t="s">
        <v>112</v>
      </c>
      <c r="J44" s="12">
        <v>14.84</v>
      </c>
      <c r="K44" s="25">
        <v>155</v>
      </c>
      <c r="L44" s="4" t="s">
        <v>16</v>
      </c>
      <c r="M44" s="8" t="s">
        <v>25</v>
      </c>
      <c r="N44" s="21"/>
    </row>
    <row r="45" spans="1:14" s="3" customFormat="1" x14ac:dyDescent="0.25">
      <c r="A45" s="31">
        <v>122</v>
      </c>
      <c r="B45" s="35">
        <v>43741</v>
      </c>
      <c r="C45" s="6" t="s">
        <v>113</v>
      </c>
      <c r="D45" s="14" t="s">
        <v>114</v>
      </c>
      <c r="E45" s="7" t="s">
        <v>115</v>
      </c>
      <c r="F45" s="9" t="s">
        <v>18</v>
      </c>
      <c r="G45" s="36" t="s">
        <v>60</v>
      </c>
      <c r="H45" s="48">
        <v>35000</v>
      </c>
      <c r="I45" s="15" t="s">
        <v>24</v>
      </c>
      <c r="J45" s="13">
        <v>0</v>
      </c>
      <c r="K45" s="13">
        <v>3153.99</v>
      </c>
      <c r="L45" s="4" t="s">
        <v>21</v>
      </c>
      <c r="M45" s="9" t="s">
        <v>25</v>
      </c>
      <c r="N45" s="37"/>
    </row>
    <row r="46" spans="1:14" s="3" customFormat="1" x14ac:dyDescent="0.25">
      <c r="A46" s="31">
        <v>123</v>
      </c>
      <c r="B46" s="35">
        <v>43741</v>
      </c>
      <c r="C46" s="6" t="s">
        <v>116</v>
      </c>
      <c r="D46" s="14" t="s">
        <v>117</v>
      </c>
      <c r="E46" s="14" t="s">
        <v>116</v>
      </c>
      <c r="F46" s="9" t="s">
        <v>18</v>
      </c>
      <c r="G46" s="36" t="s">
        <v>17</v>
      </c>
      <c r="H46" s="48">
        <v>170638</v>
      </c>
      <c r="I46" s="15" t="s">
        <v>29</v>
      </c>
      <c r="J46" s="13">
        <v>34.380000000000003</v>
      </c>
      <c r="K46" s="113">
        <v>343.3</v>
      </c>
      <c r="L46" s="4" t="s">
        <v>118</v>
      </c>
      <c r="M46" s="8" t="s">
        <v>25</v>
      </c>
      <c r="N46" s="37"/>
    </row>
    <row r="47" spans="1:14" s="3" customFormat="1" x14ac:dyDescent="0.25">
      <c r="A47" s="31">
        <v>124</v>
      </c>
      <c r="B47" s="35">
        <v>43746</v>
      </c>
      <c r="C47" s="6" t="s">
        <v>119</v>
      </c>
      <c r="D47" s="14" t="s">
        <v>120</v>
      </c>
      <c r="E47" s="14" t="s">
        <v>121</v>
      </c>
      <c r="F47" s="9" t="s">
        <v>18</v>
      </c>
      <c r="G47" s="36" t="s">
        <v>27</v>
      </c>
      <c r="H47" s="48">
        <v>17000</v>
      </c>
      <c r="I47" s="15" t="s">
        <v>24</v>
      </c>
      <c r="J47" s="13">
        <v>0</v>
      </c>
      <c r="K47" s="13">
        <v>2097</v>
      </c>
      <c r="L47" s="4" t="s">
        <v>21</v>
      </c>
      <c r="M47" s="9" t="s">
        <v>28</v>
      </c>
      <c r="N47" s="37"/>
    </row>
    <row r="48" spans="1:14" s="3" customFormat="1" ht="30" x14ac:dyDescent="0.25">
      <c r="A48" s="31">
        <v>125</v>
      </c>
      <c r="B48" s="35">
        <v>43747</v>
      </c>
      <c r="C48" s="6" t="s">
        <v>122</v>
      </c>
      <c r="D48" s="14" t="s">
        <v>123</v>
      </c>
      <c r="E48" s="14" t="s">
        <v>124</v>
      </c>
      <c r="F48" s="9" t="s">
        <v>18</v>
      </c>
      <c r="G48" s="36" t="s">
        <v>60</v>
      </c>
      <c r="H48" s="48">
        <v>33946</v>
      </c>
      <c r="I48" s="15" t="s">
        <v>24</v>
      </c>
      <c r="J48" s="13">
        <v>0</v>
      </c>
      <c r="K48" s="25">
        <v>3153.99</v>
      </c>
      <c r="L48" s="4" t="s">
        <v>16</v>
      </c>
      <c r="M48" s="9" t="s">
        <v>19</v>
      </c>
      <c r="N48" s="37"/>
    </row>
    <row r="49" spans="1:14" s="3" customFormat="1" x14ac:dyDescent="0.25">
      <c r="A49" s="31">
        <v>126</v>
      </c>
      <c r="B49" s="35">
        <v>43752</v>
      </c>
      <c r="C49" s="6" t="s">
        <v>125</v>
      </c>
      <c r="D49" s="14" t="s">
        <v>126</v>
      </c>
      <c r="E49" s="6" t="s">
        <v>127</v>
      </c>
      <c r="F49" s="9" t="s">
        <v>18</v>
      </c>
      <c r="G49" s="36" t="s">
        <v>60</v>
      </c>
      <c r="H49" s="48">
        <v>18612</v>
      </c>
      <c r="I49" s="15" t="s">
        <v>24</v>
      </c>
      <c r="J49" s="13">
        <v>0</v>
      </c>
      <c r="K49" s="38">
        <v>3153.99</v>
      </c>
      <c r="L49" s="4" t="s">
        <v>21</v>
      </c>
      <c r="M49" s="9" t="s">
        <v>25</v>
      </c>
      <c r="N49" s="37"/>
    </row>
    <row r="50" spans="1:14" s="3" customFormat="1" ht="30" x14ac:dyDescent="0.25">
      <c r="A50" s="31">
        <v>127</v>
      </c>
      <c r="B50" s="35">
        <v>43752</v>
      </c>
      <c r="C50" s="6" t="s">
        <v>128</v>
      </c>
      <c r="D50" s="14" t="s">
        <v>129</v>
      </c>
      <c r="E50" s="14" t="s">
        <v>130</v>
      </c>
      <c r="F50" s="9" t="s">
        <v>18</v>
      </c>
      <c r="G50" s="36" t="s">
        <v>60</v>
      </c>
      <c r="H50" s="48">
        <v>55500</v>
      </c>
      <c r="I50" s="15" t="s">
        <v>24</v>
      </c>
      <c r="J50" s="13">
        <v>0</v>
      </c>
      <c r="K50" s="38">
        <v>556.4</v>
      </c>
      <c r="L50" s="4" t="s">
        <v>16</v>
      </c>
      <c r="M50" s="9" t="s">
        <v>58</v>
      </c>
      <c r="N50" s="37"/>
    </row>
    <row r="51" spans="1:14" s="3" customFormat="1" ht="30" x14ac:dyDescent="0.25">
      <c r="A51" s="31">
        <v>128</v>
      </c>
      <c r="B51" s="35">
        <v>43753</v>
      </c>
      <c r="C51" s="14" t="s">
        <v>131</v>
      </c>
      <c r="D51" s="14" t="s">
        <v>191</v>
      </c>
      <c r="E51" s="14" t="s">
        <v>132</v>
      </c>
      <c r="F51" s="9" t="s">
        <v>18</v>
      </c>
      <c r="G51" s="11" t="s">
        <v>133</v>
      </c>
      <c r="H51" s="48">
        <v>1086171</v>
      </c>
      <c r="I51" s="44" t="s">
        <v>24</v>
      </c>
      <c r="J51" s="13">
        <v>0</v>
      </c>
      <c r="K51" s="38">
        <v>12596.09</v>
      </c>
      <c r="L51" s="4" t="s">
        <v>21</v>
      </c>
      <c r="M51" s="9" t="s">
        <v>25</v>
      </c>
      <c r="N51" s="37"/>
    </row>
    <row r="52" spans="1:14" s="3" customFormat="1" x14ac:dyDescent="0.25">
      <c r="A52" s="31">
        <v>129</v>
      </c>
      <c r="B52" s="35">
        <v>43754</v>
      </c>
      <c r="C52" s="14" t="s">
        <v>131</v>
      </c>
      <c r="D52" s="14" t="s">
        <v>134</v>
      </c>
      <c r="E52" s="14" t="s">
        <v>135</v>
      </c>
      <c r="F52" s="9" t="s">
        <v>18</v>
      </c>
      <c r="G52" s="11" t="s">
        <v>133</v>
      </c>
      <c r="H52" s="48">
        <v>262617</v>
      </c>
      <c r="I52" s="94" t="s">
        <v>24</v>
      </c>
      <c r="J52" s="13">
        <v>0</v>
      </c>
      <c r="K52" s="38">
        <v>12596.09</v>
      </c>
      <c r="L52" s="4" t="s">
        <v>21</v>
      </c>
      <c r="M52" s="9" t="s">
        <v>28</v>
      </c>
      <c r="N52" s="37"/>
    </row>
    <row r="53" spans="1:14" s="3" customFormat="1" x14ac:dyDescent="0.25">
      <c r="A53" s="31">
        <v>130</v>
      </c>
      <c r="B53" s="35">
        <v>43755</v>
      </c>
      <c r="C53" s="14" t="s">
        <v>136</v>
      </c>
      <c r="D53" s="14" t="s">
        <v>192</v>
      </c>
      <c r="E53" s="14" t="s">
        <v>193</v>
      </c>
      <c r="F53" s="9" t="s">
        <v>18</v>
      </c>
      <c r="G53" s="11" t="s">
        <v>17</v>
      </c>
      <c r="H53" s="48">
        <v>40987</v>
      </c>
      <c r="I53" s="94" t="s">
        <v>29</v>
      </c>
      <c r="J53" s="13">
        <v>24.73</v>
      </c>
      <c r="K53" s="38">
        <v>251.69</v>
      </c>
      <c r="L53" s="4" t="s">
        <v>21</v>
      </c>
      <c r="M53" s="9" t="s">
        <v>28</v>
      </c>
      <c r="N53" s="37"/>
    </row>
    <row r="54" spans="1:14" s="3" customFormat="1" x14ac:dyDescent="0.25">
      <c r="A54" s="31">
        <v>131</v>
      </c>
      <c r="B54" s="35">
        <v>43756</v>
      </c>
      <c r="C54" s="14" t="s">
        <v>137</v>
      </c>
      <c r="D54" s="14" t="s">
        <v>138</v>
      </c>
      <c r="E54" s="14" t="s">
        <v>194</v>
      </c>
      <c r="F54" s="9" t="s">
        <v>18</v>
      </c>
      <c r="G54" s="11" t="s">
        <v>17</v>
      </c>
      <c r="H54" s="48">
        <v>45723</v>
      </c>
      <c r="I54" s="94" t="s">
        <v>29</v>
      </c>
      <c r="J54" s="13">
        <v>16.93</v>
      </c>
      <c r="K54" s="38">
        <v>327.27</v>
      </c>
      <c r="L54" s="4" t="s">
        <v>21</v>
      </c>
      <c r="M54" s="9" t="s">
        <v>28</v>
      </c>
      <c r="N54" s="37"/>
    </row>
    <row r="55" spans="1:14" s="3" customFormat="1" x14ac:dyDescent="0.25">
      <c r="A55" s="31">
        <v>132</v>
      </c>
      <c r="B55" s="35">
        <v>43766</v>
      </c>
      <c r="C55" s="14" t="s">
        <v>139</v>
      </c>
      <c r="D55" s="14" t="s">
        <v>140</v>
      </c>
      <c r="E55" s="14" t="s">
        <v>141</v>
      </c>
      <c r="F55" s="9" t="s">
        <v>18</v>
      </c>
      <c r="G55" s="11" t="s">
        <v>17</v>
      </c>
      <c r="H55" s="48">
        <v>41735</v>
      </c>
      <c r="I55" s="94" t="s">
        <v>24</v>
      </c>
      <c r="J55" s="13">
        <v>0</v>
      </c>
      <c r="K55" s="38">
        <v>387.1</v>
      </c>
      <c r="L55" s="4" t="s">
        <v>118</v>
      </c>
      <c r="M55" s="9" t="s">
        <v>25</v>
      </c>
      <c r="N55" s="37"/>
    </row>
    <row r="56" spans="1:14" s="3" customFormat="1" x14ac:dyDescent="0.25">
      <c r="A56" s="31">
        <v>133</v>
      </c>
      <c r="B56" s="35">
        <v>43767</v>
      </c>
      <c r="C56" s="14" t="s">
        <v>131</v>
      </c>
      <c r="D56" s="14" t="s">
        <v>178</v>
      </c>
      <c r="E56" s="14" t="s">
        <v>179</v>
      </c>
      <c r="F56" s="9" t="s">
        <v>18</v>
      </c>
      <c r="G56" s="11" t="s">
        <v>27</v>
      </c>
      <c r="H56" s="48">
        <v>799980</v>
      </c>
      <c r="I56" s="94" t="s">
        <v>24</v>
      </c>
      <c r="J56" s="13">
        <v>0</v>
      </c>
      <c r="K56" s="38">
        <v>12596.09</v>
      </c>
      <c r="L56" s="4" t="s">
        <v>21</v>
      </c>
      <c r="M56" s="9" t="s">
        <v>28</v>
      </c>
      <c r="N56" s="37"/>
    </row>
    <row r="57" spans="1:14" s="3" customFormat="1" x14ac:dyDescent="0.25">
      <c r="A57" s="84"/>
      <c r="B57" s="85"/>
      <c r="C57" s="86"/>
      <c r="D57" s="86"/>
      <c r="E57" s="86"/>
      <c r="F57" s="87"/>
      <c r="G57" s="88"/>
      <c r="H57" s="89"/>
      <c r="I57" s="90"/>
      <c r="J57" s="91"/>
      <c r="K57" s="92"/>
      <c r="L57" s="82"/>
      <c r="M57" s="87"/>
      <c r="N57" s="37"/>
    </row>
    <row r="58" spans="1:14" s="3" customFormat="1" x14ac:dyDescent="0.25">
      <c r="A58" s="84"/>
      <c r="B58" s="85"/>
      <c r="C58" s="86"/>
      <c r="D58" s="86"/>
      <c r="E58" s="86"/>
      <c r="F58" s="87"/>
      <c r="G58" s="88"/>
      <c r="H58" s="89"/>
      <c r="I58" s="90"/>
      <c r="J58" s="91"/>
      <c r="K58" s="92"/>
      <c r="L58" s="82"/>
      <c r="M58" s="87"/>
      <c r="N58" s="37"/>
    </row>
    <row r="59" spans="1:14" ht="26.25" x14ac:dyDescent="0.4">
      <c r="A59" s="1"/>
      <c r="B59" s="1"/>
      <c r="C59" s="1"/>
      <c r="D59" s="1"/>
      <c r="E59" s="1"/>
      <c r="F59" s="1"/>
      <c r="G59" s="49" t="s">
        <v>14</v>
      </c>
      <c r="H59" s="50">
        <f>SUM(H43:H56)</f>
        <v>2643172</v>
      </c>
      <c r="I59" s="51"/>
      <c r="J59" s="52">
        <f>SUM(J43:J56)</f>
        <v>90.88</v>
      </c>
      <c r="K59" s="52">
        <f>SUM(K43:K56)</f>
        <v>54521.989999999991</v>
      </c>
      <c r="L59" s="1"/>
      <c r="M59" s="1"/>
    </row>
    <row r="60" spans="1:14" s="40" customFormat="1" ht="26.25" x14ac:dyDescent="0.4">
      <c r="A60" s="32"/>
      <c r="B60" s="32"/>
      <c r="C60" s="32"/>
      <c r="D60" s="32"/>
      <c r="E60" s="32"/>
      <c r="F60" s="32"/>
      <c r="G60" s="34"/>
      <c r="H60" s="53"/>
      <c r="I60" s="33"/>
      <c r="J60" s="39"/>
      <c r="K60" s="39"/>
      <c r="L60" s="32"/>
      <c r="M60" s="32"/>
    </row>
    <row r="61" spans="1:14" s="40" customFormat="1" ht="26.25" x14ac:dyDescent="0.4">
      <c r="A61" s="32"/>
      <c r="B61" s="32"/>
      <c r="C61" s="32"/>
      <c r="D61" s="32"/>
      <c r="E61" s="32"/>
      <c r="F61" s="32"/>
      <c r="G61" s="34"/>
      <c r="H61" s="53"/>
      <c r="I61" s="33"/>
      <c r="J61" s="39"/>
      <c r="K61" s="39"/>
      <c r="L61" s="32"/>
      <c r="M61" s="32"/>
    </row>
    <row r="62" spans="1:14" s="40" customFormat="1" ht="26.25" x14ac:dyDescent="0.4">
      <c r="A62" s="32"/>
      <c r="B62" s="32"/>
      <c r="C62" s="32"/>
      <c r="D62" s="32"/>
      <c r="E62" s="32"/>
      <c r="F62" s="32"/>
      <c r="G62" s="34"/>
      <c r="H62" s="53"/>
      <c r="I62" s="33"/>
      <c r="J62" s="39"/>
      <c r="K62" s="39"/>
      <c r="L62" s="32"/>
      <c r="M62" s="32"/>
    </row>
    <row r="63" spans="1:14" s="40" customFormat="1" ht="26.25" x14ac:dyDescent="0.4">
      <c r="A63" s="32"/>
      <c r="B63" s="32"/>
      <c r="C63" s="32"/>
      <c r="D63" s="32"/>
      <c r="E63" s="32"/>
      <c r="F63" s="32"/>
      <c r="G63" s="34"/>
      <c r="H63" s="53"/>
      <c r="I63" s="33"/>
      <c r="J63" s="39"/>
      <c r="K63" s="39"/>
      <c r="L63" s="32"/>
      <c r="M63" s="32"/>
    </row>
    <row r="64" spans="1:14" s="40" customFormat="1" ht="26.25" x14ac:dyDescent="0.4">
      <c r="A64" s="32"/>
      <c r="B64" s="32"/>
      <c r="C64" s="32"/>
      <c r="D64" s="32"/>
      <c r="E64" s="32"/>
      <c r="F64" s="32"/>
      <c r="G64" s="34"/>
      <c r="H64" s="53"/>
      <c r="I64" s="33"/>
      <c r="J64" s="39"/>
      <c r="K64" s="39"/>
      <c r="L64" s="32"/>
      <c r="M64" s="32"/>
    </row>
    <row r="65" spans="1:13" s="40" customFormat="1" ht="27" thickBot="1" x14ac:dyDescent="0.45">
      <c r="A65" s="32"/>
      <c r="B65" s="32"/>
      <c r="C65" s="32"/>
      <c r="D65" s="32"/>
      <c r="E65" s="32"/>
      <c r="F65" s="32"/>
      <c r="G65" s="34"/>
      <c r="H65" s="53"/>
      <c r="I65" s="33"/>
      <c r="J65" s="39"/>
      <c r="K65" s="39"/>
      <c r="L65" s="32"/>
      <c r="M65" s="32"/>
    </row>
    <row r="66" spans="1:13" ht="28.5" thickBot="1" x14ac:dyDescent="0.45">
      <c r="A66" s="55" t="s">
        <v>32</v>
      </c>
      <c r="B66" s="56"/>
      <c r="C66" s="56"/>
      <c r="D66" s="56"/>
      <c r="E66" s="56"/>
      <c r="F66" s="56"/>
      <c r="G66" s="57"/>
      <c r="H66" s="58"/>
      <c r="I66" s="56"/>
      <c r="J66" s="59"/>
      <c r="K66" s="56"/>
      <c r="L66" s="116"/>
      <c r="M66" s="33"/>
    </row>
    <row r="67" spans="1:13" ht="15" customHeight="1" x14ac:dyDescent="0.25">
      <c r="A67" s="220"/>
      <c r="B67" s="221"/>
      <c r="C67" s="100"/>
      <c r="D67" s="100"/>
      <c r="E67" s="100"/>
      <c r="F67" s="100"/>
      <c r="G67" s="101"/>
      <c r="H67" s="226" t="s">
        <v>7</v>
      </c>
      <c r="I67" s="229" t="s">
        <v>36</v>
      </c>
      <c r="J67" s="226" t="s">
        <v>33</v>
      </c>
      <c r="K67" s="229" t="s">
        <v>9</v>
      </c>
      <c r="L67" s="230" t="s">
        <v>10</v>
      </c>
      <c r="M67" s="231"/>
    </row>
    <row r="68" spans="1:13" ht="15" customHeight="1" x14ac:dyDescent="0.25">
      <c r="A68" s="222" t="s">
        <v>34</v>
      </c>
      <c r="B68" s="223"/>
      <c r="C68" s="102" t="s">
        <v>2</v>
      </c>
      <c r="D68" s="102" t="s">
        <v>35</v>
      </c>
      <c r="E68" s="102" t="s">
        <v>4</v>
      </c>
      <c r="F68" s="102" t="s">
        <v>5</v>
      </c>
      <c r="G68" s="103" t="s">
        <v>6</v>
      </c>
      <c r="H68" s="227"/>
      <c r="I68" s="227"/>
      <c r="J68" s="227"/>
      <c r="K68" s="227"/>
      <c r="L68" s="230"/>
      <c r="M68" s="231"/>
    </row>
    <row r="69" spans="1:13" ht="15.75" thickBot="1" x14ac:dyDescent="0.3">
      <c r="A69" s="224"/>
      <c r="B69" s="225"/>
      <c r="C69" s="104"/>
      <c r="D69" s="104"/>
      <c r="E69" s="104"/>
      <c r="F69" s="104"/>
      <c r="G69" s="103" t="s">
        <v>37</v>
      </c>
      <c r="H69" s="227"/>
      <c r="I69" s="227"/>
      <c r="J69" s="227"/>
      <c r="K69" s="227"/>
      <c r="L69" s="230"/>
      <c r="M69" s="231"/>
    </row>
    <row r="70" spans="1:13" x14ac:dyDescent="0.25">
      <c r="A70" s="105"/>
      <c r="B70" s="106"/>
      <c r="C70" s="104"/>
      <c r="D70" s="104"/>
      <c r="E70" s="104"/>
      <c r="F70" s="104"/>
      <c r="G70" s="103"/>
      <c r="H70" s="227"/>
      <c r="I70" s="227"/>
      <c r="J70" s="227"/>
      <c r="K70" s="227"/>
      <c r="L70" s="230"/>
      <c r="M70" s="231"/>
    </row>
    <row r="71" spans="1:13" x14ac:dyDescent="0.25">
      <c r="A71" s="107" t="s">
        <v>38</v>
      </c>
      <c r="B71" s="108" t="s">
        <v>39</v>
      </c>
      <c r="C71" s="109"/>
      <c r="D71" s="109"/>
      <c r="E71" s="109"/>
      <c r="F71" s="109"/>
      <c r="G71" s="110"/>
      <c r="H71" s="228"/>
      <c r="I71" s="228"/>
      <c r="J71" s="228"/>
      <c r="K71" s="228"/>
      <c r="L71" s="230"/>
      <c r="M71" s="231"/>
    </row>
    <row r="72" spans="1:13" x14ac:dyDescent="0.25">
      <c r="A72" s="219"/>
      <c r="B72" s="219"/>
      <c r="C72" s="111"/>
      <c r="D72" s="111"/>
      <c r="E72" s="111"/>
      <c r="F72" s="111"/>
      <c r="G72" s="111"/>
      <c r="H72" s="219"/>
      <c r="I72" s="219"/>
      <c r="J72" s="111"/>
      <c r="K72" s="111"/>
      <c r="L72" s="111"/>
      <c r="M72" s="61"/>
    </row>
    <row r="73" spans="1:13" ht="15" customHeight="1" x14ac:dyDescent="0.25">
      <c r="A73" s="96" t="s">
        <v>142</v>
      </c>
      <c r="B73" s="240">
        <v>43746</v>
      </c>
      <c r="C73" s="241" t="s">
        <v>144</v>
      </c>
      <c r="D73" s="243" t="s">
        <v>145</v>
      </c>
      <c r="E73" s="243" t="s">
        <v>146</v>
      </c>
      <c r="F73" s="236" t="s">
        <v>31</v>
      </c>
      <c r="G73" s="236" t="s">
        <v>17</v>
      </c>
      <c r="H73" s="238">
        <v>29247</v>
      </c>
      <c r="I73" s="232" t="s">
        <v>147</v>
      </c>
      <c r="J73" s="233">
        <v>1715.5</v>
      </c>
      <c r="K73" s="234" t="s">
        <v>16</v>
      </c>
      <c r="L73" s="236" t="s">
        <v>26</v>
      </c>
      <c r="M73" s="237"/>
    </row>
    <row r="74" spans="1:13" x14ac:dyDescent="0.25">
      <c r="A74" s="96" t="s">
        <v>143</v>
      </c>
      <c r="B74" s="240"/>
      <c r="C74" s="242"/>
      <c r="D74" s="243"/>
      <c r="E74" s="243"/>
      <c r="F74" s="236"/>
      <c r="G74" s="236"/>
      <c r="H74" s="239"/>
      <c r="I74" s="232"/>
      <c r="J74" s="233"/>
      <c r="K74" s="235"/>
      <c r="L74" s="236"/>
      <c r="M74" s="237"/>
    </row>
    <row r="75" spans="1:13" s="40" customFormat="1" x14ac:dyDescent="0.25">
      <c r="A75" s="96" t="s">
        <v>148</v>
      </c>
      <c r="B75" s="240">
        <v>43759</v>
      </c>
      <c r="C75" s="241" t="s">
        <v>151</v>
      </c>
      <c r="D75" s="243" t="s">
        <v>150</v>
      </c>
      <c r="E75" s="243" t="s">
        <v>195</v>
      </c>
      <c r="F75" s="236" t="s">
        <v>31</v>
      </c>
      <c r="G75" s="236" t="s">
        <v>17</v>
      </c>
      <c r="H75" s="244">
        <v>29122</v>
      </c>
      <c r="I75" s="232" t="s">
        <v>152</v>
      </c>
      <c r="J75" s="233">
        <v>6274</v>
      </c>
      <c r="K75" s="245" t="s">
        <v>16</v>
      </c>
      <c r="L75" s="236" t="s">
        <v>19</v>
      </c>
      <c r="M75" s="237"/>
    </row>
    <row r="76" spans="1:13" ht="15" customHeight="1" x14ac:dyDescent="0.25">
      <c r="A76" s="67" t="s">
        <v>149</v>
      </c>
      <c r="B76" s="240"/>
      <c r="C76" s="242"/>
      <c r="D76" s="243"/>
      <c r="E76" s="243"/>
      <c r="F76" s="236"/>
      <c r="G76" s="236"/>
      <c r="H76" s="244"/>
      <c r="I76" s="232"/>
      <c r="J76" s="233"/>
      <c r="K76" s="245"/>
      <c r="L76" s="236"/>
      <c r="M76" s="237"/>
    </row>
    <row r="77" spans="1:13" s="40" customFormat="1" ht="15" customHeight="1" x14ac:dyDescent="0.25">
      <c r="A77" s="68"/>
      <c r="B77" s="66"/>
      <c r="C77" s="119"/>
      <c r="D77" s="119"/>
      <c r="E77" s="119"/>
      <c r="F77" s="117"/>
      <c r="G77" s="118"/>
      <c r="H77" s="120"/>
      <c r="I77" s="121"/>
      <c r="J77" s="122"/>
      <c r="K77" s="73"/>
      <c r="L77" s="117"/>
      <c r="M77" s="117"/>
    </row>
    <row r="78" spans="1:13" s="40" customFormat="1" ht="33" customHeight="1" x14ac:dyDescent="0.4">
      <c r="A78" s="68"/>
      <c r="B78" s="66"/>
      <c r="C78" s="119"/>
      <c r="D78" s="119"/>
      <c r="E78" s="119"/>
      <c r="F78" s="117"/>
      <c r="G78" s="123" t="s">
        <v>14</v>
      </c>
      <c r="H78" s="124">
        <f>SUM(H73:H76)</f>
        <v>58369</v>
      </c>
      <c r="I78" s="125"/>
      <c r="J78" s="126">
        <f>SUM(J73:J76)</f>
        <v>7989.5</v>
      </c>
      <c r="K78" s="73"/>
      <c r="L78" s="117"/>
      <c r="M78" s="117"/>
    </row>
    <row r="79" spans="1:13" ht="15.75" thickBot="1" x14ac:dyDescent="0.3">
      <c r="K79" s="93"/>
    </row>
    <row r="80" spans="1:13" s="40" customFormat="1" ht="28.5" thickBot="1" x14ac:dyDescent="0.45">
      <c r="A80" s="187" t="s">
        <v>153</v>
      </c>
      <c r="B80" s="188"/>
      <c r="C80" s="188"/>
      <c r="D80" s="130"/>
      <c r="E80" s="130"/>
      <c r="F80" s="130"/>
      <c r="G80" s="131"/>
      <c r="H80" s="132"/>
      <c r="I80" s="130"/>
      <c r="J80" s="133"/>
      <c r="K80" s="133"/>
      <c r="L80" s="130"/>
      <c r="M80" s="134"/>
    </row>
    <row r="81" spans="1:13" ht="31.5" thickBot="1" x14ac:dyDescent="0.3">
      <c r="A81" s="156" t="s">
        <v>154</v>
      </c>
      <c r="B81" s="135" t="s">
        <v>155</v>
      </c>
      <c r="C81" s="136" t="s">
        <v>2</v>
      </c>
      <c r="D81" s="136" t="s">
        <v>3</v>
      </c>
      <c r="E81" s="136" t="s">
        <v>4</v>
      </c>
      <c r="F81" s="136" t="s">
        <v>5</v>
      </c>
      <c r="G81" s="137" t="s">
        <v>6</v>
      </c>
      <c r="H81" s="138" t="s">
        <v>7</v>
      </c>
      <c r="I81" s="139" t="s">
        <v>156</v>
      </c>
      <c r="J81" s="140" t="s">
        <v>157</v>
      </c>
      <c r="K81" s="140" t="s">
        <v>22</v>
      </c>
      <c r="L81" s="136" t="s">
        <v>158</v>
      </c>
      <c r="M81" s="141" t="s">
        <v>10</v>
      </c>
    </row>
    <row r="82" spans="1:13" ht="15.75" x14ac:dyDescent="0.25">
      <c r="A82" s="69"/>
      <c r="B82" s="142"/>
      <c r="C82" s="143"/>
      <c r="D82" s="143"/>
      <c r="E82" s="143"/>
      <c r="F82" s="143"/>
      <c r="G82" s="144"/>
      <c r="H82" s="145"/>
      <c r="I82" s="146"/>
      <c r="J82" s="147"/>
      <c r="K82" s="147"/>
      <c r="L82" s="143"/>
      <c r="M82" s="148"/>
    </row>
    <row r="83" spans="1:13" ht="36" x14ac:dyDescent="0.25">
      <c r="A83" s="149">
        <v>15</v>
      </c>
      <c r="B83" s="150">
        <v>43763</v>
      </c>
      <c r="C83" s="129" t="s">
        <v>160</v>
      </c>
      <c r="D83" s="127" t="s">
        <v>161</v>
      </c>
      <c r="E83" s="127" t="s">
        <v>162</v>
      </c>
      <c r="F83" s="127" t="s">
        <v>31</v>
      </c>
      <c r="G83" s="151" t="s">
        <v>17</v>
      </c>
      <c r="H83" s="152">
        <v>273438</v>
      </c>
      <c r="I83" s="151" t="s">
        <v>159</v>
      </c>
      <c r="J83" s="153">
        <v>999</v>
      </c>
      <c r="K83" s="153">
        <v>999</v>
      </c>
      <c r="L83" s="4" t="s">
        <v>163</v>
      </c>
      <c r="M83" s="127" t="s">
        <v>26</v>
      </c>
    </row>
    <row r="85" spans="1:13" ht="26.25" x14ac:dyDescent="0.4">
      <c r="A85" s="246"/>
      <c r="B85" s="246"/>
      <c r="G85" s="123" t="s">
        <v>14</v>
      </c>
      <c r="H85" s="124">
        <f>SUM(H81:H83)</f>
        <v>273438</v>
      </c>
      <c r="I85" s="125"/>
      <c r="J85" s="126">
        <f>SUM(J81:J83)</f>
        <v>999</v>
      </c>
      <c r="K85" s="180">
        <v>999</v>
      </c>
    </row>
    <row r="86" spans="1:13" ht="15.75" thickBot="1" x14ac:dyDescent="0.3">
      <c r="A86" s="40"/>
      <c r="B86" s="40"/>
      <c r="C86" s="40"/>
      <c r="D86" s="40"/>
      <c r="E86" s="40"/>
      <c r="F86" s="40"/>
    </row>
    <row r="87" spans="1:13" ht="28.5" thickBot="1" x14ac:dyDescent="0.45">
      <c r="A87" s="154" t="s">
        <v>164</v>
      </c>
      <c r="B87" s="155"/>
      <c r="C87" s="155"/>
      <c r="D87" s="130"/>
      <c r="E87" s="130"/>
      <c r="F87" s="130"/>
      <c r="G87" s="131"/>
      <c r="H87" s="132"/>
      <c r="I87" s="130"/>
      <c r="J87" s="133"/>
      <c r="K87" s="133"/>
      <c r="L87" s="159"/>
      <c r="M87" s="33"/>
    </row>
    <row r="88" spans="1:13" ht="26.25" thickBot="1" x14ac:dyDescent="0.3">
      <c r="A88" s="156" t="s">
        <v>154</v>
      </c>
      <c r="B88" s="135" t="s">
        <v>155</v>
      </c>
      <c r="C88" s="135" t="s">
        <v>2</v>
      </c>
      <c r="D88" s="135" t="s">
        <v>3</v>
      </c>
      <c r="E88" s="135" t="s">
        <v>4</v>
      </c>
      <c r="F88" s="135" t="s">
        <v>5</v>
      </c>
      <c r="G88" s="160" t="s">
        <v>6</v>
      </c>
      <c r="H88" s="161" t="s">
        <v>7</v>
      </c>
      <c r="I88" s="162" t="s">
        <v>156</v>
      </c>
      <c r="J88" s="157" t="s">
        <v>157</v>
      </c>
      <c r="K88" s="157" t="s">
        <v>169</v>
      </c>
      <c r="L88" s="163" t="s">
        <v>10</v>
      </c>
      <c r="M88" s="158"/>
    </row>
    <row r="89" spans="1:13" ht="15.75" x14ac:dyDescent="0.25">
      <c r="A89" s="164"/>
      <c r="B89" s="142"/>
      <c r="C89" s="165"/>
      <c r="D89" s="165"/>
      <c r="E89" s="165"/>
      <c r="F89" s="165"/>
      <c r="G89" s="166"/>
      <c r="H89" s="167"/>
      <c r="I89" s="168"/>
      <c r="J89" s="169"/>
      <c r="K89" s="169"/>
      <c r="L89" s="165"/>
      <c r="M89" s="158"/>
    </row>
    <row r="90" spans="1:13" ht="51" x14ac:dyDescent="0.25">
      <c r="A90" s="170">
        <v>3</v>
      </c>
      <c r="B90" s="171">
        <v>43748</v>
      </c>
      <c r="C90" s="172" t="s">
        <v>165</v>
      </c>
      <c r="D90" s="173" t="s">
        <v>166</v>
      </c>
      <c r="E90" s="173" t="s">
        <v>167</v>
      </c>
      <c r="F90" s="173" t="s">
        <v>31</v>
      </c>
      <c r="G90" s="174" t="s">
        <v>27</v>
      </c>
      <c r="H90" s="175">
        <v>1113073</v>
      </c>
      <c r="I90" s="174" t="s">
        <v>168</v>
      </c>
      <c r="J90" s="176">
        <v>412.35</v>
      </c>
      <c r="K90" s="178" t="s">
        <v>16</v>
      </c>
      <c r="L90" s="177" t="s">
        <v>28</v>
      </c>
      <c r="M90" s="128"/>
    </row>
    <row r="92" spans="1:13" ht="26.25" x14ac:dyDescent="0.4">
      <c r="G92" s="123" t="s">
        <v>14</v>
      </c>
      <c r="H92" s="124">
        <f>SUM(H87:H90)</f>
        <v>1113073</v>
      </c>
      <c r="I92" s="125"/>
      <c r="J92" s="126">
        <f>SUM(J87:J90)</f>
        <v>412.35</v>
      </c>
    </row>
    <row r="93" spans="1:13" ht="15.75" thickBot="1" x14ac:dyDescent="0.3"/>
    <row r="94" spans="1:13" x14ac:dyDescent="0.25">
      <c r="A94" s="189" t="s">
        <v>170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1"/>
    </row>
    <row r="95" spans="1:13" ht="15.75" thickBot="1" x14ac:dyDescent="0.3">
      <c r="A95" s="192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4"/>
    </row>
    <row r="96" spans="1:13" x14ac:dyDescent="0.25">
      <c r="A96" s="195" t="s">
        <v>171</v>
      </c>
      <c r="B96" s="197" t="s">
        <v>1</v>
      </c>
      <c r="C96" s="199" t="s">
        <v>2</v>
      </c>
      <c r="D96" s="199" t="s">
        <v>3</v>
      </c>
      <c r="E96" s="199" t="s">
        <v>4</v>
      </c>
      <c r="F96" s="199" t="s">
        <v>5</v>
      </c>
      <c r="G96" s="199" t="s">
        <v>6</v>
      </c>
      <c r="H96" s="199" t="s">
        <v>7</v>
      </c>
      <c r="I96" s="199" t="s">
        <v>8</v>
      </c>
      <c r="J96" s="199" t="s">
        <v>11</v>
      </c>
      <c r="K96" s="203" t="s">
        <v>23</v>
      </c>
      <c r="L96" s="199" t="s">
        <v>9</v>
      </c>
      <c r="M96" s="184" t="s">
        <v>10</v>
      </c>
    </row>
    <row r="97" spans="1:13" x14ac:dyDescent="0.25">
      <c r="A97" s="195"/>
      <c r="B97" s="197"/>
      <c r="C97" s="199"/>
      <c r="D97" s="199"/>
      <c r="E97" s="199"/>
      <c r="F97" s="201"/>
      <c r="G97" s="201"/>
      <c r="H97" s="201"/>
      <c r="I97" s="201"/>
      <c r="J97" s="201"/>
      <c r="K97" s="199"/>
      <c r="L97" s="201"/>
      <c r="M97" s="185"/>
    </row>
    <row r="98" spans="1:13" ht="36.75" customHeight="1" thickBot="1" x14ac:dyDescent="0.3">
      <c r="A98" s="196"/>
      <c r="B98" s="198"/>
      <c r="C98" s="200"/>
      <c r="D98" s="200"/>
      <c r="E98" s="200"/>
      <c r="F98" s="202"/>
      <c r="G98" s="202"/>
      <c r="H98" s="202"/>
      <c r="I98" s="202"/>
      <c r="J98" s="202"/>
      <c r="K98" s="200"/>
      <c r="L98" s="202"/>
      <c r="M98" s="186"/>
    </row>
    <row r="99" spans="1:13" x14ac:dyDescent="0.25">
      <c r="A99" s="5">
        <v>4337</v>
      </c>
      <c r="B99" s="27" t="s">
        <v>172</v>
      </c>
      <c r="C99" s="6" t="s">
        <v>173</v>
      </c>
      <c r="D99" s="6" t="s">
        <v>174</v>
      </c>
      <c r="E99" s="6" t="s">
        <v>175</v>
      </c>
      <c r="F99" s="8" t="s">
        <v>18</v>
      </c>
      <c r="G99" s="11" t="s">
        <v>17</v>
      </c>
      <c r="H99" s="47">
        <v>9494</v>
      </c>
      <c r="I99" s="10" t="s">
        <v>176</v>
      </c>
      <c r="J99" s="12">
        <v>26.08</v>
      </c>
      <c r="K99" s="25">
        <v>322</v>
      </c>
      <c r="L99" s="4" t="s">
        <v>16</v>
      </c>
      <c r="M99" s="8" t="s">
        <v>177</v>
      </c>
    </row>
    <row r="101" spans="1:13" ht="26.25" x14ac:dyDescent="0.4">
      <c r="G101" s="123" t="s">
        <v>14</v>
      </c>
      <c r="H101" s="124">
        <f>SUM(H97:H99)</f>
        <v>9494</v>
      </c>
      <c r="I101" s="125"/>
      <c r="J101" s="126">
        <f>SUM(J97:J99)</f>
        <v>26.08</v>
      </c>
      <c r="K101" s="180">
        <v>322</v>
      </c>
    </row>
    <row r="104" spans="1:13" ht="26.25" x14ac:dyDescent="0.4">
      <c r="G104" s="123" t="s">
        <v>51</v>
      </c>
      <c r="H104" s="124">
        <f>SUM(H33,H59,H78,H85,H92,H101)</f>
        <v>14559720</v>
      </c>
      <c r="I104" s="125"/>
      <c r="J104" s="126">
        <f>SUM(J33,J59,J78,J85,J92,J101)</f>
        <v>13767.42</v>
      </c>
      <c r="K104" s="179">
        <f>SUM(K33,K59,K85,K101)</f>
        <v>77022.499999999985</v>
      </c>
    </row>
    <row r="105" spans="1:13" ht="18.75" x14ac:dyDescent="0.3">
      <c r="A105" s="181" t="s">
        <v>200</v>
      </c>
      <c r="B105" s="181"/>
      <c r="C105" s="40"/>
      <c r="D105" s="40"/>
      <c r="E105" s="40"/>
    </row>
    <row r="106" spans="1:13" x14ac:dyDescent="0.25">
      <c r="A106" s="40"/>
      <c r="B106" s="40"/>
      <c r="C106" s="40"/>
      <c r="D106" s="40"/>
      <c r="E106" s="40"/>
    </row>
    <row r="107" spans="1:13" x14ac:dyDescent="0.25">
      <c r="A107" s="40"/>
      <c r="B107" s="40"/>
      <c r="C107" s="40"/>
      <c r="D107" s="40"/>
      <c r="E107" s="40"/>
    </row>
    <row r="108" spans="1:13" ht="23.25" x14ac:dyDescent="0.25">
      <c r="A108" s="40"/>
      <c r="B108" s="40"/>
      <c r="C108" s="40"/>
      <c r="D108" s="182" t="s">
        <v>196</v>
      </c>
      <c r="E108" s="40"/>
    </row>
    <row r="109" spans="1:13" ht="23.25" x14ac:dyDescent="0.25">
      <c r="A109" s="40"/>
      <c r="B109" s="40"/>
      <c r="C109" s="40"/>
      <c r="D109" s="182" t="s">
        <v>197</v>
      </c>
      <c r="E109" s="40"/>
    </row>
    <row r="110" spans="1:13" ht="23.25" x14ac:dyDescent="0.25">
      <c r="A110" s="40"/>
      <c r="B110" s="40"/>
      <c r="C110" s="40"/>
      <c r="D110" s="182" t="s">
        <v>198</v>
      </c>
      <c r="E110" s="40"/>
    </row>
    <row r="111" spans="1:13" x14ac:dyDescent="0.25">
      <c r="A111" s="40"/>
      <c r="B111" s="40"/>
      <c r="C111" s="40"/>
      <c r="D111" s="40"/>
      <c r="E111" s="40"/>
    </row>
    <row r="112" spans="1:13" x14ac:dyDescent="0.25">
      <c r="A112" s="40"/>
      <c r="B112" s="40"/>
      <c r="C112" s="40"/>
      <c r="D112" s="40"/>
      <c r="E112" s="40"/>
    </row>
    <row r="113" spans="1:5" x14ac:dyDescent="0.25">
      <c r="A113" s="40"/>
      <c r="B113" s="40"/>
      <c r="C113" s="40"/>
      <c r="D113" s="40"/>
      <c r="E113" s="40"/>
    </row>
    <row r="114" spans="1:5" x14ac:dyDescent="0.25">
      <c r="A114" s="40"/>
      <c r="B114" s="40"/>
      <c r="C114" s="40"/>
      <c r="D114" s="40"/>
      <c r="E114" s="40"/>
    </row>
    <row r="115" spans="1:5" x14ac:dyDescent="0.25">
      <c r="A115" s="40"/>
      <c r="B115" s="40"/>
      <c r="C115" s="40"/>
      <c r="D115" s="40"/>
      <c r="E115" s="40"/>
    </row>
    <row r="116" spans="1:5" x14ac:dyDescent="0.25">
      <c r="A116" s="41" t="s">
        <v>199</v>
      </c>
      <c r="B116" s="40"/>
      <c r="C116" s="40"/>
      <c r="D116" s="40"/>
      <c r="E116" s="40"/>
    </row>
  </sheetData>
  <mergeCells count="85">
    <mergeCell ref="I75:I76"/>
    <mergeCell ref="J75:J76"/>
    <mergeCell ref="K75:K76"/>
    <mergeCell ref="A85:B85"/>
    <mergeCell ref="M75:M76"/>
    <mergeCell ref="L75:L76"/>
    <mergeCell ref="G73:G74"/>
    <mergeCell ref="H73:H74"/>
    <mergeCell ref="G75:G76"/>
    <mergeCell ref="B75:B76"/>
    <mergeCell ref="C75:C76"/>
    <mergeCell ref="D75:D76"/>
    <mergeCell ref="E75:E76"/>
    <mergeCell ref="F75:F76"/>
    <mergeCell ref="B73:B74"/>
    <mergeCell ref="C73:C74"/>
    <mergeCell ref="D73:D74"/>
    <mergeCell ref="E73:E74"/>
    <mergeCell ref="F73:F74"/>
    <mergeCell ref="H75:H76"/>
    <mergeCell ref="J67:J71"/>
    <mergeCell ref="K67:K71"/>
    <mergeCell ref="L67:L71"/>
    <mergeCell ref="M67:M71"/>
    <mergeCell ref="I73:I74"/>
    <mergeCell ref="J73:J74"/>
    <mergeCell ref="K73:K74"/>
    <mergeCell ref="L73:L74"/>
    <mergeCell ref="M73:M74"/>
    <mergeCell ref="H72:I72"/>
    <mergeCell ref="I67:I71"/>
    <mergeCell ref="A72:B72"/>
    <mergeCell ref="A67:B67"/>
    <mergeCell ref="A68:B68"/>
    <mergeCell ref="A69:B69"/>
    <mergeCell ref="H67:H71"/>
    <mergeCell ref="A6:M7"/>
    <mergeCell ref="A12:M13"/>
    <mergeCell ref="A37:M38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B14:B16"/>
    <mergeCell ref="L14:L16"/>
    <mergeCell ref="L39:L41"/>
    <mergeCell ref="N12:N13"/>
    <mergeCell ref="N37:N38"/>
    <mergeCell ref="N39:N41"/>
    <mergeCell ref="M39:M41"/>
    <mergeCell ref="N14:N16"/>
    <mergeCell ref="K39:K41"/>
    <mergeCell ref="I39:I41"/>
    <mergeCell ref="J39:J41"/>
    <mergeCell ref="H39:H41"/>
    <mergeCell ref="A39:A41"/>
    <mergeCell ref="F39:F41"/>
    <mergeCell ref="G39:G41"/>
    <mergeCell ref="E39:E41"/>
    <mergeCell ref="B39:B41"/>
    <mergeCell ref="C39:C41"/>
    <mergeCell ref="D39:D41"/>
    <mergeCell ref="M96:M98"/>
    <mergeCell ref="A80:C80"/>
    <mergeCell ref="A94:M95"/>
    <mergeCell ref="A96:A98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55" t="s">
        <v>32</v>
      </c>
      <c r="B3" s="56"/>
      <c r="C3" s="56"/>
      <c r="D3" s="56"/>
      <c r="E3" s="56"/>
      <c r="F3" s="56"/>
      <c r="G3" s="57"/>
      <c r="H3" s="58"/>
      <c r="I3" s="56"/>
      <c r="J3" s="59"/>
      <c r="K3" s="56"/>
      <c r="L3" s="60"/>
    </row>
    <row r="4" spans="1:12" ht="15" customHeight="1" x14ac:dyDescent="0.25">
      <c r="A4" s="220"/>
      <c r="B4" s="221"/>
      <c r="C4" s="100"/>
      <c r="D4" s="100"/>
      <c r="E4" s="100"/>
      <c r="F4" s="100"/>
      <c r="G4" s="101"/>
      <c r="H4" s="226" t="s">
        <v>7</v>
      </c>
      <c r="I4" s="229" t="s">
        <v>36</v>
      </c>
      <c r="J4" s="226" t="s">
        <v>33</v>
      </c>
      <c r="K4" s="229" t="s">
        <v>9</v>
      </c>
      <c r="L4" s="226" t="s">
        <v>10</v>
      </c>
    </row>
    <row r="5" spans="1:12" ht="11.25" customHeight="1" thickBot="1" x14ac:dyDescent="0.3">
      <c r="A5" s="222" t="s">
        <v>34</v>
      </c>
      <c r="B5" s="223"/>
      <c r="C5" s="102" t="s">
        <v>2</v>
      </c>
      <c r="D5" s="102" t="s">
        <v>35</v>
      </c>
      <c r="E5" s="102" t="s">
        <v>4</v>
      </c>
      <c r="F5" s="102" t="s">
        <v>5</v>
      </c>
      <c r="G5" s="103" t="s">
        <v>6</v>
      </c>
      <c r="H5" s="227"/>
      <c r="I5" s="227"/>
      <c r="J5" s="227"/>
      <c r="K5" s="227"/>
      <c r="L5" s="227"/>
    </row>
    <row r="6" spans="1:12" ht="15.75" hidden="1" customHeight="1" thickBot="1" x14ac:dyDescent="0.3">
      <c r="A6" s="224"/>
      <c r="B6" s="225"/>
      <c r="C6" s="104"/>
      <c r="D6" s="104"/>
      <c r="E6" s="104"/>
      <c r="F6" s="104"/>
      <c r="G6" s="103" t="s">
        <v>37</v>
      </c>
      <c r="H6" s="227"/>
      <c r="I6" s="227"/>
      <c r="J6" s="227"/>
      <c r="K6" s="227"/>
      <c r="L6" s="227"/>
    </row>
    <row r="7" spans="1:12" x14ac:dyDescent="0.25">
      <c r="A7" s="105"/>
      <c r="B7" s="106"/>
      <c r="C7" s="104"/>
      <c r="D7" s="104"/>
      <c r="E7" s="104"/>
      <c r="F7" s="104"/>
      <c r="G7" s="103"/>
      <c r="H7" s="227"/>
      <c r="I7" s="227"/>
      <c r="J7" s="227"/>
      <c r="K7" s="227"/>
      <c r="L7" s="227"/>
    </row>
    <row r="8" spans="1:12" x14ac:dyDescent="0.25">
      <c r="A8" s="107" t="s">
        <v>38</v>
      </c>
      <c r="B8" s="108" t="s">
        <v>39</v>
      </c>
      <c r="C8" s="109"/>
      <c r="D8" s="109"/>
      <c r="E8" s="109"/>
      <c r="F8" s="109"/>
      <c r="G8" s="110"/>
      <c r="H8" s="228"/>
      <c r="I8" s="228"/>
      <c r="J8" s="228"/>
      <c r="K8" s="228"/>
      <c r="L8" s="228"/>
    </row>
    <row r="9" spans="1:12" x14ac:dyDescent="0.25">
      <c r="A9" s="219"/>
      <c r="B9" s="219"/>
      <c r="C9" s="111"/>
      <c r="D9" s="111"/>
      <c r="E9" s="111"/>
      <c r="F9" s="111"/>
      <c r="G9" s="111"/>
      <c r="H9" s="219"/>
      <c r="I9" s="219"/>
      <c r="J9" s="111"/>
      <c r="K9" s="111"/>
      <c r="L9" s="111"/>
    </row>
    <row r="10" spans="1:12" x14ac:dyDescent="0.25">
      <c r="A10" s="97" t="s">
        <v>40</v>
      </c>
      <c r="B10" s="247">
        <v>43699</v>
      </c>
      <c r="C10" s="248" t="s">
        <v>42</v>
      </c>
      <c r="D10" s="250" t="s">
        <v>43</v>
      </c>
      <c r="E10" s="250" t="s">
        <v>44</v>
      </c>
      <c r="F10" s="251" t="s">
        <v>31</v>
      </c>
      <c r="G10" s="251" t="s">
        <v>17</v>
      </c>
      <c r="H10" s="252">
        <v>27378</v>
      </c>
      <c r="I10" s="254" t="s">
        <v>45</v>
      </c>
      <c r="J10" s="255">
        <v>980.50699999999995</v>
      </c>
      <c r="K10" s="256" t="s">
        <v>16</v>
      </c>
      <c r="L10" s="251" t="s">
        <v>26</v>
      </c>
    </row>
    <row r="11" spans="1:12" x14ac:dyDescent="0.25">
      <c r="A11" s="97" t="s">
        <v>41</v>
      </c>
      <c r="B11" s="247"/>
      <c r="C11" s="249"/>
      <c r="D11" s="250"/>
      <c r="E11" s="250"/>
      <c r="F11" s="251"/>
      <c r="G11" s="251"/>
      <c r="H11" s="253"/>
      <c r="I11" s="254"/>
      <c r="J11" s="255"/>
      <c r="K11" s="257"/>
      <c r="L11" s="251"/>
    </row>
    <row r="12" spans="1:12" x14ac:dyDescent="0.25">
      <c r="A12" s="97" t="s">
        <v>46</v>
      </c>
      <c r="B12" s="247">
        <v>43705</v>
      </c>
      <c r="C12" s="248" t="s">
        <v>56</v>
      </c>
      <c r="D12" s="250" t="s">
        <v>57</v>
      </c>
      <c r="E12" s="250" t="s">
        <v>48</v>
      </c>
      <c r="F12" s="251" t="s">
        <v>31</v>
      </c>
      <c r="G12" s="251" t="s">
        <v>17</v>
      </c>
      <c r="H12" s="252">
        <v>29178</v>
      </c>
      <c r="I12" s="254" t="s">
        <v>45</v>
      </c>
      <c r="J12" s="255">
        <v>1048.3399999999999</v>
      </c>
      <c r="K12" s="258" t="s">
        <v>16</v>
      </c>
      <c r="L12" s="251" t="s">
        <v>26</v>
      </c>
    </row>
    <row r="13" spans="1:12" x14ac:dyDescent="0.25">
      <c r="A13" s="98" t="s">
        <v>47</v>
      </c>
      <c r="B13" s="247"/>
      <c r="C13" s="249"/>
      <c r="D13" s="250"/>
      <c r="E13" s="250"/>
      <c r="F13" s="251"/>
      <c r="G13" s="251"/>
      <c r="H13" s="253"/>
      <c r="I13" s="254"/>
      <c r="J13" s="255"/>
      <c r="K13" s="258"/>
      <c r="L13" s="251"/>
    </row>
    <row r="14" spans="1:12" x14ac:dyDescent="0.25">
      <c r="A14" s="99" t="s">
        <v>49</v>
      </c>
      <c r="B14" s="247">
        <v>43706</v>
      </c>
      <c r="C14" s="248" t="s">
        <v>53</v>
      </c>
      <c r="D14" s="248" t="s">
        <v>54</v>
      </c>
      <c r="E14" s="248" t="s">
        <v>55</v>
      </c>
      <c r="F14" s="251" t="s">
        <v>31</v>
      </c>
      <c r="G14" s="251" t="s">
        <v>17</v>
      </c>
      <c r="H14" s="261">
        <v>27378</v>
      </c>
      <c r="I14" s="254" t="s">
        <v>45</v>
      </c>
      <c r="J14" s="255">
        <v>2158.1999999999998</v>
      </c>
      <c r="K14" s="258" t="s">
        <v>16</v>
      </c>
      <c r="L14" s="251" t="s">
        <v>19</v>
      </c>
    </row>
    <row r="15" spans="1:12" x14ac:dyDescent="0.25">
      <c r="A15" s="98" t="s">
        <v>50</v>
      </c>
      <c r="B15" s="247"/>
      <c r="C15" s="249"/>
      <c r="D15" s="249"/>
      <c r="E15" s="249"/>
      <c r="F15" s="251"/>
      <c r="G15" s="251"/>
      <c r="H15" s="261"/>
      <c r="I15" s="254"/>
      <c r="J15" s="255"/>
      <c r="K15" s="258"/>
      <c r="L15" s="251"/>
    </row>
    <row r="16" spans="1:12" ht="16.5" thickBot="1" x14ac:dyDescent="0.3">
      <c r="A16" s="68"/>
      <c r="B16" s="66"/>
      <c r="C16" s="65"/>
      <c r="D16" s="65"/>
      <c r="E16" s="65"/>
      <c r="F16" s="65"/>
      <c r="G16" s="69"/>
      <c r="H16" s="70"/>
      <c r="I16" s="71"/>
      <c r="J16" s="72"/>
      <c r="K16" s="73"/>
      <c r="L16" s="65"/>
    </row>
    <row r="17" spans="1:12" ht="29.25" thickBot="1" x14ac:dyDescent="0.5">
      <c r="A17" s="40"/>
      <c r="B17" s="40"/>
      <c r="C17" s="62"/>
      <c r="D17" s="63"/>
      <c r="E17" s="41"/>
      <c r="F17" s="259" t="s">
        <v>14</v>
      </c>
      <c r="G17" s="260"/>
      <c r="H17" s="112">
        <f>SUM(H10:H11:H12:H13,H14,H15)</f>
        <v>83934</v>
      </c>
      <c r="I17" s="64"/>
      <c r="J17" s="95">
        <f>SUM(J10,J15)</f>
        <v>980.50699999999995</v>
      </c>
      <c r="K17" s="40"/>
      <c r="L17" s="40"/>
    </row>
  </sheetData>
  <mergeCells count="44">
    <mergeCell ref="F17:G17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G14:G15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A4:B4"/>
    <mergeCell ref="H4:H8"/>
    <mergeCell ref="J4:J8"/>
    <mergeCell ref="K4:K8"/>
    <mergeCell ref="L4:L8"/>
    <mergeCell ref="A5:B5"/>
    <mergeCell ref="A6:B6"/>
    <mergeCell ref="I4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2019-11-04T19:14:52Z</cp:lastPrinted>
  <dcterms:created xsi:type="dcterms:W3CDTF">2011-04-07T12:29:15Z</dcterms:created>
  <dcterms:modified xsi:type="dcterms:W3CDTF">2019-11-04T19:20:00Z</dcterms:modified>
</cp:coreProperties>
</file>