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5480" windowHeight="966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H57" i="1" l="1"/>
  <c r="J57" i="1"/>
  <c r="K57" i="1"/>
  <c r="J28" i="1"/>
  <c r="K28" i="1"/>
  <c r="K49" i="1"/>
  <c r="K75" i="1"/>
  <c r="J49" i="1"/>
  <c r="J75" i="1"/>
  <c r="H28" i="1"/>
  <c r="H49" i="1"/>
  <c r="H75" i="1"/>
</calcChain>
</file>

<file path=xl/sharedStrings.xml><?xml version="1.0" encoding="utf-8"?>
<sst xmlns="http://schemas.openxmlformats.org/spreadsheetml/2006/main" count="266" uniqueCount="152">
  <si>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</si>
  <si>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</si>
  <si>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</si>
  <si>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</si>
  <si>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</si>
  <si>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</si>
  <si>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</si>
  <si>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</si>
  <si>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</si>
  <si>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</si>
  <si>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</si>
  <si>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</si>
  <si>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</si>
  <si>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</si>
  <si>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</si>
  <si>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</si>
  <si>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</si>
  <si>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</si>
  <si>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</si>
  <si>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</si>
  <si>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</si>
  <si>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AMPLIACION MENOR</t>
  </si>
  <si>
    <t>ALTURA MÁXIMA</t>
  </si>
  <si>
    <t>LGUC., OGUC., Y PRC</t>
  </si>
  <si>
    <t>OBRA NUEVA</t>
  </si>
  <si>
    <t>SUPERFICIE DEL TERRENO</t>
  </si>
  <si>
    <t>SUPERFIECIE DEL TERRENO</t>
  </si>
  <si>
    <t>A.ESPEJO</t>
  </si>
  <si>
    <t>PERMISO N°</t>
  </si>
  <si>
    <t>RESOLUCION FECHA</t>
  </si>
  <si>
    <t>DESCIPCION PROYECTO</t>
  </si>
  <si>
    <t>SUPERFICIE M2</t>
  </si>
  <si>
    <t>NORMAS ESPCIALES</t>
  </si>
  <si>
    <t>S/REV</t>
  </si>
  <si>
    <t>LGUC, OGUC, Y PRC</t>
  </si>
  <si>
    <t>ALTERACION</t>
  </si>
  <si>
    <t>MODIFICACION</t>
  </si>
  <si>
    <t>N. JOFRE</t>
  </si>
  <si>
    <t>MGA/AEA/mpa</t>
  </si>
  <si>
    <t>MAURICIO GARRIDO ARABIA</t>
  </si>
  <si>
    <t>ARQUITECTO</t>
  </si>
  <si>
    <t>DIRECTOR DE OBRAS (S)</t>
  </si>
  <si>
    <t>A. MONARDES</t>
  </si>
  <si>
    <t>COMERCIO</t>
  </si>
  <si>
    <t>JOSE VARGAS</t>
  </si>
  <si>
    <t>A.MONARDES</t>
  </si>
  <si>
    <t>C.ESPINOSA</t>
  </si>
  <si>
    <t>INDUSTRIA</t>
  </si>
  <si>
    <t>Estadísticas de Permisos y Resoluciones Correspondientes mes de Febrero  2019</t>
  </si>
  <si>
    <t>INMOBILIARIA FUNDADOR DON DANIEL SPA</t>
  </si>
  <si>
    <t>AV. EGAÑA / HELSINSKY 292 / 5740</t>
  </si>
  <si>
    <t>JULIO CORNEJO / JUAN SOLIMANO</t>
  </si>
  <si>
    <t>MARIA EUGENIA GIL</t>
  </si>
  <si>
    <t>DFL 2/59 ART. 63 BENEFICIO FUSION (LGUC),  LEY 19537 COPROP. INMOB., ART. 2.6.11 PROY. SOMBRAS (OGUC) Y ART. 2.6.4 CONJUNTO ARM (OGUC)</t>
  </si>
  <si>
    <t>MARCOS ROMERO ZAPATA</t>
  </si>
  <si>
    <t xml:space="preserve">ALFONSO DEL FIERRO </t>
  </si>
  <si>
    <t>LEY 19537 CORPOP. INMOB. TIPO A LGUC., OGUC., Y PRC</t>
  </si>
  <si>
    <t>INMOBILIARIA E INVERSIONES RIO MAYER LTDA.</t>
  </si>
  <si>
    <t>ALFREDO SCHILLWERLI</t>
  </si>
  <si>
    <t>MARCELO CARDENAS</t>
  </si>
  <si>
    <t>LGUC., OGUC., PRC., DFL 2/59, ART. 6.1.8 OGUC., LEY 19537 COPR. INMOB. TIPO A</t>
  </si>
  <si>
    <t>A. ESPEJO</t>
  </si>
  <si>
    <t>PASAJE PRIVADO SIMON BOLIVAR 7343-F</t>
  </si>
  <si>
    <t xml:space="preserve">RAUL PARDO </t>
  </si>
  <si>
    <t>EMPRESA CONSTRUCTORA GERARDO INFANTE Y CIA LTDA.</t>
  </si>
  <si>
    <t>VALENZUELA PUELMA 9859</t>
  </si>
  <si>
    <t>GERARDO INFANTE</t>
  </si>
  <si>
    <t>DAVID ZAPATA</t>
  </si>
  <si>
    <t>GONZALO CORTES TONINI</t>
  </si>
  <si>
    <t>CARLOS SILVA VILDOSOLA 9274</t>
  </si>
  <si>
    <t>RAUL CORREA</t>
  </si>
  <si>
    <t>COMERCIO Y OFICINA</t>
  </si>
  <si>
    <t>INMOBILIARIA EL TAMARUGO SPA.</t>
  </si>
  <si>
    <t>JUAN  MANUEL LABRA</t>
  </si>
  <si>
    <t>ORIANA FONCEA JIMENEZ</t>
  </si>
  <si>
    <t>DFL 2/59, LEY 19537 COPROP. INMOB. (TIPO A)., ART. 2.6.11 PROY. SOMBRAS (OGUC) ART. 63 BENEFICIO A FUSION (LGUC)</t>
  </si>
  <si>
    <t>GONZALO SANCHEZ RAMIREZ</t>
  </si>
  <si>
    <t>CARLOS OSSANDON BARRIOS 2069</t>
  </si>
  <si>
    <t>05/02/2019</t>
  </si>
  <si>
    <t xml:space="preserve">YOLANDA YACAMAN </t>
  </si>
  <si>
    <t>LOS HILANDEROS 8666</t>
  </si>
  <si>
    <t>JAIME LECHUGA</t>
  </si>
  <si>
    <t>06/02/2019</t>
  </si>
  <si>
    <t>NUEVOS DESARROLLOS S.A.</t>
  </si>
  <si>
    <t>CRISTIAN ACUÑA</t>
  </si>
  <si>
    <t>MANUEL SERRANO FERNANDEZ</t>
  </si>
  <si>
    <t>LOS TEJEDORES 120</t>
  </si>
  <si>
    <t>RODRIGO BERRIOS / JUAN VIGNEAUX</t>
  </si>
  <si>
    <t>ELIANA CORTEZ CONTRERAS</t>
  </si>
  <si>
    <t>ECHEÑIQUE 7359-F</t>
  </si>
  <si>
    <t>SERGIO TORO BLANCO</t>
  </si>
  <si>
    <t>AV. LARRAIN 5862 LOCAL A 2020</t>
  </si>
  <si>
    <t>AV. LARRAIN 5862 LOCAL S-1004 S-1008</t>
  </si>
  <si>
    <t>MACARENA CELEDON</t>
  </si>
  <si>
    <t>MARTA BUGUEÑO FLORES</t>
  </si>
  <si>
    <t>NUNCIO LAGHI 6485</t>
  </si>
  <si>
    <t>JAVIER FUENZALIDA</t>
  </si>
  <si>
    <t>LARRAIN 5862 PISO 13</t>
  </si>
  <si>
    <t>OFICINAS</t>
  </si>
  <si>
    <t>LORENA GALLEGOS  / RODRIGO OLIVARES</t>
  </si>
  <si>
    <t>CAMBERRA 620-E</t>
  </si>
  <si>
    <t>MAURICIO PICHARA</t>
  </si>
  <si>
    <t>LARRAIN 5862 MP 3130-3140</t>
  </si>
  <si>
    <t>LEONIDAS SANDOVAL</t>
  </si>
  <si>
    <t>REYES TEJO SPA.</t>
  </si>
  <si>
    <t>CRISTIAN PINO</t>
  </si>
  <si>
    <t>PRINCIPE DE GALES 5921 OF. 909</t>
  </si>
  <si>
    <t>PRINCIPE DE GALES 5921 OF 910</t>
  </si>
  <si>
    <t>ANTEPROYECTO</t>
  </si>
  <si>
    <t>RESOLUCIÓN</t>
  </si>
  <si>
    <t>DIRECCIÓN</t>
  </si>
  <si>
    <t>DESCRIPCION DEL PROYECTO</t>
  </si>
  <si>
    <t>SUPERFCIE TERRENO</t>
  </si>
  <si>
    <t>TERRENOS</t>
  </si>
  <si>
    <t>N°</t>
  </si>
  <si>
    <t>FECHA</t>
  </si>
  <si>
    <t>MAURICIO OLAVE ASTORGA</t>
  </si>
  <si>
    <t>NUNCIO LAGHI 7002</t>
  </si>
  <si>
    <t>VERONICA SEPULVEDA</t>
  </si>
  <si>
    <t>CENTRO AUTOMOTOR</t>
  </si>
  <si>
    <t>AV. ALCALDE FERNADO CASTILLO VELASCO / MARIA MONVEL 9770 / 50</t>
  </si>
  <si>
    <t>2487-A</t>
  </si>
  <si>
    <t>LR-2523</t>
  </si>
  <si>
    <t>LAS PERDICES 2159 Y DOMINGO CALDERON MOLINA 8952</t>
  </si>
  <si>
    <t>JOSE ANTONIO DE FRUTOS D.</t>
  </si>
  <si>
    <t>FUSION</t>
  </si>
  <si>
    <t>MODIFICACION DE PROYECTO DE EDIFICACION,  OBRA NUEVA</t>
  </si>
  <si>
    <t>16 / 37,5</t>
  </si>
  <si>
    <t>JULIA BERSTEIN 275</t>
  </si>
  <si>
    <t>5,7 M</t>
  </si>
  <si>
    <t>PASAJE PUBLICO LAS PERDICES 1087-A</t>
  </si>
  <si>
    <t>8,81  M</t>
  </si>
  <si>
    <t>RICARDO CIFUENTES GARFIAS</t>
  </si>
  <si>
    <t>5,93 M</t>
  </si>
  <si>
    <t>LGUC., OGUC., LEY 19537 CORPOP. INMOB. DFL 2/59 ART. 6.1.8 CONJ. VIV. ECON (OGUC) Y PRC</t>
  </si>
  <si>
    <t>6,4 M</t>
  </si>
  <si>
    <t>MODIFICACION DE PROYECTO DE EDIFICACION, ALTERACION</t>
  </si>
  <si>
    <t>LGUC OGUC Y PRC, ART. 121 LGUC</t>
  </si>
  <si>
    <t>7 M</t>
  </si>
  <si>
    <t>BLEST GANA 5888</t>
  </si>
  <si>
    <t>29,60 M</t>
  </si>
  <si>
    <t>ANDRES DOYHARCABAL PONCE</t>
  </si>
  <si>
    <t>6,35 M</t>
  </si>
  <si>
    <t>LARRAIN 5862 LOCAL S-1048</t>
  </si>
  <si>
    <t>PATRICIA MONTERO</t>
  </si>
  <si>
    <t>MARIELA PIMENTEL</t>
  </si>
  <si>
    <t>CORPORACION IGLESIA DE LOS ADVENTISTA DEL SEPTIMO DIA</t>
  </si>
  <si>
    <t>JAVIER ETCHEVERRY CABRERA</t>
  </si>
  <si>
    <t>MERCEDEZ FERNANDEZ OSSADEY</t>
  </si>
  <si>
    <t>CASINO, GIMNASIO Y EDIFICIO 2 (ENSEÑANZA MEDIA)</t>
  </si>
  <si>
    <t>INMOBILIARLIA E INVERSIONES SENIOR ASSIST CHILE S.A.</t>
  </si>
  <si>
    <t>FUSIONES Y SUBDIVISIONES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</si>
</sst>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8" fillId="2" borderId="13" xfId="0" applyFont="1" applyFill="1" applyBorder="1"/>
    <xf numFmtId="3" fontId="13" fillId="2" borderId="13" xfId="0" applyNumberFormat="1" applyFont="1" applyFill="1" applyBorder="1"/>
    <xf numFmtId="0" fontId="13" fillId="2" borderId="13" xfId="0" applyFont="1" applyFill="1" applyBorder="1"/>
    <xf numFmtId="4" fontId="13" fillId="2" borderId="13" xfId="0" applyNumberFormat="1" applyFont="1" applyFill="1" applyBorder="1"/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2" fontId="2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2" fontId="7" fillId="0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2" fillId="3" borderId="9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vertical="top"/>
    </xf>
    <xf numFmtId="0" fontId="21" fillId="0" borderId="0" xfId="0" applyFont="1" applyBorder="1" applyAlignment="1">
      <alignment vertical="center" wrapText="1"/>
    </xf>
    <xf numFmtId="0" fontId="8" fillId="2" borderId="22" xfId="0" applyFont="1" applyFill="1" applyBorder="1"/>
    <xf numFmtId="0" fontId="20" fillId="2" borderId="23" xfId="0" applyFont="1" applyFill="1" applyBorder="1" applyAlignment="1">
      <alignment horizontal="center"/>
    </xf>
    <xf numFmtId="0" fontId="20" fillId="2" borderId="23" xfId="0" applyFont="1" applyFill="1" applyBorder="1"/>
    <xf numFmtId="0" fontId="20" fillId="2" borderId="24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vertical="top" wrapText="1"/>
    </xf>
    <xf numFmtId="0" fontId="23" fillId="3" borderId="37" xfId="0" applyFont="1" applyFill="1" applyBorder="1" applyAlignment="1">
      <alignment vertical="top" wrapText="1"/>
    </xf>
    <xf numFmtId="0" fontId="8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/>
    <xf numFmtId="3" fontId="20" fillId="2" borderId="23" xfId="0" applyNumberFormat="1" applyFont="1" applyFill="1" applyBorder="1" applyAlignment="1">
      <alignment horizontal="center"/>
    </xf>
    <xf numFmtId="2" fontId="1" fillId="0" borderId="13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" fontId="5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vertical="center" wrapText="1"/>
    </xf>
    <xf numFmtId="0" fontId="21" fillId="3" borderId="29" xfId="0" applyFont="1" applyFill="1" applyBorder="1" applyAlignment="1">
      <alignment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3" fillId="3" borderId="32" xfId="0" applyFont="1" applyFill="1" applyBorder="1" applyAlignment="1">
      <alignment vertical="top" wrapText="1"/>
    </xf>
    <xf numFmtId="0" fontId="23" fillId="3" borderId="12" xfId="0" applyFont="1" applyFill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6</xdr:row>
      <xdr:rowOff>108858</xdr:rowOff>
    </xdr:from>
    <xdr:to>
      <xdr:col>2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66" zoomScale="70" zoomScaleNormal="70" zoomScaleSheetLayoutView="100" zoomScalePageLayoutView="50" workbookViewId="0">
      <selection activeCell="D73" sqref="D73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18.7109375" customWidth="1"/>
    <col min="9" max="9" width="41.5703125" customWidth="1"/>
    <col min="10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88" t="s">
        <v>16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25"/>
    </row>
    <row r="7" spans="1:14" ht="10.5" customHeight="1" thickBot="1" x14ac:dyDescent="0.3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26"/>
    </row>
    <row r="8" spans="1:14" x14ac:dyDescent="0.25">
      <c r="A8" s="198" t="s">
        <v>48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7"/>
    </row>
    <row r="9" spans="1:14" x14ac:dyDescent="0.25">
      <c r="A9" s="200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7"/>
    </row>
    <row r="10" spans="1:14" x14ac:dyDescent="0.25">
      <c r="A10" s="200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7"/>
    </row>
    <row r="11" spans="1:14" ht="15.75" thickBot="1" x14ac:dyDescent="0.3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8"/>
    </row>
    <row r="12" spans="1:14" x14ac:dyDescent="0.25">
      <c r="A12" s="192" t="s">
        <v>12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76"/>
    </row>
    <row r="13" spans="1:14" ht="15.75" thickBot="1" x14ac:dyDescent="0.3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77"/>
    </row>
    <row r="14" spans="1:14" x14ac:dyDescent="0.25">
      <c r="A14" s="184" t="s">
        <v>0</v>
      </c>
      <c r="B14" s="184" t="s">
        <v>1</v>
      </c>
      <c r="C14" s="203" t="s">
        <v>2</v>
      </c>
      <c r="D14" s="184" t="s">
        <v>3</v>
      </c>
      <c r="E14" s="184" t="s">
        <v>4</v>
      </c>
      <c r="F14" s="184" t="s">
        <v>5</v>
      </c>
      <c r="G14" s="184" t="s">
        <v>6</v>
      </c>
      <c r="H14" s="184" t="s">
        <v>7</v>
      </c>
      <c r="I14" s="184" t="s">
        <v>8</v>
      </c>
      <c r="J14" s="184" t="s">
        <v>11</v>
      </c>
      <c r="K14" s="183" t="s">
        <v>25</v>
      </c>
      <c r="L14" s="184" t="s">
        <v>9</v>
      </c>
      <c r="M14" s="184" t="s">
        <v>10</v>
      </c>
      <c r="N14" s="183" t="s">
        <v>22</v>
      </c>
    </row>
    <row r="15" spans="1:14" x14ac:dyDescent="0.25">
      <c r="A15" s="184"/>
      <c r="B15" s="184"/>
      <c r="C15" s="203"/>
      <c r="D15" s="184"/>
      <c r="E15" s="184"/>
      <c r="F15" s="186"/>
      <c r="G15" s="186"/>
      <c r="H15" s="186"/>
      <c r="I15" s="186"/>
      <c r="J15" s="186"/>
      <c r="K15" s="184"/>
      <c r="L15" s="186"/>
      <c r="M15" s="186"/>
      <c r="N15" s="184"/>
    </row>
    <row r="16" spans="1:14" ht="15.75" thickBot="1" x14ac:dyDescent="0.3">
      <c r="A16" s="185"/>
      <c r="B16" s="185"/>
      <c r="C16" s="204"/>
      <c r="D16" s="185"/>
      <c r="E16" s="185"/>
      <c r="F16" s="187"/>
      <c r="G16" s="187"/>
      <c r="H16" s="187"/>
      <c r="I16" s="187"/>
      <c r="J16" s="187"/>
      <c r="K16" s="185"/>
      <c r="L16" s="187"/>
      <c r="M16" s="187"/>
      <c r="N16" s="185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s="4" customFormat="1" ht="60" x14ac:dyDescent="0.25">
      <c r="A18" s="41">
        <v>14194</v>
      </c>
      <c r="B18" s="31">
        <v>43502</v>
      </c>
      <c r="C18" s="13" t="s">
        <v>49</v>
      </c>
      <c r="D18" s="13" t="s">
        <v>50</v>
      </c>
      <c r="E18" s="12" t="s">
        <v>51</v>
      </c>
      <c r="F18" s="15" t="s">
        <v>52</v>
      </c>
      <c r="G18" s="17" t="s">
        <v>18</v>
      </c>
      <c r="H18" s="19">
        <v>2385704</v>
      </c>
      <c r="I18" s="17" t="s">
        <v>126</v>
      </c>
      <c r="J18" s="138">
        <v>-223.03</v>
      </c>
      <c r="K18" s="21">
        <v>16750.62</v>
      </c>
      <c r="L18" s="6" t="s">
        <v>53</v>
      </c>
      <c r="M18" s="15" t="s">
        <v>42</v>
      </c>
      <c r="N18" s="29" t="s">
        <v>127</v>
      </c>
    </row>
    <row r="19" spans="1:14" s="5" customFormat="1" ht="24" x14ac:dyDescent="0.25">
      <c r="A19" s="41">
        <v>14195</v>
      </c>
      <c r="B19" s="65">
        <v>43502</v>
      </c>
      <c r="C19" s="23" t="s">
        <v>54</v>
      </c>
      <c r="D19" s="23" t="s">
        <v>128</v>
      </c>
      <c r="E19" s="69" t="s">
        <v>55</v>
      </c>
      <c r="F19" s="24" t="s">
        <v>19</v>
      </c>
      <c r="G19" s="24" t="s">
        <v>18</v>
      </c>
      <c r="H19" s="20">
        <v>380644</v>
      </c>
      <c r="I19" s="16" t="s">
        <v>35</v>
      </c>
      <c r="J19" s="22">
        <v>1.99</v>
      </c>
      <c r="K19" s="22">
        <v>8518.4699999999993</v>
      </c>
      <c r="L19" s="70" t="s">
        <v>56</v>
      </c>
      <c r="M19" s="16" t="s">
        <v>27</v>
      </c>
      <c r="N19" s="34" t="s">
        <v>129</v>
      </c>
    </row>
    <row r="20" spans="1:14" s="5" customFormat="1" ht="36" x14ac:dyDescent="0.25">
      <c r="A20" s="11">
        <v>14196</v>
      </c>
      <c r="B20" s="31">
        <v>43503</v>
      </c>
      <c r="C20" s="23" t="s">
        <v>57</v>
      </c>
      <c r="D20" s="23" t="s">
        <v>130</v>
      </c>
      <c r="E20" s="23" t="s">
        <v>58</v>
      </c>
      <c r="F20" s="16" t="s">
        <v>59</v>
      </c>
      <c r="G20" s="16" t="s">
        <v>18</v>
      </c>
      <c r="H20" s="20">
        <v>77858</v>
      </c>
      <c r="I20" s="17" t="s">
        <v>126</v>
      </c>
      <c r="J20" s="22">
        <v>29.61</v>
      </c>
      <c r="K20" s="22">
        <v>2689.65</v>
      </c>
      <c r="L20" s="6" t="s">
        <v>60</v>
      </c>
      <c r="M20" s="15" t="s">
        <v>61</v>
      </c>
      <c r="N20" s="34" t="s">
        <v>131</v>
      </c>
    </row>
    <row r="21" spans="1:14" s="4" customFormat="1" ht="30" x14ac:dyDescent="0.25">
      <c r="A21" s="11">
        <v>14197</v>
      </c>
      <c r="B21" s="31">
        <v>43509</v>
      </c>
      <c r="C21" s="13" t="s">
        <v>132</v>
      </c>
      <c r="D21" s="13" t="s">
        <v>62</v>
      </c>
      <c r="E21" s="14" t="s">
        <v>63</v>
      </c>
      <c r="F21" s="24" t="s">
        <v>19</v>
      </c>
      <c r="G21" s="24" t="s">
        <v>18</v>
      </c>
      <c r="H21" s="20">
        <v>191594</v>
      </c>
      <c r="I21" s="15" t="s">
        <v>24</v>
      </c>
      <c r="J21" s="22">
        <v>139.11000000000001</v>
      </c>
      <c r="K21" s="22">
        <v>200.1</v>
      </c>
      <c r="L21" s="6" t="s">
        <v>17</v>
      </c>
      <c r="M21" s="16" t="s">
        <v>20</v>
      </c>
      <c r="N21" s="73" t="s">
        <v>133</v>
      </c>
    </row>
    <row r="22" spans="1:14" s="4" customFormat="1" ht="48" x14ac:dyDescent="0.25">
      <c r="A22" s="11">
        <v>14198</v>
      </c>
      <c r="B22" s="31">
        <v>43511</v>
      </c>
      <c r="C22" s="13" t="s">
        <v>64</v>
      </c>
      <c r="D22" s="23" t="s">
        <v>65</v>
      </c>
      <c r="E22" s="23" t="s">
        <v>66</v>
      </c>
      <c r="F22" s="15" t="s">
        <v>67</v>
      </c>
      <c r="G22" s="17" t="s">
        <v>18</v>
      </c>
      <c r="H22" s="19">
        <v>869567</v>
      </c>
      <c r="I22" s="17" t="s">
        <v>126</v>
      </c>
      <c r="J22" s="138">
        <v>-2.1800000000000002</v>
      </c>
      <c r="K22" s="44">
        <v>594.82000000000005</v>
      </c>
      <c r="L22" s="6" t="s">
        <v>134</v>
      </c>
      <c r="M22" s="15" t="s">
        <v>45</v>
      </c>
      <c r="N22" s="33" t="s">
        <v>135</v>
      </c>
    </row>
    <row r="23" spans="1:14" s="4" customFormat="1" ht="30" x14ac:dyDescent="0.25">
      <c r="A23" s="11">
        <v>14199</v>
      </c>
      <c r="B23" s="31">
        <v>43516</v>
      </c>
      <c r="C23" s="13" t="s">
        <v>68</v>
      </c>
      <c r="D23" s="12" t="s">
        <v>69</v>
      </c>
      <c r="E23" s="13" t="s">
        <v>70</v>
      </c>
      <c r="F23" s="17" t="s">
        <v>19</v>
      </c>
      <c r="G23" s="17" t="s">
        <v>71</v>
      </c>
      <c r="H23" s="19">
        <v>9400</v>
      </c>
      <c r="I23" s="17" t="s">
        <v>136</v>
      </c>
      <c r="J23" s="21">
        <v>0</v>
      </c>
      <c r="K23" s="21">
        <v>616.95000000000005</v>
      </c>
      <c r="L23" s="6" t="s">
        <v>137</v>
      </c>
      <c r="M23" s="15" t="s">
        <v>20</v>
      </c>
      <c r="N23" s="33" t="s">
        <v>138</v>
      </c>
    </row>
    <row r="24" spans="1:14" s="4" customFormat="1" ht="48" x14ac:dyDescent="0.25">
      <c r="A24" s="11">
        <v>14200</v>
      </c>
      <c r="B24" s="31">
        <v>43518</v>
      </c>
      <c r="C24" s="13" t="s">
        <v>72</v>
      </c>
      <c r="D24" s="12" t="s">
        <v>139</v>
      </c>
      <c r="E24" s="13" t="s">
        <v>73</v>
      </c>
      <c r="F24" s="17" t="s">
        <v>74</v>
      </c>
      <c r="G24" s="17" t="s">
        <v>18</v>
      </c>
      <c r="H24" s="19">
        <v>19336785</v>
      </c>
      <c r="I24" s="17" t="s">
        <v>126</v>
      </c>
      <c r="J24" s="138">
        <v>-134.18</v>
      </c>
      <c r="K24" s="21">
        <v>14383.69</v>
      </c>
      <c r="L24" s="6" t="s">
        <v>75</v>
      </c>
      <c r="M24" s="15" t="s">
        <v>27</v>
      </c>
      <c r="N24" s="33" t="s">
        <v>140</v>
      </c>
    </row>
    <row r="25" spans="1:14" s="4" customFormat="1" ht="30" x14ac:dyDescent="0.25">
      <c r="A25" s="11">
        <v>14201</v>
      </c>
      <c r="B25" s="31">
        <v>43523</v>
      </c>
      <c r="C25" s="13" t="s">
        <v>76</v>
      </c>
      <c r="D25" s="12" t="s">
        <v>77</v>
      </c>
      <c r="E25" s="13" t="s">
        <v>141</v>
      </c>
      <c r="F25" s="17" t="s">
        <v>44</v>
      </c>
      <c r="G25" s="17" t="s">
        <v>18</v>
      </c>
      <c r="H25" s="19">
        <v>5721</v>
      </c>
      <c r="I25" s="17" t="s">
        <v>126</v>
      </c>
      <c r="J25" s="138">
        <v>-10.119999999999999</v>
      </c>
      <c r="K25" s="21">
        <v>443.68</v>
      </c>
      <c r="L25" s="6" t="s">
        <v>17</v>
      </c>
      <c r="M25" s="15" t="s">
        <v>20</v>
      </c>
      <c r="N25" s="33" t="s">
        <v>142</v>
      </c>
    </row>
    <row r="26" spans="1:14" s="4" customFormat="1" x14ac:dyDescent="0.25">
      <c r="A26" s="45"/>
      <c r="B26" s="46"/>
      <c r="C26" s="47"/>
      <c r="D26" s="47"/>
      <c r="E26" s="47"/>
      <c r="F26" s="48"/>
      <c r="G26" s="49"/>
      <c r="H26" s="50"/>
      <c r="I26" s="51"/>
      <c r="J26" s="52"/>
      <c r="K26" s="52"/>
      <c r="L26" s="48"/>
      <c r="M26" s="51"/>
      <c r="N26" s="53"/>
    </row>
    <row r="27" spans="1:14" ht="14.25" customHeight="1" thickBot="1" x14ac:dyDescent="0.3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ht="27" thickBot="1" x14ac:dyDescent="0.45">
      <c r="A28" s="1"/>
      <c r="B28" s="1"/>
      <c r="C28" s="1"/>
      <c r="D28" s="1"/>
      <c r="E28" s="1"/>
      <c r="F28" s="1"/>
      <c r="G28" s="38" t="s">
        <v>14</v>
      </c>
      <c r="H28" s="39">
        <f>SUM(H18:H25)</f>
        <v>23257273</v>
      </c>
      <c r="I28" s="2"/>
      <c r="J28" s="42">
        <f>SUM(J19:J21)</f>
        <v>170.71</v>
      </c>
      <c r="K28" s="43">
        <f>SUM(K18:K25)</f>
        <v>44197.979999999996</v>
      </c>
      <c r="L28" s="1"/>
      <c r="M28" s="1"/>
    </row>
    <row r="29" spans="1:14" ht="15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92" t="s">
        <v>13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6"/>
      <c r="N30" s="178"/>
    </row>
    <row r="31" spans="1:14" ht="15.75" thickBot="1" x14ac:dyDescent="0.3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7"/>
      <c r="N31" s="178"/>
    </row>
    <row r="32" spans="1:14" x14ac:dyDescent="0.25">
      <c r="A32" s="184" t="s">
        <v>0</v>
      </c>
      <c r="B32" s="184" t="s">
        <v>1</v>
      </c>
      <c r="C32" s="184" t="s">
        <v>2</v>
      </c>
      <c r="D32" s="184" t="s">
        <v>3</v>
      </c>
      <c r="E32" s="184" t="s">
        <v>4</v>
      </c>
      <c r="F32" s="184" t="s">
        <v>5</v>
      </c>
      <c r="G32" s="184" t="s">
        <v>6</v>
      </c>
      <c r="H32" s="184" t="s">
        <v>7</v>
      </c>
      <c r="I32" s="184" t="s">
        <v>8</v>
      </c>
      <c r="J32" s="184" t="s">
        <v>11</v>
      </c>
      <c r="K32" s="183" t="s">
        <v>26</v>
      </c>
      <c r="L32" s="184" t="s">
        <v>9</v>
      </c>
      <c r="M32" s="180" t="s">
        <v>10</v>
      </c>
      <c r="N32" s="179"/>
    </row>
    <row r="33" spans="1:14" x14ac:dyDescent="0.25">
      <c r="A33" s="184"/>
      <c r="B33" s="184"/>
      <c r="C33" s="184"/>
      <c r="D33" s="184"/>
      <c r="E33" s="184"/>
      <c r="F33" s="186"/>
      <c r="G33" s="186"/>
      <c r="H33" s="186"/>
      <c r="I33" s="186"/>
      <c r="J33" s="186"/>
      <c r="K33" s="184"/>
      <c r="L33" s="186"/>
      <c r="M33" s="181"/>
      <c r="N33" s="179"/>
    </row>
    <row r="34" spans="1:14" ht="15.75" thickBot="1" x14ac:dyDescent="0.3">
      <c r="A34" s="185"/>
      <c r="B34" s="185"/>
      <c r="C34" s="185"/>
      <c r="D34" s="185"/>
      <c r="E34" s="185"/>
      <c r="F34" s="187"/>
      <c r="G34" s="187"/>
      <c r="H34" s="187"/>
      <c r="I34" s="187"/>
      <c r="J34" s="187"/>
      <c r="K34" s="185"/>
      <c r="L34" s="187"/>
      <c r="M34" s="182"/>
      <c r="N34" s="179"/>
    </row>
    <row r="35" spans="1:14" x14ac:dyDescent="0.25">
      <c r="A35" s="8"/>
      <c r="B35" s="8"/>
      <c r="C35" s="8"/>
      <c r="D35" s="8"/>
      <c r="E35" s="8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32">
        <v>14</v>
      </c>
      <c r="B36" s="37" t="s">
        <v>78</v>
      </c>
      <c r="C36" s="35" t="s">
        <v>79</v>
      </c>
      <c r="D36" s="35" t="s">
        <v>80</v>
      </c>
      <c r="E36" s="35" t="s">
        <v>81</v>
      </c>
      <c r="F36" s="32" t="s">
        <v>19</v>
      </c>
      <c r="G36" s="32" t="s">
        <v>47</v>
      </c>
      <c r="H36" s="19">
        <v>15808</v>
      </c>
      <c r="I36" s="17" t="s">
        <v>36</v>
      </c>
      <c r="J36" s="36">
        <v>0</v>
      </c>
      <c r="K36" s="36">
        <v>0</v>
      </c>
      <c r="L36" s="24" t="s">
        <v>34</v>
      </c>
      <c r="M36" s="32" t="s">
        <v>61</v>
      </c>
    </row>
    <row r="37" spans="1:14" s="4" customFormat="1" x14ac:dyDescent="0.25">
      <c r="A37" s="11">
        <v>15</v>
      </c>
      <c r="B37" s="37" t="s">
        <v>82</v>
      </c>
      <c r="C37" s="13" t="s">
        <v>83</v>
      </c>
      <c r="D37" s="13" t="s">
        <v>143</v>
      </c>
      <c r="E37" s="12" t="s">
        <v>84</v>
      </c>
      <c r="F37" s="15" t="s">
        <v>19</v>
      </c>
      <c r="G37" s="18" t="s">
        <v>43</v>
      </c>
      <c r="H37" s="19">
        <v>566424</v>
      </c>
      <c r="I37" s="17" t="s">
        <v>36</v>
      </c>
      <c r="J37" s="21">
        <v>0</v>
      </c>
      <c r="K37" s="36">
        <v>0</v>
      </c>
      <c r="L37" s="17" t="s">
        <v>34</v>
      </c>
      <c r="M37" s="15" t="s">
        <v>20</v>
      </c>
      <c r="N37" s="30"/>
    </row>
    <row r="38" spans="1:14" s="4" customFormat="1" x14ac:dyDescent="0.25">
      <c r="A38" s="11">
        <v>16</v>
      </c>
      <c r="B38" s="31">
        <v>43504</v>
      </c>
      <c r="C38" s="13" t="s">
        <v>85</v>
      </c>
      <c r="D38" s="13" t="s">
        <v>86</v>
      </c>
      <c r="E38" s="13" t="s">
        <v>87</v>
      </c>
      <c r="F38" s="15" t="s">
        <v>19</v>
      </c>
      <c r="G38" s="17" t="s">
        <v>47</v>
      </c>
      <c r="H38" s="19">
        <v>16437</v>
      </c>
      <c r="I38" s="17" t="s">
        <v>36</v>
      </c>
      <c r="J38" s="21">
        <v>0</v>
      </c>
      <c r="K38" s="36">
        <v>0</v>
      </c>
      <c r="L38" s="24" t="s">
        <v>34</v>
      </c>
      <c r="M38" s="15" t="s">
        <v>20</v>
      </c>
      <c r="N38" s="30"/>
    </row>
    <row r="39" spans="1:14" s="5" customFormat="1" x14ac:dyDescent="0.25">
      <c r="A39" s="41">
        <v>17</v>
      </c>
      <c r="B39" s="65">
        <v>43507</v>
      </c>
      <c r="C39" s="23" t="s">
        <v>88</v>
      </c>
      <c r="D39" s="23" t="s">
        <v>89</v>
      </c>
      <c r="E39" s="14" t="s">
        <v>90</v>
      </c>
      <c r="F39" s="16" t="s">
        <v>19</v>
      </c>
      <c r="G39" s="66" t="s">
        <v>18</v>
      </c>
      <c r="H39" s="20">
        <v>117463</v>
      </c>
      <c r="I39" s="24" t="s">
        <v>21</v>
      </c>
      <c r="J39" s="22">
        <v>73.599999999999994</v>
      </c>
      <c r="K39" s="22">
        <v>201.8</v>
      </c>
      <c r="L39" s="24" t="s">
        <v>34</v>
      </c>
      <c r="M39" s="16" t="s">
        <v>42</v>
      </c>
      <c r="N39" s="67"/>
    </row>
    <row r="40" spans="1:14" s="5" customFormat="1" x14ac:dyDescent="0.25">
      <c r="A40" s="41">
        <v>18</v>
      </c>
      <c r="B40" s="65">
        <v>43510</v>
      </c>
      <c r="C40" s="23" t="s">
        <v>83</v>
      </c>
      <c r="D40" s="23" t="s">
        <v>91</v>
      </c>
      <c r="E40" s="23" t="s">
        <v>144</v>
      </c>
      <c r="F40" s="16" t="s">
        <v>19</v>
      </c>
      <c r="G40" s="66" t="s">
        <v>43</v>
      </c>
      <c r="H40" s="20">
        <v>296728</v>
      </c>
      <c r="I40" s="24" t="s">
        <v>36</v>
      </c>
      <c r="J40" s="22">
        <v>0</v>
      </c>
      <c r="K40" s="20">
        <v>0</v>
      </c>
      <c r="L40" s="24" t="s">
        <v>34</v>
      </c>
      <c r="M40" s="15" t="s">
        <v>37</v>
      </c>
      <c r="N40" s="67"/>
    </row>
    <row r="41" spans="1:14" s="5" customFormat="1" ht="30" x14ac:dyDescent="0.25">
      <c r="A41" s="41">
        <v>19</v>
      </c>
      <c r="B41" s="65">
        <v>43511</v>
      </c>
      <c r="C41" s="23" t="s">
        <v>83</v>
      </c>
      <c r="D41" s="23" t="s">
        <v>92</v>
      </c>
      <c r="E41" s="23" t="s">
        <v>93</v>
      </c>
      <c r="F41" s="16" t="s">
        <v>19</v>
      </c>
      <c r="G41" s="66" t="s">
        <v>43</v>
      </c>
      <c r="H41" s="20">
        <v>402175</v>
      </c>
      <c r="I41" s="24" t="s">
        <v>36</v>
      </c>
      <c r="J41" s="22">
        <v>0</v>
      </c>
      <c r="K41" s="22">
        <v>0</v>
      </c>
      <c r="L41" s="24" t="s">
        <v>23</v>
      </c>
      <c r="M41" s="16" t="s">
        <v>20</v>
      </c>
      <c r="N41" s="67"/>
    </row>
    <row r="42" spans="1:14" s="5" customFormat="1" x14ac:dyDescent="0.25">
      <c r="A42" s="41">
        <v>20</v>
      </c>
      <c r="B42" s="65">
        <v>43511</v>
      </c>
      <c r="C42" s="23" t="s">
        <v>94</v>
      </c>
      <c r="D42" s="23" t="s">
        <v>95</v>
      </c>
      <c r="E42" s="23" t="s">
        <v>96</v>
      </c>
      <c r="F42" s="16" t="s">
        <v>19</v>
      </c>
      <c r="G42" s="66" t="s">
        <v>18</v>
      </c>
      <c r="H42" s="20">
        <v>92688</v>
      </c>
      <c r="I42" s="24" t="s">
        <v>21</v>
      </c>
      <c r="J42" s="22">
        <v>45.43</v>
      </c>
      <c r="K42" s="68">
        <v>474.38</v>
      </c>
      <c r="L42" s="24" t="s">
        <v>34</v>
      </c>
      <c r="M42" s="16" t="s">
        <v>61</v>
      </c>
      <c r="N42" s="67"/>
    </row>
    <row r="43" spans="1:14" s="5" customFormat="1" x14ac:dyDescent="0.25">
      <c r="A43" s="41">
        <v>21</v>
      </c>
      <c r="B43" s="65">
        <v>43515</v>
      </c>
      <c r="C43" s="23" t="s">
        <v>83</v>
      </c>
      <c r="D43" s="23" t="s">
        <v>97</v>
      </c>
      <c r="E43" s="23" t="s">
        <v>145</v>
      </c>
      <c r="F43" s="16" t="s">
        <v>19</v>
      </c>
      <c r="G43" s="66" t="s">
        <v>98</v>
      </c>
      <c r="H43" s="20">
        <v>931964</v>
      </c>
      <c r="I43" s="24" t="s">
        <v>36</v>
      </c>
      <c r="J43" s="22">
        <v>0</v>
      </c>
      <c r="K43" s="68">
        <v>0</v>
      </c>
      <c r="L43" s="24" t="s">
        <v>34</v>
      </c>
      <c r="M43" s="16" t="s">
        <v>42</v>
      </c>
      <c r="N43" s="67"/>
    </row>
    <row r="44" spans="1:14" s="5" customFormat="1" ht="30" x14ac:dyDescent="0.25">
      <c r="A44" s="41">
        <v>22</v>
      </c>
      <c r="B44" s="65">
        <v>43518</v>
      </c>
      <c r="C44" s="23" t="s">
        <v>99</v>
      </c>
      <c r="D44" s="23" t="s">
        <v>100</v>
      </c>
      <c r="E44" s="23" t="s">
        <v>101</v>
      </c>
      <c r="F44" s="16" t="s">
        <v>19</v>
      </c>
      <c r="G44" s="66" t="s">
        <v>18</v>
      </c>
      <c r="H44" s="20">
        <v>143806</v>
      </c>
      <c r="I44" s="24" t="s">
        <v>21</v>
      </c>
      <c r="J44" s="22">
        <v>78.77</v>
      </c>
      <c r="K44" s="68">
        <v>249.37</v>
      </c>
      <c r="L44" s="24" t="s">
        <v>17</v>
      </c>
      <c r="M44" s="16" t="s">
        <v>20</v>
      </c>
      <c r="N44" s="67"/>
    </row>
    <row r="45" spans="1:14" s="5" customFormat="1" x14ac:dyDescent="0.25">
      <c r="A45" s="41">
        <v>23</v>
      </c>
      <c r="B45" s="65">
        <v>43523</v>
      </c>
      <c r="C45" s="23" t="s">
        <v>83</v>
      </c>
      <c r="D45" s="23" t="s">
        <v>102</v>
      </c>
      <c r="E45" s="23" t="s">
        <v>103</v>
      </c>
      <c r="F45" s="16" t="s">
        <v>19</v>
      </c>
      <c r="G45" s="66" t="s">
        <v>43</v>
      </c>
      <c r="H45" s="20">
        <v>60000</v>
      </c>
      <c r="I45" s="24" t="s">
        <v>36</v>
      </c>
      <c r="J45" s="22">
        <v>0</v>
      </c>
      <c r="K45" s="68">
        <v>0</v>
      </c>
      <c r="L45" s="24" t="s">
        <v>34</v>
      </c>
      <c r="M45" s="16" t="s">
        <v>37</v>
      </c>
      <c r="N45" s="67"/>
    </row>
    <row r="46" spans="1:14" s="5" customFormat="1" x14ac:dyDescent="0.25">
      <c r="A46" s="41">
        <v>24</v>
      </c>
      <c r="B46" s="65">
        <v>43523</v>
      </c>
      <c r="C46" s="23" t="s">
        <v>104</v>
      </c>
      <c r="D46" s="23" t="s">
        <v>107</v>
      </c>
      <c r="E46" s="23" t="s">
        <v>105</v>
      </c>
      <c r="F46" s="16" t="s">
        <v>19</v>
      </c>
      <c r="G46" s="66" t="s">
        <v>98</v>
      </c>
      <c r="H46" s="20">
        <v>20000</v>
      </c>
      <c r="I46" s="24" t="s">
        <v>36</v>
      </c>
      <c r="J46" s="22">
        <v>0</v>
      </c>
      <c r="K46" s="68">
        <v>0</v>
      </c>
      <c r="L46" s="24" t="s">
        <v>34</v>
      </c>
      <c r="M46" s="16" t="s">
        <v>42</v>
      </c>
      <c r="N46" s="67"/>
    </row>
    <row r="47" spans="1:14" s="5" customFormat="1" x14ac:dyDescent="0.25">
      <c r="A47" s="41">
        <v>25</v>
      </c>
      <c r="B47" s="65">
        <v>43523</v>
      </c>
      <c r="C47" s="23" t="s">
        <v>104</v>
      </c>
      <c r="D47" s="23" t="s">
        <v>106</v>
      </c>
      <c r="E47" s="23" t="s">
        <v>105</v>
      </c>
      <c r="F47" s="16" t="s">
        <v>19</v>
      </c>
      <c r="G47" s="66" t="s">
        <v>98</v>
      </c>
      <c r="H47" s="20">
        <v>15000</v>
      </c>
      <c r="I47" s="24" t="s">
        <v>36</v>
      </c>
      <c r="J47" s="22">
        <v>0</v>
      </c>
      <c r="K47" s="68">
        <v>0</v>
      </c>
      <c r="L47" s="24" t="s">
        <v>23</v>
      </c>
      <c r="M47" s="16" t="s">
        <v>42</v>
      </c>
      <c r="N47" s="67"/>
    </row>
    <row r="48" spans="1:14" ht="15" customHeight="1" thickBot="1" x14ac:dyDescent="0.3">
      <c r="A48" s="9"/>
      <c r="B48" s="9"/>
      <c r="C48" s="9"/>
      <c r="D48" s="9"/>
      <c r="E48" s="9"/>
      <c r="F48" s="9"/>
      <c r="G48" s="9"/>
      <c r="H48" s="9"/>
      <c r="I48" s="9"/>
      <c r="J48" s="10"/>
      <c r="K48" s="10"/>
      <c r="L48" s="9"/>
      <c r="M48" s="9"/>
    </row>
    <row r="49" spans="1:13" ht="27" thickBot="1" x14ac:dyDescent="0.45">
      <c r="A49" s="1"/>
      <c r="B49" s="1"/>
      <c r="C49" s="1"/>
      <c r="D49" s="1"/>
      <c r="E49" s="1"/>
      <c r="F49" s="1"/>
      <c r="G49" s="38" t="s">
        <v>14</v>
      </c>
      <c r="H49" s="39">
        <f>SUM(H36:H47)</f>
        <v>2678493</v>
      </c>
      <c r="I49" s="2"/>
      <c r="J49" s="42">
        <f>SUM(J36:J47,)</f>
        <v>197.8</v>
      </c>
      <c r="K49" s="40">
        <f>SUM(K36:K47)</f>
        <v>925.55000000000007</v>
      </c>
      <c r="L49" s="1"/>
      <c r="M49" s="1"/>
    </row>
    <row r="50" spans="1:13" s="55" customFormat="1" ht="27" thickBot="1" x14ac:dyDescent="0.45">
      <c r="A50" s="56"/>
      <c r="B50" s="56"/>
      <c r="C50" s="56"/>
      <c r="D50" s="56"/>
      <c r="E50" s="56"/>
      <c r="F50" s="56"/>
      <c r="G50" s="58"/>
      <c r="H50" s="59"/>
      <c r="I50" s="57"/>
      <c r="J50" s="60"/>
      <c r="K50" s="60"/>
      <c r="L50" s="56"/>
      <c r="M50" s="56"/>
    </row>
    <row r="51" spans="1:13" s="55" customFormat="1" ht="28.5" thickBot="1" x14ac:dyDescent="0.45">
      <c r="A51" s="149" t="s">
        <v>108</v>
      </c>
      <c r="B51" s="150"/>
      <c r="C51" s="150"/>
      <c r="D51" s="81"/>
      <c r="E51" s="81"/>
      <c r="F51" s="81"/>
      <c r="G51" s="82"/>
      <c r="H51" s="83"/>
      <c r="I51" s="81"/>
      <c r="J51" s="84"/>
      <c r="K51" s="84"/>
      <c r="L51" s="81"/>
      <c r="M51" s="85"/>
    </row>
    <row r="52" spans="1:13" s="55" customFormat="1" ht="31.5" thickBot="1" x14ac:dyDescent="0.3">
      <c r="A52" s="87" t="s">
        <v>28</v>
      </c>
      <c r="B52" s="88" t="s">
        <v>29</v>
      </c>
      <c r="C52" s="88" t="s">
        <v>2</v>
      </c>
      <c r="D52" s="88" t="s">
        <v>3</v>
      </c>
      <c r="E52" s="88" t="s">
        <v>4</v>
      </c>
      <c r="F52" s="88" t="s">
        <v>5</v>
      </c>
      <c r="G52" s="94" t="s">
        <v>6</v>
      </c>
      <c r="H52" s="95" t="s">
        <v>7</v>
      </c>
      <c r="I52" s="96" t="s">
        <v>30</v>
      </c>
      <c r="J52" s="97" t="s">
        <v>31</v>
      </c>
      <c r="K52" s="97" t="s">
        <v>25</v>
      </c>
      <c r="L52" s="88" t="s">
        <v>32</v>
      </c>
      <c r="M52" s="98" t="s">
        <v>10</v>
      </c>
    </row>
    <row r="53" spans="1:13" s="55" customFormat="1" ht="15.75" x14ac:dyDescent="0.25">
      <c r="A53" s="86"/>
      <c r="B53" s="86"/>
      <c r="C53" s="86"/>
      <c r="D53" s="86"/>
      <c r="E53" s="86"/>
      <c r="F53" s="86"/>
      <c r="G53" s="99"/>
      <c r="H53" s="100"/>
      <c r="I53" s="80"/>
      <c r="J53" s="101"/>
      <c r="K53" s="101"/>
      <c r="L53" s="86"/>
      <c r="M53" s="102"/>
    </row>
    <row r="54" spans="1:13" s="55" customFormat="1" ht="60" x14ac:dyDescent="0.25">
      <c r="A54" s="78">
        <v>1</v>
      </c>
      <c r="B54" s="108">
        <v>43522</v>
      </c>
      <c r="C54" s="76" t="s">
        <v>146</v>
      </c>
      <c r="D54" s="77" t="s">
        <v>120</v>
      </c>
      <c r="E54" s="77" t="s">
        <v>147</v>
      </c>
      <c r="F54" s="76" t="s">
        <v>148</v>
      </c>
      <c r="G54" s="93" t="s">
        <v>149</v>
      </c>
      <c r="H54" s="103">
        <v>1592426</v>
      </c>
      <c r="I54" s="93" t="s">
        <v>108</v>
      </c>
      <c r="J54" s="79">
        <v>7426.43</v>
      </c>
      <c r="K54" s="79">
        <v>14539.5</v>
      </c>
      <c r="L54" s="76" t="s">
        <v>23</v>
      </c>
      <c r="M54" s="76" t="s">
        <v>61</v>
      </c>
    </row>
    <row r="55" spans="1:13" s="55" customFormat="1" ht="30" x14ac:dyDescent="0.25">
      <c r="A55" s="78">
        <v>2</v>
      </c>
      <c r="B55" s="108">
        <v>43523</v>
      </c>
      <c r="C55" s="76" t="s">
        <v>116</v>
      </c>
      <c r="D55" s="77" t="s">
        <v>117</v>
      </c>
      <c r="E55" s="77" t="s">
        <v>118</v>
      </c>
      <c r="F55" s="76" t="s">
        <v>33</v>
      </c>
      <c r="G55" s="93" t="s">
        <v>119</v>
      </c>
      <c r="H55" s="103">
        <v>5288</v>
      </c>
      <c r="I55" s="93" t="s">
        <v>108</v>
      </c>
      <c r="J55" s="79">
        <v>63.12</v>
      </c>
      <c r="K55" s="79">
        <v>123.2</v>
      </c>
      <c r="L55" s="76" t="s">
        <v>17</v>
      </c>
      <c r="M55" s="76" t="s">
        <v>46</v>
      </c>
    </row>
    <row r="56" spans="1:13" s="55" customFormat="1" x14ac:dyDescent="0.25">
      <c r="A56" s="104"/>
      <c r="B56" s="104"/>
      <c r="C56" s="86"/>
      <c r="D56" s="105"/>
      <c r="E56" s="105"/>
      <c r="F56" s="86"/>
      <c r="G56" s="99"/>
      <c r="H56" s="106"/>
      <c r="I56" s="99"/>
      <c r="J56" s="107"/>
      <c r="K56" s="107"/>
      <c r="L56" s="86"/>
      <c r="M56" s="86"/>
    </row>
    <row r="57" spans="1:13" ht="26.25" x14ac:dyDescent="0.4">
      <c r="A57" s="75"/>
      <c r="B57" s="75"/>
      <c r="C57" s="75"/>
      <c r="D57" s="75"/>
      <c r="E57" s="75"/>
      <c r="F57" s="75"/>
      <c r="G57" s="89" t="s">
        <v>14</v>
      </c>
      <c r="H57" s="90">
        <f>SUM(H54:H55)</f>
        <v>1597714</v>
      </c>
      <c r="I57" s="91"/>
      <c r="J57" s="92">
        <f>SUM(J54:J55)</f>
        <v>7489.55</v>
      </c>
      <c r="K57" s="92">
        <f>SUM(K54:K55)</f>
        <v>14662.7</v>
      </c>
      <c r="L57" s="75"/>
      <c r="M57" s="75"/>
    </row>
    <row r="58" spans="1:13" s="109" customFormat="1" ht="26.25" x14ac:dyDescent="0.4">
      <c r="A58" s="75"/>
      <c r="B58" s="75"/>
      <c r="C58" s="75"/>
      <c r="D58" s="75"/>
      <c r="E58" s="75"/>
      <c r="F58" s="75"/>
      <c r="G58" s="139"/>
      <c r="H58" s="140"/>
      <c r="I58" s="141"/>
      <c r="J58" s="142"/>
      <c r="K58" s="142"/>
      <c r="L58" s="75"/>
      <c r="M58" s="75"/>
    </row>
    <row r="59" spans="1:13" s="148" customFormat="1" ht="26.25" x14ac:dyDescent="0.4">
      <c r="A59" s="143"/>
      <c r="B59" s="143"/>
      <c r="C59" s="143"/>
      <c r="D59" s="143"/>
      <c r="E59" s="143"/>
      <c r="F59" s="143"/>
      <c r="G59" s="144"/>
      <c r="H59" s="145"/>
      <c r="I59" s="146"/>
      <c r="J59" s="147"/>
      <c r="K59" s="147"/>
      <c r="L59" s="143"/>
      <c r="M59" s="143"/>
    </row>
    <row r="60" spans="1:13" s="148" customFormat="1" ht="26.25" x14ac:dyDescent="0.4">
      <c r="A60" s="143"/>
      <c r="B60" s="143"/>
      <c r="C60" s="143"/>
      <c r="D60" s="143"/>
      <c r="E60" s="143"/>
      <c r="F60" s="143"/>
      <c r="G60" s="144"/>
      <c r="H60" s="145"/>
      <c r="I60" s="146"/>
      <c r="J60" s="147"/>
      <c r="K60" s="147"/>
      <c r="L60" s="143"/>
      <c r="M60" s="143"/>
    </row>
    <row r="61" spans="1:13" s="148" customFormat="1" ht="27" thickBot="1" x14ac:dyDescent="0.45">
      <c r="A61" s="143"/>
      <c r="B61" s="143"/>
      <c r="C61" s="143"/>
      <c r="D61" s="143"/>
      <c r="E61" s="143"/>
      <c r="F61" s="143"/>
      <c r="G61" s="144"/>
      <c r="H61" s="145"/>
      <c r="I61" s="146"/>
      <c r="J61" s="147"/>
      <c r="K61" s="147"/>
      <c r="L61" s="143"/>
      <c r="M61" s="143"/>
    </row>
    <row r="62" spans="1:13" s="74" customFormat="1" ht="28.5" thickBot="1" x14ac:dyDescent="0.45">
      <c r="A62" s="149" t="s">
        <v>151</v>
      </c>
      <c r="B62" s="150"/>
      <c r="C62" s="150"/>
      <c r="D62" s="81"/>
      <c r="E62" s="81"/>
      <c r="F62" s="81"/>
      <c r="G62" s="82"/>
      <c r="H62" s="83"/>
      <c r="I62" s="81"/>
      <c r="J62" s="84"/>
      <c r="K62" s="84"/>
      <c r="L62" s="81"/>
      <c r="M62" s="85"/>
    </row>
    <row r="63" spans="1:13" s="54" customFormat="1" x14ac:dyDescent="0.25">
      <c r="A63" s="156"/>
      <c r="B63" s="157"/>
      <c r="C63" s="126"/>
      <c r="D63" s="126"/>
      <c r="E63" s="126"/>
      <c r="F63" s="126"/>
      <c r="G63" s="127"/>
      <c r="H63" s="160" t="s">
        <v>7</v>
      </c>
      <c r="I63" s="128"/>
      <c r="J63" s="163" t="s">
        <v>31</v>
      </c>
      <c r="K63" s="160" t="s">
        <v>112</v>
      </c>
      <c r="L63" s="165" t="s">
        <v>9</v>
      </c>
      <c r="M63" s="160" t="s">
        <v>10</v>
      </c>
    </row>
    <row r="64" spans="1:13" s="54" customFormat="1" ht="31.5" x14ac:dyDescent="0.25">
      <c r="A64" s="158" t="s">
        <v>109</v>
      </c>
      <c r="B64" s="159"/>
      <c r="C64" s="115" t="s">
        <v>2</v>
      </c>
      <c r="D64" s="115" t="s">
        <v>110</v>
      </c>
      <c r="E64" s="115" t="s">
        <v>4</v>
      </c>
      <c r="F64" s="115" t="s">
        <v>5</v>
      </c>
      <c r="G64" s="116" t="s">
        <v>6</v>
      </c>
      <c r="H64" s="161"/>
      <c r="I64" s="117" t="s">
        <v>111</v>
      </c>
      <c r="J64" s="158"/>
      <c r="K64" s="161"/>
      <c r="L64" s="166"/>
      <c r="M64" s="161"/>
    </row>
    <row r="65" spans="1:13" s="54" customFormat="1" ht="16.5" thickBot="1" x14ac:dyDescent="0.3">
      <c r="A65" s="173"/>
      <c r="B65" s="174"/>
      <c r="C65" s="118"/>
      <c r="D65" s="118"/>
      <c r="E65" s="118"/>
      <c r="F65" s="118"/>
      <c r="G65" s="116" t="s">
        <v>113</v>
      </c>
      <c r="H65" s="161"/>
      <c r="I65" s="117"/>
      <c r="J65" s="158"/>
      <c r="K65" s="161"/>
      <c r="L65" s="166"/>
      <c r="M65" s="161"/>
    </row>
    <row r="66" spans="1:13" s="54" customFormat="1" ht="15.75" x14ac:dyDescent="0.25">
      <c r="A66" s="129"/>
      <c r="B66" s="119"/>
      <c r="C66" s="118"/>
      <c r="D66" s="118"/>
      <c r="E66" s="118"/>
      <c r="F66" s="118"/>
      <c r="G66" s="116"/>
      <c r="H66" s="161"/>
      <c r="I66" s="117"/>
      <c r="J66" s="158"/>
      <c r="K66" s="161"/>
      <c r="L66" s="166"/>
      <c r="M66" s="161"/>
    </row>
    <row r="67" spans="1:13" ht="15.75" x14ac:dyDescent="0.25">
      <c r="A67" s="130" t="s">
        <v>114</v>
      </c>
      <c r="B67" s="131" t="s">
        <v>115</v>
      </c>
      <c r="C67" s="132"/>
      <c r="D67" s="132"/>
      <c r="E67" s="132"/>
      <c r="F67" s="132"/>
      <c r="G67" s="133"/>
      <c r="H67" s="162"/>
      <c r="I67" s="120"/>
      <c r="J67" s="164"/>
      <c r="K67" s="162"/>
      <c r="L67" s="167"/>
      <c r="M67" s="162"/>
    </row>
    <row r="68" spans="1:13" s="55" customFormat="1" x14ac:dyDescent="0.25">
      <c r="A68" s="175"/>
      <c r="B68" s="175"/>
      <c r="C68" s="121"/>
      <c r="D68" s="121"/>
      <c r="E68" s="121"/>
      <c r="F68" s="121"/>
      <c r="G68" s="121"/>
      <c r="H68" s="175"/>
      <c r="I68" s="175"/>
      <c r="J68" s="121"/>
      <c r="K68" s="121"/>
      <c r="L68" s="121"/>
      <c r="M68" s="121"/>
    </row>
    <row r="69" spans="1:13" s="55" customFormat="1" x14ac:dyDescent="0.25">
      <c r="A69" s="110" t="s">
        <v>121</v>
      </c>
      <c r="B69" s="170">
        <v>43523</v>
      </c>
      <c r="C69" s="171" t="s">
        <v>150</v>
      </c>
      <c r="D69" s="153" t="s">
        <v>123</v>
      </c>
      <c r="E69" s="153" t="s">
        <v>124</v>
      </c>
      <c r="F69" s="153" t="s">
        <v>33</v>
      </c>
      <c r="G69" s="153" t="s">
        <v>18</v>
      </c>
      <c r="H69" s="154">
        <v>26985</v>
      </c>
      <c r="I69" s="168" t="s">
        <v>125</v>
      </c>
      <c r="J69" s="153">
        <v>5361.75</v>
      </c>
      <c r="K69" s="169">
        <v>5361.75</v>
      </c>
      <c r="L69" s="151" t="s">
        <v>17</v>
      </c>
      <c r="M69" s="153" t="s">
        <v>42</v>
      </c>
    </row>
    <row r="70" spans="1:13" s="55" customFormat="1" x14ac:dyDescent="0.25">
      <c r="A70" s="110" t="s">
        <v>122</v>
      </c>
      <c r="B70" s="170"/>
      <c r="C70" s="172"/>
      <c r="D70" s="153"/>
      <c r="E70" s="153"/>
      <c r="F70" s="153"/>
      <c r="G70" s="153"/>
      <c r="H70" s="155"/>
      <c r="I70" s="168"/>
      <c r="J70" s="153"/>
      <c r="K70" s="169"/>
      <c r="L70" s="152"/>
      <c r="M70" s="153"/>
    </row>
    <row r="71" spans="1:13" s="55" customFormat="1" ht="29.25" thickBot="1" x14ac:dyDescent="0.5">
      <c r="A71" s="113"/>
      <c r="B71" s="109"/>
      <c r="C71" s="114"/>
      <c r="D71" s="111"/>
      <c r="E71" s="112"/>
      <c r="F71" s="109"/>
      <c r="G71" s="109"/>
      <c r="H71" s="109"/>
      <c r="I71" s="109"/>
      <c r="J71" s="109"/>
      <c r="K71" s="109"/>
      <c r="L71" s="109"/>
      <c r="M71" s="109"/>
    </row>
    <row r="72" spans="1:13" s="55" customFormat="1" ht="29.25" thickBot="1" x14ac:dyDescent="0.5">
      <c r="A72" s="109"/>
      <c r="B72" s="109"/>
      <c r="C72" s="114"/>
      <c r="D72" s="111"/>
      <c r="E72" s="112"/>
      <c r="F72" s="109"/>
      <c r="G72" s="122" t="s">
        <v>14</v>
      </c>
      <c r="H72" s="137">
        <v>26985</v>
      </c>
      <c r="I72" s="124"/>
      <c r="J72" s="123">
        <v>5361.75</v>
      </c>
      <c r="K72" s="125">
        <v>5361.75</v>
      </c>
      <c r="L72" s="109"/>
      <c r="M72" s="109"/>
    </row>
    <row r="73" spans="1:13" s="109" customFormat="1" ht="28.5" x14ac:dyDescent="0.45">
      <c r="C73" s="114"/>
      <c r="D73" s="111"/>
      <c r="E73" s="112"/>
      <c r="G73" s="134"/>
      <c r="H73" s="135"/>
      <c r="I73" s="136"/>
      <c r="J73" s="135"/>
      <c r="K73" s="135"/>
    </row>
    <row r="75" spans="1:13" ht="26.25" x14ac:dyDescent="0.4">
      <c r="G75" s="61" t="s">
        <v>15</v>
      </c>
      <c r="H75" s="62">
        <f>SUM(H28,H49,H57,H72)</f>
        <v>27560465</v>
      </c>
      <c r="I75" s="63"/>
      <c r="J75" s="64">
        <f>SUM(J28,J49,J57,J72)</f>
        <v>13219.810000000001</v>
      </c>
      <c r="K75" s="64">
        <f>SUM(K28,K49,K57,K72)</f>
        <v>65147.979999999996</v>
      </c>
    </row>
    <row r="77" spans="1:13" x14ac:dyDescent="0.25">
      <c r="A77" s="72" t="s">
        <v>38</v>
      </c>
      <c r="B77" s="72"/>
    </row>
    <row r="80" spans="1:13" ht="23.25" x14ac:dyDescent="0.25">
      <c r="D80" s="71" t="s">
        <v>39</v>
      </c>
    </row>
    <row r="81" spans="4:4" ht="23.25" x14ac:dyDescent="0.25">
      <c r="D81" s="71" t="s">
        <v>40</v>
      </c>
    </row>
    <row r="82" spans="4:4" ht="23.25" x14ac:dyDescent="0.25">
      <c r="D82" s="71" t="s">
        <v>41</v>
      </c>
    </row>
  </sheetData>
  <mergeCells count="58">
    <mergeCell ref="A51:C51"/>
    <mergeCell ref="A32:A34"/>
    <mergeCell ref="B14:B16"/>
    <mergeCell ref="F32:F34"/>
    <mergeCell ref="G32:G34"/>
    <mergeCell ref="E32:E34"/>
    <mergeCell ref="B32:B34"/>
    <mergeCell ref="C32:C34"/>
    <mergeCell ref="D32:D34"/>
    <mergeCell ref="A6:M7"/>
    <mergeCell ref="A12:M13"/>
    <mergeCell ref="A30:M31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L14:L16"/>
    <mergeCell ref="H68:I68"/>
    <mergeCell ref="N12:N13"/>
    <mergeCell ref="N30:N31"/>
    <mergeCell ref="N32:N34"/>
    <mergeCell ref="M32:M34"/>
    <mergeCell ref="N14:N16"/>
    <mergeCell ref="L32:L34"/>
    <mergeCell ref="K32:K34"/>
    <mergeCell ref="I32:I34"/>
    <mergeCell ref="J32:J34"/>
    <mergeCell ref="H32:H34"/>
    <mergeCell ref="C69:C70"/>
    <mergeCell ref="D69:D70"/>
    <mergeCell ref="E69:E70"/>
    <mergeCell ref="F69:F70"/>
    <mergeCell ref="A65:B65"/>
    <mergeCell ref="A68:B68"/>
    <mergeCell ref="A62:C62"/>
    <mergeCell ref="L69:L70"/>
    <mergeCell ref="M69:M70"/>
    <mergeCell ref="G69:G70"/>
    <mergeCell ref="H69:H70"/>
    <mergeCell ref="A63:B63"/>
    <mergeCell ref="A64:B64"/>
    <mergeCell ref="H63:H67"/>
    <mergeCell ref="J63:J67"/>
    <mergeCell ref="K63:K67"/>
    <mergeCell ref="L63:L67"/>
    <mergeCell ref="M63:M67"/>
    <mergeCell ref="I69:I70"/>
    <mergeCell ref="J69:J70"/>
    <mergeCell ref="K69:K70"/>
    <mergeCell ref="B69:B70"/>
  </mergeCells>
  <printOptions horizontalCentered="1"/>
  <pageMargins left="0.25" right="0.25" top="0.75" bottom="0.75" header="0.3" footer="0.3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2019-03-04T18:35:09Z</cp:lastPrinted>
  <dcterms:created xsi:type="dcterms:W3CDTF">2011-04-07T12:29:15Z</dcterms:created>
  <dcterms:modified xsi:type="dcterms:W3CDTF">2019-03-06T16:38:34Z</dcterms:modified>
</cp:coreProperties>
</file>