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49" i="1" l="1"/>
  <c r="H49" i="1" l="1"/>
  <c r="K46" i="1" l="1"/>
  <c r="J46" i="1"/>
  <c r="H46" i="1"/>
  <c r="K40" i="1" l="1"/>
  <c r="J40" i="1"/>
  <c r="H40" i="1"/>
  <c r="K22" i="1" l="1"/>
  <c r="K49" i="1" s="1"/>
  <c r="J22" i="1"/>
  <c r="H22" i="1" l="1"/>
  <c r="J17" i="2" l="1"/>
  <c r="H17" i="2"/>
</calcChain>
</file>

<file path=xl/sharedStrings.xml><?xml version="1.0" encoding="utf-8"?>
<sst xmlns="http://schemas.openxmlformats.org/spreadsheetml/2006/main" count="227" uniqueCount="129">
  <si>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</si>
  <si>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</si>
  <si>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</si>
  <si>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</si>
  <si>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</si>
  <si>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</si>
  <si>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</si>
  <si>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</si>
  <si>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</si>
  <si>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</si>
  <si>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</si>
  <si>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</si>
  <si>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</si>
  <si>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</si>
  <si>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</si>
  <si>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</si>
  <si>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</si>
  <si>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</si>
  <si>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</si>
  <si>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</si>
  <si>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</si>
  <si>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SUPERFICIE DEL TERRENO</t>
  </si>
  <si>
    <t>SUPERFIECIE DEL TERRENO</t>
  </si>
  <si>
    <t>MODIFICACION</t>
  </si>
  <si>
    <t>A. MONARDES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</si>
  <si>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</si>
  <si>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</si>
  <si>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</si>
  <si>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</si>
  <si>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</si>
  <si>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</si>
  <si>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</si>
  <si>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</si>
  <si>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</si>
  <si>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</si>
  <si>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</si>
  <si>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</si>
  <si>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</si>
  <si>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</si>
  <si>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</si>
  <si>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</si>
  <si>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</si>
  <si>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</si>
  <si>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</si>
  <si>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</si>
  <si>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</si>
  <si>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</si>
  <si>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</si>
  <si>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</si>
  <si>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</si>
  <si>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</si>
  <si>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</si>
  <si>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</si>
  <si>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>ALTERACION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</si>
  <si>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</si>
  <si>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</si>
  <si>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</si>
  <si>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</si>
  <si>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</si>
  <si>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</si>
  <si>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</si>
  <si>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 xml:space="preserve">LA REINA, </t>
  </si>
  <si>
    <t xml:space="preserve">LGUC.,OGUC., Y PRC </t>
  </si>
  <si>
    <t>LGUC., OGUC Y PRC</t>
  </si>
  <si>
    <t xml:space="preserve">TOTAL </t>
  </si>
  <si>
    <t>CARLOS LINEROS ECHEVERRIA</t>
  </si>
  <si>
    <t>ARQUITECTO</t>
  </si>
  <si>
    <t>DIRECTOR DE OBRAS</t>
  </si>
  <si>
    <t>ESTADISTICAS DE PERMISOS, RESOLUCIONES Y OTROS  MES DE ABRIL 2020</t>
  </si>
  <si>
    <t>06/04/2020</t>
  </si>
  <si>
    <t>WALDO GUZMAN / RINA ABURTO</t>
  </si>
  <si>
    <t>CARLOS SILVA VILDOSOLA 7819-A</t>
  </si>
  <si>
    <t>MIGUEL GOMEZ CORREA</t>
  </si>
  <si>
    <t>N. JOFRE</t>
  </si>
  <si>
    <t>GABRIEL ROMAN REYES</t>
  </si>
  <si>
    <t>ARIOSTO 7275</t>
  </si>
  <si>
    <t>JOSE IGLESIAS GONZALEZ</t>
  </si>
  <si>
    <t>INVERSIONES PUIGBAL LTDA.</t>
  </si>
  <si>
    <t>SIMON BOLIVAR 8045-C</t>
  </si>
  <si>
    <t>EUGENIO GROVE</t>
  </si>
  <si>
    <t>NEUROLOGIA VETERINARIA LTDA.</t>
  </si>
  <si>
    <t>AV. ALCALDE FERNANDO CASTILLO VELASCO 7385</t>
  </si>
  <si>
    <t>ANDRES URREJOLA MORALES</t>
  </si>
  <si>
    <t>CLINICA VETERINARIA</t>
  </si>
  <si>
    <t>01/04/2020</t>
  </si>
  <si>
    <t>LGUC., OGUC., PRC Y LEY 19.537</t>
  </si>
  <si>
    <t>PRINCIPE DE GALES 5921 OF, 705</t>
  </si>
  <si>
    <t>JACQUELINE SPENCER CHUAQUI</t>
  </si>
  <si>
    <t>JACQUELINE SPENCER CHUAQUI / IRIS CHUAQUI JAHIATT</t>
  </si>
  <si>
    <t>OFICINA</t>
  </si>
  <si>
    <t>CAROLINA HENRIQUEZ SALAZAR</t>
  </si>
  <si>
    <t>BORNEO 2592</t>
  </si>
  <si>
    <t>RAUL SAGREDO DURAN</t>
  </si>
  <si>
    <t>PERMISO OBRA MENOR VIVIENDA SOCIAL</t>
  </si>
  <si>
    <t>MARIA CHAVEZ MORA</t>
  </si>
  <si>
    <t>LYNCH NORTE 590</t>
  </si>
  <si>
    <t>DANIEL PIJAS MANCA</t>
  </si>
  <si>
    <t>149.91</t>
  </si>
  <si>
    <t>JAIME MERA TAPIA</t>
  </si>
  <si>
    <t>PRINCIPE DE GALES 6987-A</t>
  </si>
  <si>
    <t>FRANCISCO HUERTA MUNITA</t>
  </si>
  <si>
    <t>NUEVOS DESARROLLO S.A.</t>
  </si>
  <si>
    <t>AV. LARRAIN 5862 LOCAL A-1016</t>
  </si>
  <si>
    <t>DANIELA GRUNWALD BUSTAMANTE</t>
  </si>
  <si>
    <t>COMERCIO</t>
  </si>
  <si>
    <t>?????</t>
  </si>
  <si>
    <t>INVERSIONES Y ASESORIAS DUFFCO LTDA.</t>
  </si>
  <si>
    <t>HELSBY 10019</t>
  </si>
  <si>
    <t>JOAQUIN IBAÑEZ</t>
  </si>
  <si>
    <t>LORETO RODRIGUEZ GUZMAN</t>
  </si>
  <si>
    <t>ECHEÑIQUE 8400</t>
  </si>
  <si>
    <t>HEIDI HALTENHOFF IGLESIAS</t>
  </si>
  <si>
    <t>CAMBIO DESTINO A COMERCIO</t>
  </si>
  <si>
    <t>AV. LARRAIN 5862 LOCAL FC-4021</t>
  </si>
  <si>
    <t>JAVIER DINAMARCA OSSA</t>
  </si>
  <si>
    <t>ROGER MELLADO ZAPATA</t>
  </si>
  <si>
    <t>LOS CORCOLENES 7215</t>
  </si>
  <si>
    <t>DAVID HENRIQUEZ GUZMAN</t>
  </si>
  <si>
    <t>03.04.2020</t>
  </si>
  <si>
    <t>ASESORIA E INTERMEDIACION INMOBILIARIA EIRL</t>
  </si>
  <si>
    <t>PRINCIPE DE GALES 5921 OF. 404</t>
  </si>
  <si>
    <t>MARIA FUENTEALBA BARRAZA</t>
  </si>
  <si>
    <t>08.04.2020</t>
  </si>
  <si>
    <t xml:space="preserve">CLEAR CHANNEL CHILE PUBLICIDAD </t>
  </si>
  <si>
    <t>PRINCIPE DE GALES / ESQUINA MONSEÑOR EDWARDS S/N</t>
  </si>
  <si>
    <t>GONZALO VISCARRA</t>
  </si>
  <si>
    <t>PUBLICIDAD</t>
  </si>
  <si>
    <t>ART. 2-7-10 OGUC Y LGUC</t>
  </si>
  <si>
    <t>CLE/mpa.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</si>
</sst>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 vertical="center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2" fontId="12" fillId="2" borderId="12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6" fillId="0" borderId="0" xfId="0" applyFont="1"/>
    <xf numFmtId="0" fontId="3" fillId="3" borderId="0" xfId="0" applyFont="1" applyFill="1"/>
    <xf numFmtId="14" fontId="1" fillId="0" borderId="12" xfId="0" applyNumberFormat="1" applyFont="1" applyBorder="1" applyAlignment="1">
      <alignment horizontal="left" vertical="center" wrapText="1"/>
    </xf>
    <xf numFmtId="0" fontId="28" fillId="2" borderId="12" xfId="0" applyFont="1" applyFill="1" applyBorder="1"/>
    <xf numFmtId="0" fontId="0" fillId="2" borderId="12" xfId="0" applyFill="1" applyBorder="1"/>
    <xf numFmtId="4" fontId="27" fillId="2" borderId="12" xfId="0" applyNumberFormat="1" applyFont="1" applyFill="1" applyBorder="1"/>
    <xf numFmtId="4" fontId="21" fillId="2" borderId="12" xfId="0" applyNumberFormat="1" applyFont="1" applyFill="1" applyBorder="1"/>
    <xf numFmtId="0" fontId="29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D1" zoomScale="75" zoomScaleNormal="75" zoomScaleSheetLayoutView="100" zoomScalePageLayoutView="50" workbookViewId="0">
      <pane xSplit="25185" topLeftCell="L1"/>
      <selection activeCell="J57" sqref="J57"/>
      <selection pane="topRight" activeCell="L75" sqref="L75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hidden="1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63" t="s">
        <v>15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"/>
    </row>
    <row r="7" spans="1:14" ht="10.5" customHeight="1" thickBot="1" x14ac:dyDescent="0.3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7"/>
    </row>
    <row r="8" spans="1:14" x14ac:dyDescent="0.25">
      <c r="A8" s="173" t="s">
        <v>68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8"/>
    </row>
    <row r="9" spans="1:14" x14ac:dyDescent="0.25">
      <c r="A9" s="175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8"/>
    </row>
    <row r="10" spans="1:14" x14ac:dyDescent="0.25">
      <c r="A10" s="175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8"/>
    </row>
    <row r="11" spans="1:14" ht="15.75" thickBot="1" x14ac:dyDescent="0.3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9"/>
    </row>
    <row r="12" spans="1:14" x14ac:dyDescent="0.25">
      <c r="A12" s="167" t="s">
        <v>12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55"/>
    </row>
    <row r="13" spans="1:14" ht="15.75" thickBot="1" x14ac:dyDescent="0.3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56"/>
    </row>
    <row r="14" spans="1:14" x14ac:dyDescent="0.25">
      <c r="A14" s="149" t="s">
        <v>0</v>
      </c>
      <c r="B14" s="149" t="s">
        <v>1</v>
      </c>
      <c r="C14" s="178" t="s">
        <v>2</v>
      </c>
      <c r="D14" s="149" t="s">
        <v>3</v>
      </c>
      <c r="E14" s="149" t="s">
        <v>4</v>
      </c>
      <c r="F14" s="149" t="s">
        <v>5</v>
      </c>
      <c r="G14" s="149" t="s">
        <v>6</v>
      </c>
      <c r="H14" s="149" t="s">
        <v>7</v>
      </c>
      <c r="I14" s="149" t="s">
        <v>8</v>
      </c>
      <c r="J14" s="149" t="s">
        <v>11</v>
      </c>
      <c r="K14" s="148" t="s">
        <v>21</v>
      </c>
      <c r="L14" s="149" t="s">
        <v>9</v>
      </c>
      <c r="M14" s="149" t="s">
        <v>10</v>
      </c>
      <c r="N14" s="148" t="s">
        <v>20</v>
      </c>
    </row>
    <row r="15" spans="1:14" x14ac:dyDescent="0.25">
      <c r="A15" s="149"/>
      <c r="B15" s="149"/>
      <c r="C15" s="178"/>
      <c r="D15" s="149"/>
      <c r="E15" s="149"/>
      <c r="F15" s="151"/>
      <c r="G15" s="151"/>
      <c r="H15" s="151"/>
      <c r="I15" s="151"/>
      <c r="J15" s="151"/>
      <c r="K15" s="149"/>
      <c r="L15" s="151"/>
      <c r="M15" s="151"/>
      <c r="N15" s="149"/>
    </row>
    <row r="16" spans="1:14" ht="15.75" thickBot="1" x14ac:dyDescent="0.3">
      <c r="A16" s="150"/>
      <c r="B16" s="150"/>
      <c r="C16" s="179"/>
      <c r="D16" s="150"/>
      <c r="E16" s="150"/>
      <c r="F16" s="152"/>
      <c r="G16" s="152"/>
      <c r="H16" s="152"/>
      <c r="I16" s="152"/>
      <c r="J16" s="152"/>
      <c r="K16" s="150"/>
      <c r="L16" s="152"/>
      <c r="M16" s="152"/>
      <c r="N16" s="150"/>
    </row>
    <row r="17" spans="1:14" s="37" customFormat="1" x14ac:dyDescent="0.25">
      <c r="A17" s="121"/>
      <c r="B17" s="121"/>
      <c r="C17" s="122"/>
      <c r="D17" s="121"/>
      <c r="E17" s="121"/>
      <c r="F17" s="123"/>
      <c r="G17" s="123"/>
      <c r="H17" s="123"/>
      <c r="I17" s="123"/>
      <c r="J17" s="123"/>
      <c r="K17" s="121"/>
      <c r="L17" s="123"/>
      <c r="M17" s="123"/>
      <c r="N17" s="121"/>
    </row>
    <row r="18" spans="1:14" s="2" customFormat="1" x14ac:dyDescent="0.25">
      <c r="A18" s="29">
        <v>14352</v>
      </c>
      <c r="B18" s="39" t="s">
        <v>69</v>
      </c>
      <c r="C18" s="6" t="s">
        <v>70</v>
      </c>
      <c r="D18" s="41" t="s">
        <v>71</v>
      </c>
      <c r="E18" s="6" t="s">
        <v>72</v>
      </c>
      <c r="F18" s="8" t="s">
        <v>18</v>
      </c>
      <c r="G18" s="10" t="s">
        <v>17</v>
      </c>
      <c r="H18" s="42">
        <v>102227</v>
      </c>
      <c r="I18" s="10" t="s">
        <v>27</v>
      </c>
      <c r="J18" s="12">
        <v>452.33</v>
      </c>
      <c r="K18" s="86">
        <v>1631.9</v>
      </c>
      <c r="L18" s="4" t="s">
        <v>63</v>
      </c>
      <c r="M18" s="8" t="s">
        <v>73</v>
      </c>
      <c r="N18" s="134">
        <v>6.6</v>
      </c>
    </row>
    <row r="19" spans="1:14" s="3" customFormat="1" ht="15.75" x14ac:dyDescent="0.25">
      <c r="A19" s="29">
        <v>14353</v>
      </c>
      <c r="B19" s="39" t="s">
        <v>69</v>
      </c>
      <c r="C19" s="14" t="s">
        <v>74</v>
      </c>
      <c r="D19" s="14" t="s">
        <v>75</v>
      </c>
      <c r="E19" s="40" t="s">
        <v>76</v>
      </c>
      <c r="F19" s="15" t="s">
        <v>18</v>
      </c>
      <c r="G19" s="15" t="s">
        <v>17</v>
      </c>
      <c r="H19" s="43">
        <v>539438</v>
      </c>
      <c r="I19" s="10" t="s">
        <v>53</v>
      </c>
      <c r="J19" s="13">
        <v>48.89</v>
      </c>
      <c r="K19" s="13">
        <v>236.59</v>
      </c>
      <c r="L19" s="4" t="s">
        <v>63</v>
      </c>
      <c r="M19" s="9" t="s">
        <v>73</v>
      </c>
      <c r="N19" s="49">
        <v>6.54</v>
      </c>
    </row>
    <row r="20" spans="1:14" s="3" customFormat="1" x14ac:dyDescent="0.25">
      <c r="A20" s="5">
        <v>14354</v>
      </c>
      <c r="B20" s="21">
        <v>43928</v>
      </c>
      <c r="C20" s="14" t="s">
        <v>77</v>
      </c>
      <c r="D20" s="14" t="s">
        <v>78</v>
      </c>
      <c r="E20" s="14" t="s">
        <v>79</v>
      </c>
      <c r="F20" s="9" t="s">
        <v>18</v>
      </c>
      <c r="G20" s="67" t="s">
        <v>17</v>
      </c>
      <c r="H20" s="43">
        <v>234192</v>
      </c>
      <c r="I20" s="10" t="s">
        <v>53</v>
      </c>
      <c r="J20" s="13">
        <v>74.05</v>
      </c>
      <c r="K20" s="13">
        <v>215.25</v>
      </c>
      <c r="L20" s="4" t="s">
        <v>63</v>
      </c>
      <c r="M20" s="8" t="s">
        <v>73</v>
      </c>
      <c r="N20" s="22">
        <v>6.38</v>
      </c>
    </row>
    <row r="21" spans="1:14" s="2" customFormat="1" ht="30" x14ac:dyDescent="0.25">
      <c r="A21" s="5">
        <v>14355</v>
      </c>
      <c r="B21" s="21">
        <v>43928</v>
      </c>
      <c r="C21" s="6" t="s">
        <v>80</v>
      </c>
      <c r="D21" s="6" t="s">
        <v>81</v>
      </c>
      <c r="E21" s="14" t="s">
        <v>82</v>
      </c>
      <c r="F21" s="15" t="s">
        <v>18</v>
      </c>
      <c r="G21" s="15" t="s">
        <v>83</v>
      </c>
      <c r="H21" s="43">
        <v>27412</v>
      </c>
      <c r="I21" s="10" t="s">
        <v>53</v>
      </c>
      <c r="J21" s="13">
        <v>74.02</v>
      </c>
      <c r="K21" s="85">
        <v>775.01</v>
      </c>
      <c r="L21" s="4" t="s">
        <v>16</v>
      </c>
      <c r="M21" s="9" t="s">
        <v>19</v>
      </c>
      <c r="N21" s="135">
        <v>6</v>
      </c>
    </row>
    <row r="22" spans="1:14" ht="26.25" x14ac:dyDescent="0.4">
      <c r="A22" s="1"/>
      <c r="B22" s="1"/>
      <c r="C22" s="1"/>
      <c r="D22" s="1"/>
      <c r="E22" s="1"/>
      <c r="F22" s="1"/>
      <c r="G22" s="44" t="s">
        <v>14</v>
      </c>
      <c r="H22" s="45">
        <f>SUM(H18:H21)</f>
        <v>903269</v>
      </c>
      <c r="I22" s="46"/>
      <c r="J22" s="47">
        <f>SUM(J18:J21)</f>
        <v>649.29</v>
      </c>
      <c r="K22" s="47">
        <f>SUM(K18:K21)</f>
        <v>2858.75</v>
      </c>
      <c r="L22" s="1"/>
      <c r="M22" s="1"/>
    </row>
    <row r="23" spans="1:14" ht="11.25" customHeight="1" thickBot="1" x14ac:dyDescent="0.45">
      <c r="A23" s="1"/>
      <c r="B23" s="1"/>
      <c r="C23" s="1"/>
      <c r="D23" s="1"/>
      <c r="E23" s="1"/>
      <c r="F23" s="1"/>
      <c r="G23" s="26"/>
      <c r="H23" s="27"/>
      <c r="I23" s="24"/>
      <c r="J23" s="28"/>
      <c r="K23" s="28"/>
      <c r="L23" s="1"/>
      <c r="M23" s="1"/>
    </row>
    <row r="24" spans="1:14" x14ac:dyDescent="0.25">
      <c r="A24" s="167" t="s">
        <v>13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71"/>
      <c r="N24" s="157"/>
    </row>
    <row r="25" spans="1:14" ht="15.75" thickBot="1" x14ac:dyDescent="0.3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2"/>
      <c r="N25" s="157"/>
    </row>
    <row r="26" spans="1:14" x14ac:dyDescent="0.25">
      <c r="A26" s="149" t="s">
        <v>0</v>
      </c>
      <c r="B26" s="153" t="s">
        <v>1</v>
      </c>
      <c r="C26" s="149" t="s">
        <v>2</v>
      </c>
      <c r="D26" s="149" t="s">
        <v>3</v>
      </c>
      <c r="E26" s="149" t="s">
        <v>4</v>
      </c>
      <c r="F26" s="149" t="s">
        <v>5</v>
      </c>
      <c r="G26" s="149" t="s">
        <v>6</v>
      </c>
      <c r="H26" s="149" t="s">
        <v>7</v>
      </c>
      <c r="I26" s="149" t="s">
        <v>8</v>
      </c>
      <c r="J26" s="149" t="s">
        <v>11</v>
      </c>
      <c r="K26" s="148" t="s">
        <v>22</v>
      </c>
      <c r="L26" s="149" t="s">
        <v>9</v>
      </c>
      <c r="M26" s="159" t="s">
        <v>10</v>
      </c>
      <c r="N26" s="158"/>
    </row>
    <row r="27" spans="1:14" x14ac:dyDescent="0.25">
      <c r="A27" s="149"/>
      <c r="B27" s="153"/>
      <c r="C27" s="149"/>
      <c r="D27" s="149"/>
      <c r="E27" s="149"/>
      <c r="F27" s="151"/>
      <c r="G27" s="151"/>
      <c r="H27" s="151"/>
      <c r="I27" s="151"/>
      <c r="J27" s="151"/>
      <c r="K27" s="149"/>
      <c r="L27" s="151"/>
      <c r="M27" s="160"/>
      <c r="N27" s="158"/>
    </row>
    <row r="28" spans="1:14" ht="15.75" thickBot="1" x14ac:dyDescent="0.3">
      <c r="A28" s="150"/>
      <c r="B28" s="154"/>
      <c r="C28" s="150"/>
      <c r="D28" s="150"/>
      <c r="E28" s="150"/>
      <c r="F28" s="152"/>
      <c r="G28" s="152"/>
      <c r="H28" s="152"/>
      <c r="I28" s="152"/>
      <c r="J28" s="152"/>
      <c r="K28" s="150"/>
      <c r="L28" s="152"/>
      <c r="M28" s="161"/>
      <c r="N28" s="158"/>
    </row>
    <row r="29" spans="1:14" s="37" customFormat="1" x14ac:dyDescent="0.25">
      <c r="A29" s="121"/>
      <c r="B29" s="124"/>
      <c r="C29" s="121"/>
      <c r="D29" s="121"/>
      <c r="E29" s="121"/>
      <c r="F29" s="123"/>
      <c r="G29" s="123"/>
      <c r="H29" s="123"/>
      <c r="I29" s="123"/>
      <c r="J29" s="123"/>
      <c r="K29" s="121"/>
      <c r="L29" s="123"/>
      <c r="M29" s="125"/>
      <c r="N29" s="119"/>
    </row>
    <row r="30" spans="1:14" s="2" customFormat="1" ht="30" x14ac:dyDescent="0.25">
      <c r="A30" s="5">
        <v>22</v>
      </c>
      <c r="B30" s="25" t="s">
        <v>84</v>
      </c>
      <c r="C30" s="128" t="s">
        <v>88</v>
      </c>
      <c r="D30" s="6" t="s">
        <v>86</v>
      </c>
      <c r="E30" s="6" t="s">
        <v>87</v>
      </c>
      <c r="F30" s="8" t="s">
        <v>18</v>
      </c>
      <c r="G30" s="11" t="s">
        <v>89</v>
      </c>
      <c r="H30" s="42">
        <v>1377401</v>
      </c>
      <c r="I30" s="10" t="s">
        <v>23</v>
      </c>
      <c r="J30" s="12">
        <v>0</v>
      </c>
      <c r="K30" s="23">
        <v>324</v>
      </c>
      <c r="L30" s="4" t="s">
        <v>85</v>
      </c>
      <c r="M30" s="8" t="s">
        <v>73</v>
      </c>
      <c r="N30" s="20"/>
    </row>
    <row r="31" spans="1:14" s="2" customFormat="1" ht="30" x14ac:dyDescent="0.25">
      <c r="A31" s="5">
        <v>23</v>
      </c>
      <c r="B31" s="21" t="s">
        <v>118</v>
      </c>
      <c r="C31" s="6" t="s">
        <v>119</v>
      </c>
      <c r="D31" s="6" t="s">
        <v>120</v>
      </c>
      <c r="E31" s="6" t="s">
        <v>121</v>
      </c>
      <c r="F31" s="8" t="s">
        <v>18</v>
      </c>
      <c r="G31" s="10" t="s">
        <v>104</v>
      </c>
      <c r="H31" s="42">
        <v>325000</v>
      </c>
      <c r="I31" s="10" t="s">
        <v>23</v>
      </c>
      <c r="J31" s="12">
        <v>0</v>
      </c>
      <c r="K31" s="23">
        <v>32400</v>
      </c>
      <c r="L31" s="4" t="s">
        <v>62</v>
      </c>
      <c r="M31" s="8" t="s">
        <v>24</v>
      </c>
      <c r="N31" s="20"/>
    </row>
    <row r="32" spans="1:14" s="3" customFormat="1" ht="30" x14ac:dyDescent="0.25">
      <c r="A32" s="29">
        <v>24</v>
      </c>
      <c r="B32" s="33">
        <v>43924</v>
      </c>
      <c r="C32" s="6" t="s">
        <v>109</v>
      </c>
      <c r="D32" s="14" t="s">
        <v>110</v>
      </c>
      <c r="E32" s="7" t="s">
        <v>111</v>
      </c>
      <c r="F32" s="9" t="s">
        <v>18</v>
      </c>
      <c r="G32" s="34" t="s">
        <v>112</v>
      </c>
      <c r="H32" s="43">
        <v>149241</v>
      </c>
      <c r="I32" s="15" t="s">
        <v>26</v>
      </c>
      <c r="J32" s="13">
        <v>69.14</v>
      </c>
      <c r="K32" s="13">
        <v>824</v>
      </c>
      <c r="L32" s="4" t="s">
        <v>62</v>
      </c>
      <c r="M32" s="9" t="s">
        <v>25</v>
      </c>
      <c r="N32" s="35"/>
    </row>
    <row r="33" spans="1:14" s="3" customFormat="1" x14ac:dyDescent="0.25">
      <c r="A33" s="29">
        <v>25</v>
      </c>
      <c r="B33" s="33">
        <v>43927</v>
      </c>
      <c r="C33" s="6" t="s">
        <v>101</v>
      </c>
      <c r="D33" s="14" t="s">
        <v>113</v>
      </c>
      <c r="E33" s="7" t="s">
        <v>114</v>
      </c>
      <c r="F33" s="9" t="s">
        <v>18</v>
      </c>
      <c r="G33" s="34" t="s">
        <v>104</v>
      </c>
      <c r="H33" s="43"/>
      <c r="I33" s="67" t="s">
        <v>23</v>
      </c>
      <c r="J33" s="13">
        <v>0</v>
      </c>
      <c r="K33" s="13">
        <v>158024.70000000001</v>
      </c>
      <c r="L33" s="4" t="s">
        <v>62</v>
      </c>
      <c r="M33" s="9" t="s">
        <v>24</v>
      </c>
      <c r="N33" s="35"/>
    </row>
    <row r="34" spans="1:14" s="3" customFormat="1" ht="30" x14ac:dyDescent="0.25">
      <c r="A34" s="29">
        <v>26</v>
      </c>
      <c r="B34" s="33">
        <v>43929</v>
      </c>
      <c r="C34" s="6" t="s">
        <v>90</v>
      </c>
      <c r="D34" s="14" t="s">
        <v>91</v>
      </c>
      <c r="E34" s="7" t="s">
        <v>92</v>
      </c>
      <c r="F34" s="9" t="s">
        <v>18</v>
      </c>
      <c r="G34" s="34" t="s">
        <v>17</v>
      </c>
      <c r="H34" s="43"/>
      <c r="I34" s="67" t="s">
        <v>93</v>
      </c>
      <c r="J34" s="13">
        <v>38.03</v>
      </c>
      <c r="K34" s="13">
        <v>234</v>
      </c>
      <c r="L34" s="4" t="s">
        <v>16</v>
      </c>
      <c r="M34" s="9" t="s">
        <v>73</v>
      </c>
      <c r="N34" s="35"/>
    </row>
    <row r="35" spans="1:14" s="3" customFormat="1" x14ac:dyDescent="0.25">
      <c r="A35" s="29">
        <v>27</v>
      </c>
      <c r="B35" s="33">
        <v>43929</v>
      </c>
      <c r="C35" s="6" t="s">
        <v>115</v>
      </c>
      <c r="D35" s="14" t="s">
        <v>116</v>
      </c>
      <c r="E35" s="7" t="s">
        <v>117</v>
      </c>
      <c r="F35" s="9" t="s">
        <v>18</v>
      </c>
      <c r="G35" s="34" t="s">
        <v>17</v>
      </c>
      <c r="H35" s="43"/>
      <c r="I35" s="67" t="s">
        <v>26</v>
      </c>
      <c r="J35" s="13">
        <v>84.28</v>
      </c>
      <c r="K35" s="13">
        <v>300</v>
      </c>
      <c r="L35" s="4" t="s">
        <v>62</v>
      </c>
      <c r="M35" s="9" t="s">
        <v>24</v>
      </c>
      <c r="N35" s="35"/>
    </row>
    <row r="36" spans="1:14" s="3" customFormat="1" ht="30" x14ac:dyDescent="0.25">
      <c r="A36" s="29">
        <v>28</v>
      </c>
      <c r="B36" s="33" t="s">
        <v>122</v>
      </c>
      <c r="C36" s="6" t="s">
        <v>123</v>
      </c>
      <c r="D36" s="14" t="s">
        <v>124</v>
      </c>
      <c r="E36" s="7" t="s">
        <v>125</v>
      </c>
      <c r="F36" s="9" t="s">
        <v>18</v>
      </c>
      <c r="G36" s="34" t="s">
        <v>126</v>
      </c>
      <c r="H36" s="43"/>
      <c r="I36" s="67" t="s">
        <v>23</v>
      </c>
      <c r="J36" s="13">
        <v>0</v>
      </c>
      <c r="K36" s="13">
        <v>0</v>
      </c>
      <c r="L36" s="4" t="s">
        <v>127</v>
      </c>
      <c r="M36" s="9" t="s">
        <v>19</v>
      </c>
      <c r="N36" s="35"/>
    </row>
    <row r="37" spans="1:14" s="3" customFormat="1" x14ac:dyDescent="0.25">
      <c r="A37" s="29">
        <v>29</v>
      </c>
      <c r="B37" s="33">
        <v>43941</v>
      </c>
      <c r="C37" s="6" t="s">
        <v>94</v>
      </c>
      <c r="D37" s="14" t="s">
        <v>95</v>
      </c>
      <c r="E37" s="7" t="s">
        <v>96</v>
      </c>
      <c r="F37" s="9" t="s">
        <v>18</v>
      </c>
      <c r="G37" s="34" t="s">
        <v>17</v>
      </c>
      <c r="H37" s="43"/>
      <c r="I37" s="67" t="s">
        <v>26</v>
      </c>
      <c r="J37" s="13">
        <v>10.85</v>
      </c>
      <c r="K37" s="13" t="s">
        <v>97</v>
      </c>
      <c r="L37" s="4" t="s">
        <v>62</v>
      </c>
      <c r="M37" s="9" t="s">
        <v>24</v>
      </c>
      <c r="N37" s="35"/>
    </row>
    <row r="38" spans="1:14" s="3" customFormat="1" x14ac:dyDescent="0.25">
      <c r="A38" s="29">
        <v>30</v>
      </c>
      <c r="B38" s="33">
        <v>43943</v>
      </c>
      <c r="C38" s="6" t="s">
        <v>98</v>
      </c>
      <c r="D38" s="14" t="s">
        <v>99</v>
      </c>
      <c r="E38" s="7" t="s">
        <v>100</v>
      </c>
      <c r="F38" s="9" t="s">
        <v>18</v>
      </c>
      <c r="G38" s="34" t="s">
        <v>17</v>
      </c>
      <c r="H38" s="43"/>
      <c r="I38" s="67" t="s">
        <v>23</v>
      </c>
      <c r="J38" s="13">
        <v>0</v>
      </c>
      <c r="K38" s="13">
        <v>108.99</v>
      </c>
      <c r="L38" s="4" t="s">
        <v>62</v>
      </c>
      <c r="M38" s="9" t="s">
        <v>19</v>
      </c>
      <c r="N38" s="35"/>
    </row>
    <row r="39" spans="1:14" s="3" customFormat="1" x14ac:dyDescent="0.25">
      <c r="A39" s="29">
        <v>31</v>
      </c>
      <c r="B39" s="33">
        <v>43949</v>
      </c>
      <c r="C39" s="6" t="s">
        <v>101</v>
      </c>
      <c r="D39" s="14" t="s">
        <v>102</v>
      </c>
      <c r="E39" s="7" t="s">
        <v>103</v>
      </c>
      <c r="F39" s="9" t="s">
        <v>18</v>
      </c>
      <c r="G39" s="34" t="s">
        <v>104</v>
      </c>
      <c r="H39" s="43"/>
      <c r="I39" s="67" t="s">
        <v>23</v>
      </c>
      <c r="J39" s="13">
        <v>0</v>
      </c>
      <c r="K39" s="13" t="s">
        <v>105</v>
      </c>
      <c r="L39" s="4" t="s">
        <v>62</v>
      </c>
      <c r="M39" s="9" t="s">
        <v>25</v>
      </c>
      <c r="N39" s="35"/>
    </row>
    <row r="40" spans="1:14" ht="26.25" x14ac:dyDescent="0.4">
      <c r="A40" s="1"/>
      <c r="B40" s="1"/>
      <c r="C40" s="1"/>
      <c r="D40" s="1"/>
      <c r="E40" s="1"/>
      <c r="F40" s="1"/>
      <c r="G40" s="44" t="s">
        <v>14</v>
      </c>
      <c r="H40" s="45">
        <f>SUM(H30:H39)</f>
        <v>1851642</v>
      </c>
      <c r="I40" s="46"/>
      <c r="J40" s="47">
        <f>SUM(J30:J39)</f>
        <v>202.29999999999998</v>
      </c>
      <c r="K40" s="47">
        <f>SUM(K30:K39)</f>
        <v>192215.69</v>
      </c>
      <c r="L40" s="1"/>
      <c r="M40" s="1"/>
    </row>
    <row r="41" spans="1:14" s="37" customFormat="1" ht="20.25" customHeight="1" thickBot="1" x14ac:dyDescent="0.45">
      <c r="A41" s="30"/>
      <c r="B41" s="30"/>
      <c r="C41" s="30"/>
      <c r="D41" s="30"/>
      <c r="E41" s="30"/>
      <c r="F41" s="127"/>
      <c r="G41" s="32"/>
      <c r="H41" s="48"/>
      <c r="I41" s="31"/>
      <c r="J41" s="36"/>
      <c r="K41" s="36"/>
      <c r="L41" s="127"/>
      <c r="M41" s="30"/>
    </row>
    <row r="42" spans="1:14" s="37" customFormat="1" ht="28.5" thickBot="1" x14ac:dyDescent="0.45">
      <c r="A42" s="146" t="s">
        <v>54</v>
      </c>
      <c r="B42" s="147"/>
      <c r="C42" s="147"/>
      <c r="D42" s="93"/>
      <c r="E42" s="93"/>
      <c r="F42" s="93"/>
      <c r="G42" s="94"/>
      <c r="H42" s="95"/>
      <c r="I42" s="93"/>
      <c r="J42" s="96"/>
      <c r="K42" s="96"/>
      <c r="L42" s="93"/>
      <c r="M42" s="97"/>
    </row>
    <row r="43" spans="1:14" ht="31.5" thickBot="1" x14ac:dyDescent="0.3">
      <c r="A43" s="117" t="s">
        <v>55</v>
      </c>
      <c r="B43" s="98" t="s">
        <v>56</v>
      </c>
      <c r="C43" s="99" t="s">
        <v>2</v>
      </c>
      <c r="D43" s="99" t="s">
        <v>3</v>
      </c>
      <c r="E43" s="99" t="s">
        <v>4</v>
      </c>
      <c r="F43" s="99" t="s">
        <v>5</v>
      </c>
      <c r="G43" s="100" t="s">
        <v>6</v>
      </c>
      <c r="H43" s="101" t="s">
        <v>7</v>
      </c>
      <c r="I43" s="102" t="s">
        <v>57</v>
      </c>
      <c r="J43" s="103" t="s">
        <v>58</v>
      </c>
      <c r="K43" s="103" t="s">
        <v>21</v>
      </c>
      <c r="L43" s="99" t="s">
        <v>59</v>
      </c>
      <c r="M43" s="104" t="s">
        <v>10</v>
      </c>
    </row>
    <row r="44" spans="1:14" ht="15.75" x14ac:dyDescent="0.25">
      <c r="A44" s="62"/>
      <c r="B44" s="105"/>
      <c r="C44" s="106"/>
      <c r="D44" s="106"/>
      <c r="E44" s="106"/>
      <c r="F44" s="106"/>
      <c r="G44" s="107"/>
      <c r="H44" s="108"/>
      <c r="I44" s="109"/>
      <c r="J44" s="110"/>
      <c r="K44" s="110"/>
      <c r="L44" s="106"/>
      <c r="M44" s="111"/>
    </row>
    <row r="45" spans="1:14" ht="36.75" customHeight="1" x14ac:dyDescent="0.25">
      <c r="A45" s="112">
        <v>4</v>
      </c>
      <c r="B45" s="113">
        <v>43943</v>
      </c>
      <c r="C45" s="92" t="s">
        <v>106</v>
      </c>
      <c r="D45" s="91" t="s">
        <v>107</v>
      </c>
      <c r="E45" s="120" t="s">
        <v>108</v>
      </c>
      <c r="F45" s="91" t="s">
        <v>28</v>
      </c>
      <c r="G45" s="114" t="s">
        <v>17</v>
      </c>
      <c r="H45" s="115">
        <v>241975</v>
      </c>
      <c r="I45" s="114" t="s">
        <v>60</v>
      </c>
      <c r="J45" s="116">
        <v>249.6</v>
      </c>
      <c r="K45" s="116">
        <v>2096.85</v>
      </c>
      <c r="L45" s="4" t="s">
        <v>62</v>
      </c>
      <c r="M45" s="91" t="s">
        <v>19</v>
      </c>
    </row>
    <row r="46" spans="1:14" ht="26.25" x14ac:dyDescent="0.4">
      <c r="A46" s="162"/>
      <c r="B46" s="162"/>
      <c r="G46" s="87" t="s">
        <v>14</v>
      </c>
      <c r="H46" s="88">
        <f>SUM(H45)</f>
        <v>241975</v>
      </c>
      <c r="I46" s="89"/>
      <c r="J46" s="90">
        <f>SUM(J45)</f>
        <v>249.6</v>
      </c>
      <c r="K46" s="118">
        <f>SUM(K45)</f>
        <v>2096.85</v>
      </c>
    </row>
    <row r="47" spans="1:14" x14ac:dyDescent="0.25">
      <c r="A47" s="37"/>
      <c r="B47" s="37"/>
      <c r="C47" s="37"/>
      <c r="D47" s="37"/>
      <c r="E47" s="37"/>
    </row>
    <row r="48" spans="1:14" x14ac:dyDescent="0.25">
      <c r="A48" t="s">
        <v>128</v>
      </c>
    </row>
    <row r="49" spans="1:11" ht="31.5" customHeight="1" x14ac:dyDescent="0.5">
      <c r="A49" s="126" t="s">
        <v>61</v>
      </c>
      <c r="G49" s="129" t="s">
        <v>64</v>
      </c>
      <c r="H49" s="130" t="e">
        <f>SUM(I22,I40,I46,#REF!)</f>
        <v>#REF!</v>
      </c>
      <c r="I49" s="130"/>
      <c r="J49" s="131">
        <f>SUM(J22,J40,J46)</f>
        <v>1101.1899999999998</v>
      </c>
      <c r="K49" s="132">
        <f>SUM(K22,K40,K46)</f>
        <v>197171.29</v>
      </c>
    </row>
    <row r="50" spans="1:11" ht="15.75" x14ac:dyDescent="0.25">
      <c r="D50" s="133" t="s">
        <v>65</v>
      </c>
    </row>
    <row r="51" spans="1:11" ht="15.75" x14ac:dyDescent="0.25">
      <c r="D51" s="133" t="s">
        <v>66</v>
      </c>
    </row>
    <row r="52" spans="1:11" ht="15.75" x14ac:dyDescent="0.25">
      <c r="D52" s="133" t="s">
        <v>67</v>
      </c>
    </row>
  </sheetData>
  <mergeCells count="36">
    <mergeCell ref="A46:B46"/>
    <mergeCell ref="A6:M7"/>
    <mergeCell ref="A12:M13"/>
    <mergeCell ref="A24:M25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  <mergeCell ref="L14:L16"/>
    <mergeCell ref="L26:L28"/>
    <mergeCell ref="N12:N13"/>
    <mergeCell ref="N24:N25"/>
    <mergeCell ref="N26:N28"/>
    <mergeCell ref="M26:M28"/>
    <mergeCell ref="N14:N16"/>
    <mergeCell ref="A42:C42"/>
    <mergeCell ref="K26:K28"/>
    <mergeCell ref="I26:I28"/>
    <mergeCell ref="J26:J28"/>
    <mergeCell ref="H26:H28"/>
    <mergeCell ref="A26:A28"/>
    <mergeCell ref="F26:F28"/>
    <mergeCell ref="G26:G28"/>
    <mergeCell ref="E26:E28"/>
    <mergeCell ref="B26:B28"/>
    <mergeCell ref="C26:C28"/>
    <mergeCell ref="D26:D2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5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0" t="s">
        <v>29</v>
      </c>
      <c r="B3" s="51"/>
      <c r="C3" s="51"/>
      <c r="D3" s="51"/>
      <c r="E3" s="51"/>
      <c r="F3" s="51"/>
      <c r="G3" s="52"/>
      <c r="H3" s="53"/>
      <c r="I3" s="51"/>
      <c r="J3" s="54"/>
      <c r="K3" s="51"/>
      <c r="L3" s="55"/>
    </row>
    <row r="4" spans="1:12" ht="15" customHeight="1" x14ac:dyDescent="0.25">
      <c r="A4" s="140"/>
      <c r="B4" s="141"/>
      <c r="C4" s="72"/>
      <c r="D4" s="72"/>
      <c r="E4" s="72"/>
      <c r="F4" s="72"/>
      <c r="G4" s="73"/>
      <c r="H4" s="142" t="s">
        <v>7</v>
      </c>
      <c r="I4" s="145" t="s">
        <v>33</v>
      </c>
      <c r="J4" s="142" t="s">
        <v>30</v>
      </c>
      <c r="K4" s="145" t="s">
        <v>9</v>
      </c>
      <c r="L4" s="142" t="s">
        <v>10</v>
      </c>
    </row>
    <row r="5" spans="1:12" ht="11.25" customHeight="1" thickBot="1" x14ac:dyDescent="0.3">
      <c r="A5" s="136" t="s">
        <v>31</v>
      </c>
      <c r="B5" s="137"/>
      <c r="C5" s="74" t="s">
        <v>2</v>
      </c>
      <c r="D5" s="74" t="s">
        <v>32</v>
      </c>
      <c r="E5" s="74" t="s">
        <v>4</v>
      </c>
      <c r="F5" s="74" t="s">
        <v>5</v>
      </c>
      <c r="G5" s="75" t="s">
        <v>6</v>
      </c>
      <c r="H5" s="143"/>
      <c r="I5" s="143"/>
      <c r="J5" s="143"/>
      <c r="K5" s="143"/>
      <c r="L5" s="143"/>
    </row>
    <row r="6" spans="1:12" ht="15.75" hidden="1" customHeight="1" thickBot="1" x14ac:dyDescent="0.3">
      <c r="A6" s="138"/>
      <c r="B6" s="139"/>
      <c r="C6" s="76"/>
      <c r="D6" s="76"/>
      <c r="E6" s="76"/>
      <c r="F6" s="76"/>
      <c r="G6" s="75" t="s">
        <v>34</v>
      </c>
      <c r="H6" s="143"/>
      <c r="I6" s="143"/>
      <c r="J6" s="143"/>
      <c r="K6" s="143"/>
      <c r="L6" s="143"/>
    </row>
    <row r="7" spans="1:12" x14ac:dyDescent="0.25">
      <c r="A7" s="77"/>
      <c r="B7" s="78"/>
      <c r="C7" s="76"/>
      <c r="D7" s="76"/>
      <c r="E7" s="76"/>
      <c r="F7" s="76"/>
      <c r="G7" s="75"/>
      <c r="H7" s="143"/>
      <c r="I7" s="143"/>
      <c r="J7" s="143"/>
      <c r="K7" s="143"/>
      <c r="L7" s="143"/>
    </row>
    <row r="8" spans="1:12" x14ac:dyDescent="0.25">
      <c r="A8" s="79" t="s">
        <v>35</v>
      </c>
      <c r="B8" s="80" t="s">
        <v>36</v>
      </c>
      <c r="C8" s="81"/>
      <c r="D8" s="81"/>
      <c r="E8" s="81"/>
      <c r="F8" s="81"/>
      <c r="G8" s="82"/>
      <c r="H8" s="144"/>
      <c r="I8" s="144"/>
      <c r="J8" s="144"/>
      <c r="K8" s="144"/>
      <c r="L8" s="144"/>
    </row>
    <row r="9" spans="1:12" x14ac:dyDescent="0.25">
      <c r="A9" s="180"/>
      <c r="B9" s="180"/>
      <c r="C9" s="83"/>
      <c r="D9" s="83"/>
      <c r="E9" s="83"/>
      <c r="F9" s="83"/>
      <c r="G9" s="83"/>
      <c r="H9" s="180"/>
      <c r="I9" s="180"/>
      <c r="J9" s="83"/>
      <c r="K9" s="83"/>
      <c r="L9" s="83"/>
    </row>
    <row r="10" spans="1:12" x14ac:dyDescent="0.25">
      <c r="A10" s="69" t="s">
        <v>37</v>
      </c>
      <c r="B10" s="181">
        <v>43699</v>
      </c>
      <c r="C10" s="182" t="s">
        <v>39</v>
      </c>
      <c r="D10" s="184" t="s">
        <v>40</v>
      </c>
      <c r="E10" s="184" t="s">
        <v>41</v>
      </c>
      <c r="F10" s="185" t="s">
        <v>28</v>
      </c>
      <c r="G10" s="185" t="s">
        <v>17</v>
      </c>
      <c r="H10" s="186">
        <v>27378</v>
      </c>
      <c r="I10" s="188" t="s">
        <v>42</v>
      </c>
      <c r="J10" s="189">
        <v>980.50699999999995</v>
      </c>
      <c r="K10" s="190" t="s">
        <v>16</v>
      </c>
      <c r="L10" s="185" t="s">
        <v>24</v>
      </c>
    </row>
    <row r="11" spans="1:12" x14ac:dyDescent="0.25">
      <c r="A11" s="69" t="s">
        <v>38</v>
      </c>
      <c r="B11" s="181"/>
      <c r="C11" s="183"/>
      <c r="D11" s="184"/>
      <c r="E11" s="184"/>
      <c r="F11" s="185"/>
      <c r="G11" s="185"/>
      <c r="H11" s="187"/>
      <c r="I11" s="188"/>
      <c r="J11" s="189"/>
      <c r="K11" s="191"/>
      <c r="L11" s="185"/>
    </row>
    <row r="12" spans="1:12" x14ac:dyDescent="0.25">
      <c r="A12" s="69" t="s">
        <v>43</v>
      </c>
      <c r="B12" s="181">
        <v>43705</v>
      </c>
      <c r="C12" s="182" t="s">
        <v>51</v>
      </c>
      <c r="D12" s="184" t="s">
        <v>52</v>
      </c>
      <c r="E12" s="184" t="s">
        <v>45</v>
      </c>
      <c r="F12" s="185" t="s">
        <v>28</v>
      </c>
      <c r="G12" s="185" t="s">
        <v>17</v>
      </c>
      <c r="H12" s="186">
        <v>29178</v>
      </c>
      <c r="I12" s="188" t="s">
        <v>42</v>
      </c>
      <c r="J12" s="189">
        <v>1048.3399999999999</v>
      </c>
      <c r="K12" s="192" t="s">
        <v>16</v>
      </c>
      <c r="L12" s="185" t="s">
        <v>24</v>
      </c>
    </row>
    <row r="13" spans="1:12" x14ac:dyDescent="0.25">
      <c r="A13" s="70" t="s">
        <v>44</v>
      </c>
      <c r="B13" s="181"/>
      <c r="C13" s="183"/>
      <c r="D13" s="184"/>
      <c r="E13" s="184"/>
      <c r="F13" s="185"/>
      <c r="G13" s="185"/>
      <c r="H13" s="187"/>
      <c r="I13" s="188"/>
      <c r="J13" s="189"/>
      <c r="K13" s="192"/>
      <c r="L13" s="185"/>
    </row>
    <row r="14" spans="1:12" x14ac:dyDescent="0.25">
      <c r="A14" s="71" t="s">
        <v>46</v>
      </c>
      <c r="B14" s="181">
        <v>43706</v>
      </c>
      <c r="C14" s="182" t="s">
        <v>48</v>
      </c>
      <c r="D14" s="182" t="s">
        <v>49</v>
      </c>
      <c r="E14" s="182" t="s">
        <v>50</v>
      </c>
      <c r="F14" s="185" t="s">
        <v>28</v>
      </c>
      <c r="G14" s="185" t="s">
        <v>17</v>
      </c>
      <c r="H14" s="195">
        <v>27378</v>
      </c>
      <c r="I14" s="188" t="s">
        <v>42</v>
      </c>
      <c r="J14" s="189">
        <v>2158.1999999999998</v>
      </c>
      <c r="K14" s="192" t="s">
        <v>16</v>
      </c>
      <c r="L14" s="185" t="s">
        <v>19</v>
      </c>
    </row>
    <row r="15" spans="1:12" x14ac:dyDescent="0.25">
      <c r="A15" s="70" t="s">
        <v>47</v>
      </c>
      <c r="B15" s="181"/>
      <c r="C15" s="183"/>
      <c r="D15" s="183"/>
      <c r="E15" s="183"/>
      <c r="F15" s="185"/>
      <c r="G15" s="185"/>
      <c r="H15" s="195"/>
      <c r="I15" s="188"/>
      <c r="J15" s="189"/>
      <c r="K15" s="192"/>
      <c r="L15" s="185"/>
    </row>
    <row r="16" spans="1:12" ht="16.5" thickBot="1" x14ac:dyDescent="0.3">
      <c r="A16" s="61"/>
      <c r="B16" s="60"/>
      <c r="C16" s="59"/>
      <c r="D16" s="59"/>
      <c r="E16" s="59"/>
      <c r="F16" s="59"/>
      <c r="G16" s="62"/>
      <c r="H16" s="63"/>
      <c r="I16" s="64"/>
      <c r="J16" s="65"/>
      <c r="K16" s="66"/>
      <c r="L16" s="59"/>
    </row>
    <row r="17" spans="1:12" ht="29.25" thickBot="1" x14ac:dyDescent="0.5">
      <c r="A17" s="37"/>
      <c r="B17" s="37"/>
      <c r="C17" s="56"/>
      <c r="D17" s="57"/>
      <c r="E17" s="38"/>
      <c r="F17" s="193" t="s">
        <v>14</v>
      </c>
      <c r="G17" s="194"/>
      <c r="H17" s="84">
        <f>SUM(H10:H11:H12:H13,H14,H15)</f>
        <v>83934</v>
      </c>
      <c r="I17" s="58"/>
      <c r="J17" s="68">
        <f>SUM(J10,J15)</f>
        <v>980.50699999999995</v>
      </c>
      <c r="K17" s="37"/>
      <c r="L17" s="37"/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2020-04-08T19:28:36Z</cp:lastPrinted>
  <dcterms:created xsi:type="dcterms:W3CDTF">2011-04-07T12:29:15Z</dcterms:created>
  <dcterms:modified xsi:type="dcterms:W3CDTF">2020-05-08T15:29:12Z</dcterms:modified>
</cp:coreProperties>
</file>