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4" i="1" l="1"/>
  <c r="H35" i="1"/>
  <c r="H43" i="1"/>
  <c r="H46" i="1"/>
  <c r="K24" i="1"/>
  <c r="K35" i="1"/>
  <c r="K46" i="1" s="1"/>
  <c r="J24" i="1"/>
  <c r="J46" i="1"/>
  <c r="J43" i="1"/>
  <c r="J35" i="1"/>
  <c r="J17" i="2"/>
  <c r="H17" i="2"/>
</calcChain>
</file>

<file path=xl/sharedStrings.xml><?xml version="1.0" encoding="utf-8"?>
<sst xmlns="http://schemas.openxmlformats.org/spreadsheetml/2006/main" count="162" uniqueCount="106">
  <si>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</si>
  <si>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</si>
  <si>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</si>
  <si>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</si>
  <si>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</si>
  <si>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</si>
  <si>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</si>
  <si>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</si>
  <si>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</si>
  <si>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</si>
  <si>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</si>
  <si>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</si>
  <si>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</si>
  <si>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</si>
  <si>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</si>
  <si>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</si>
  <si>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</si>
  <si>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</si>
  <si>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</si>
  <si>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</si>
  <si>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</si>
  <si>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SUPERFICIE DEL TERRENO</t>
  </si>
  <si>
    <t>SUPERFIECIE DEL TERRENO</t>
  </si>
  <si>
    <t>MODIFICACION</t>
  </si>
  <si>
    <t>A. MONARDES</t>
  </si>
  <si>
    <t>A. ESPEJO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</si>
  <si>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</si>
  <si>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</si>
  <si>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</si>
  <si>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</si>
  <si>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</si>
  <si>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</si>
  <si>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</si>
  <si>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</si>
  <si>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</si>
  <si>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</si>
  <si>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</si>
  <si>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</si>
  <si>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</si>
  <si>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</si>
  <si>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</si>
  <si>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</si>
  <si>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</si>
  <si>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</si>
  <si>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</si>
  <si>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</si>
  <si>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</si>
  <si>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</si>
  <si>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</si>
  <si>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</si>
  <si>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</si>
  <si>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>PERMISO N°</t>
  </si>
  <si>
    <t>RESOLUCION FECHA</t>
  </si>
  <si>
    <t>DESCIPCION PROYECTO</t>
  </si>
  <si>
    <t>SUPERFICIE M2</t>
  </si>
  <si>
    <t xml:space="preserve">LGUC.,OGUC., Y PRC </t>
  </si>
  <si>
    <t>LGUC., OGUC Y PRC</t>
  </si>
  <si>
    <t xml:space="preserve">TOTAL </t>
  </si>
  <si>
    <t>CARLOS LINEROS ECHEVERRIA</t>
  </si>
  <si>
    <t>ARQUITECTO</t>
  </si>
  <si>
    <t>DIRECTOR DE OBRAS</t>
  </si>
  <si>
    <t>N. JOFRE</t>
  </si>
  <si>
    <t>COMERCIO</t>
  </si>
  <si>
    <t>ESTADISTICAS DE PERMISOS, RESOLUCIONES Y OTROS  MES DE JUNIO 2020</t>
  </si>
  <si>
    <t>01.06.2020</t>
  </si>
  <si>
    <t>CARLOS SILVA VILDOSOLA 8371</t>
  </si>
  <si>
    <t>OBRA NUEVA</t>
  </si>
  <si>
    <t>31.81</t>
  </si>
  <si>
    <t>GONZALO ENCALADA MEZA</t>
  </si>
  <si>
    <t>JACQUELINE ENCALADA MEZA</t>
  </si>
  <si>
    <t>02.06.2020</t>
  </si>
  <si>
    <t>INMOBILIARIA CIENTO TRES S.A.</t>
  </si>
  <si>
    <t>JOSE ARRIETA 8200, JORGE ALESSANDRI 1233 Y CALLE 3 N° 1302</t>
  </si>
  <si>
    <t>MATIAS BALLACEY MOLINA / IGNACIO HERNANDEZ / RAFAEL ARAMBURU / HERNAN UGARTE</t>
  </si>
  <si>
    <t>MAURICIO FUENTES PENRROZ</t>
  </si>
  <si>
    <t>DFL N° 2/1959, LEY 19537 COPROP. INMOB. (TIPO A), ART. 6.1.8 OGUC</t>
  </si>
  <si>
    <t>06.06.2020</t>
  </si>
  <si>
    <t>ANA MARIA ZANZANI</t>
  </si>
  <si>
    <t>LAS LUCIERNAGAS 2158</t>
  </si>
  <si>
    <t>PATRICIA SANDERSON</t>
  </si>
  <si>
    <t>04.06.2020</t>
  </si>
  <si>
    <t>CENTRO COMERCIALES ARAUCO EXPRESS</t>
  </si>
  <si>
    <t>CARLOS SILVA VILDOSOLA  9073 L-11</t>
  </si>
  <si>
    <t>ANA GUZMAN ANTILEO</t>
  </si>
  <si>
    <t>24.06.2020</t>
  </si>
  <si>
    <t>CLUB AEREO DE SANTIAGO</t>
  </si>
  <si>
    <t>MARIA TERESA BORQUEZ ALFARO</t>
  </si>
  <si>
    <t>AV. ALCALDE FERNANDO CASTILLO VELASCO 7941</t>
  </si>
  <si>
    <t>ESTACION DE SERVICIOS</t>
  </si>
  <si>
    <t>INMOBILIARIA REINA CASTILLO SPA.</t>
  </si>
  <si>
    <t>SEBASTIAN ARELLANO ROJAS</t>
  </si>
  <si>
    <t>JOSE MEYER POZZO</t>
  </si>
  <si>
    <t>AV. ALCALDE FERNANDO CASTILLO VESLASCO 10726</t>
  </si>
  <si>
    <t>LGUC, OGUC, PRC Y LEY 19537</t>
  </si>
  <si>
    <t>CERTIFICADO DE REGULARIZACION  LEY 20.898</t>
  </si>
  <si>
    <t xml:space="preserve">NORMAS EPECIALES </t>
  </si>
  <si>
    <t>MANUEL BENITEZ MORALES</t>
  </si>
  <si>
    <t>PASAJE FRAY ANDRES 411</t>
  </si>
  <si>
    <t>ALVARO NAVARRO LAGOS</t>
  </si>
  <si>
    <t>N, JOFRE</t>
  </si>
  <si>
    <t>LA REINA,</t>
  </si>
  <si>
    <t>MODIFICACION DE PROYECTO DE EDIFICACION                                  OBRA NUEVA</t>
  </si>
  <si>
    <t>26.06.2020</t>
  </si>
  <si>
    <t>MODIFICACION DE PROYECTO DE EDIFICACION                          ALTERACION</t>
  </si>
  <si>
    <t>CERTIFICADO DE REGULARIZACION (Permiso y Recepcion Definitiva) VIVIENDA SUPERFICIE MAXIMA 90M2, DE HASTA 1.000 UF, ACOGIDA AL TITULO  I DE LA LEY 20.898</t>
  </si>
  <si>
    <t>CLE/MGA/AEA/mpa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</si>
</sst>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 vertical="center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19" fillId="0" borderId="0" xfId="0" applyFont="1"/>
    <xf numFmtId="0" fontId="20" fillId="0" borderId="0" xfId="0" applyFont="1"/>
    <xf numFmtId="0" fontId="21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/>
    <xf numFmtId="0" fontId="22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0" fontId="8" fillId="2" borderId="12" xfId="0" applyFont="1" applyFill="1" applyBorder="1"/>
    <xf numFmtId="0" fontId="21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5" fillId="0" borderId="0" xfId="0" applyFont="1"/>
    <xf numFmtId="14" fontId="1" fillId="0" borderId="12" xfId="0" applyNumberFormat="1" applyFont="1" applyBorder="1" applyAlignment="1">
      <alignment horizontal="left" vertical="center" wrapText="1"/>
    </xf>
    <xf numFmtId="0" fontId="27" fillId="2" borderId="12" xfId="0" applyFont="1" applyFill="1" applyBorder="1"/>
    <xf numFmtId="0" fontId="0" fillId="2" borderId="12" xfId="0" applyFill="1" applyBorder="1"/>
    <xf numFmtId="4" fontId="26" fillId="2" borderId="12" xfId="0" applyNumberFormat="1" applyFont="1" applyFill="1" applyBorder="1"/>
    <xf numFmtId="4" fontId="20" fillId="2" borderId="12" xfId="0" applyNumberFormat="1" applyFont="1" applyFill="1" applyBorder="1"/>
    <xf numFmtId="0" fontId="28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3" fillId="2" borderId="38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8" fillId="3" borderId="0" xfId="0" applyFont="1" applyFill="1" applyBorder="1"/>
    <xf numFmtId="1" fontId="12" fillId="3" borderId="0" xfId="0" applyNumberFormat="1" applyFont="1" applyFill="1" applyBorder="1" applyAlignment="1">
      <alignment horizontal="right"/>
    </xf>
    <xf numFmtId="0" fontId="21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center"/>
    </xf>
    <xf numFmtId="42" fontId="26" fillId="2" borderId="12" xfId="0" applyNumberFormat="1" applyFont="1" applyFill="1" applyBorder="1"/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C37" zoomScale="80" zoomScaleNormal="80" zoomScaleSheetLayoutView="100" zoomScalePageLayoutView="50" workbookViewId="0">
      <pane xSplit="26865" topLeftCell="L1"/>
      <selection activeCell="L35" sqref="L35"/>
      <selection pane="topRight" activeCell="L75" sqref="L75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58" t="s">
        <v>15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"/>
    </row>
    <row r="7" spans="1:14" ht="10.5" customHeight="1" thickBot="1" x14ac:dyDescent="0.3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"/>
    </row>
    <row r="8" spans="1:14" x14ac:dyDescent="0.25">
      <c r="A8" s="168" t="s">
        <v>63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7"/>
    </row>
    <row r="9" spans="1:14" x14ac:dyDescent="0.25">
      <c r="A9" s="17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"/>
    </row>
    <row r="10" spans="1:14" x14ac:dyDescent="0.25">
      <c r="A10" s="170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"/>
    </row>
    <row r="11" spans="1:14" ht="15.75" thickBot="1" x14ac:dyDescent="0.3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8"/>
    </row>
    <row r="12" spans="1:14" x14ac:dyDescent="0.25">
      <c r="A12" s="162" t="s">
        <v>12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80"/>
    </row>
    <row r="13" spans="1:14" ht="15.75" thickBot="1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81"/>
    </row>
    <row r="14" spans="1:14" x14ac:dyDescent="0.25">
      <c r="A14" s="173" t="s">
        <v>0</v>
      </c>
      <c r="B14" s="173" t="s">
        <v>1</v>
      </c>
      <c r="C14" s="177" t="s">
        <v>2</v>
      </c>
      <c r="D14" s="173" t="s">
        <v>3</v>
      </c>
      <c r="E14" s="173" t="s">
        <v>4</v>
      </c>
      <c r="F14" s="173" t="s">
        <v>5</v>
      </c>
      <c r="G14" s="173" t="s">
        <v>6</v>
      </c>
      <c r="H14" s="173" t="s">
        <v>7</v>
      </c>
      <c r="I14" s="173" t="s">
        <v>8</v>
      </c>
      <c r="J14" s="173" t="s">
        <v>11</v>
      </c>
      <c r="K14" s="179" t="s">
        <v>21</v>
      </c>
      <c r="L14" s="173" t="s">
        <v>9</v>
      </c>
      <c r="M14" s="173" t="s">
        <v>10</v>
      </c>
      <c r="N14" s="179" t="s">
        <v>20</v>
      </c>
    </row>
    <row r="15" spans="1:14" x14ac:dyDescent="0.25">
      <c r="A15" s="173"/>
      <c r="B15" s="173"/>
      <c r="C15" s="177"/>
      <c r="D15" s="173"/>
      <c r="E15" s="173"/>
      <c r="F15" s="174"/>
      <c r="G15" s="174"/>
      <c r="H15" s="174"/>
      <c r="I15" s="174"/>
      <c r="J15" s="174"/>
      <c r="K15" s="173"/>
      <c r="L15" s="174"/>
      <c r="M15" s="174"/>
      <c r="N15" s="173"/>
    </row>
    <row r="16" spans="1:14" ht="15.75" thickBot="1" x14ac:dyDescent="0.3">
      <c r="A16" s="176"/>
      <c r="B16" s="176"/>
      <c r="C16" s="178"/>
      <c r="D16" s="176"/>
      <c r="E16" s="176"/>
      <c r="F16" s="175"/>
      <c r="G16" s="175"/>
      <c r="H16" s="175"/>
      <c r="I16" s="175"/>
      <c r="J16" s="175"/>
      <c r="K16" s="176"/>
      <c r="L16" s="175"/>
      <c r="M16" s="175"/>
      <c r="N16" s="176"/>
    </row>
    <row r="17" spans="1:14" s="33" customFormat="1" x14ac:dyDescent="0.25">
      <c r="A17" s="94"/>
      <c r="B17" s="94"/>
      <c r="C17" s="95"/>
      <c r="D17" s="94"/>
      <c r="E17" s="94"/>
      <c r="F17" s="96"/>
      <c r="G17" s="96"/>
      <c r="H17" s="96"/>
      <c r="I17" s="96"/>
      <c r="J17" s="96"/>
      <c r="K17" s="94"/>
      <c r="L17" s="96"/>
      <c r="M17" s="96"/>
      <c r="N17" s="94"/>
    </row>
    <row r="18" spans="1:14" s="2" customFormat="1" ht="45" x14ac:dyDescent="0.25">
      <c r="A18" s="28">
        <v>14363</v>
      </c>
      <c r="B18" s="35" t="s">
        <v>64</v>
      </c>
      <c r="C18" s="6" t="s">
        <v>68</v>
      </c>
      <c r="D18" s="37" t="s">
        <v>65</v>
      </c>
      <c r="E18" s="6" t="s">
        <v>69</v>
      </c>
      <c r="F18" s="7" t="s">
        <v>18</v>
      </c>
      <c r="G18" s="9" t="s">
        <v>17</v>
      </c>
      <c r="H18" s="38">
        <v>101242</v>
      </c>
      <c r="I18" s="9" t="s">
        <v>101</v>
      </c>
      <c r="J18" s="11" t="s">
        <v>67</v>
      </c>
      <c r="K18" s="82">
        <v>500.4</v>
      </c>
      <c r="L18" s="4" t="s">
        <v>16</v>
      </c>
      <c r="M18" s="7" t="s">
        <v>25</v>
      </c>
      <c r="N18" s="106">
        <v>8.61</v>
      </c>
    </row>
    <row r="19" spans="1:14" s="3" customFormat="1" ht="45.75" x14ac:dyDescent="0.25">
      <c r="A19" s="28">
        <v>14364</v>
      </c>
      <c r="B19" s="35" t="s">
        <v>70</v>
      </c>
      <c r="C19" s="13" t="s">
        <v>71</v>
      </c>
      <c r="D19" s="13" t="s">
        <v>72</v>
      </c>
      <c r="E19" s="36" t="s">
        <v>73</v>
      </c>
      <c r="F19" s="14" t="s">
        <v>74</v>
      </c>
      <c r="G19" s="14" t="s">
        <v>17</v>
      </c>
      <c r="H19" s="39">
        <v>2726590</v>
      </c>
      <c r="I19" s="9" t="s">
        <v>101</v>
      </c>
      <c r="J19" s="12">
        <v>19590.7</v>
      </c>
      <c r="K19" s="12">
        <v>23836.12</v>
      </c>
      <c r="L19" s="4" t="s">
        <v>75</v>
      </c>
      <c r="M19" s="8" t="s">
        <v>24</v>
      </c>
      <c r="N19" s="45">
        <v>10.58</v>
      </c>
    </row>
    <row r="20" spans="1:14" s="3" customFormat="1" x14ac:dyDescent="0.25">
      <c r="A20" s="5">
        <v>14365</v>
      </c>
      <c r="B20" s="20" t="s">
        <v>76</v>
      </c>
      <c r="C20" s="13" t="s">
        <v>77</v>
      </c>
      <c r="D20" s="13" t="s">
        <v>78</v>
      </c>
      <c r="E20" s="13" t="s">
        <v>79</v>
      </c>
      <c r="F20" s="8" t="s">
        <v>18</v>
      </c>
      <c r="G20" s="63" t="s">
        <v>17</v>
      </c>
      <c r="H20" s="39">
        <v>925353</v>
      </c>
      <c r="I20" s="9" t="s">
        <v>66</v>
      </c>
      <c r="J20" s="12">
        <v>425.82</v>
      </c>
      <c r="K20" s="12">
        <v>987.8</v>
      </c>
      <c r="L20" s="4" t="s">
        <v>56</v>
      </c>
      <c r="M20" s="7" t="s">
        <v>24</v>
      </c>
      <c r="N20" s="21">
        <v>6.55</v>
      </c>
    </row>
    <row r="21" spans="1:14" s="2" customFormat="1" ht="45" x14ac:dyDescent="0.25">
      <c r="A21" s="5">
        <v>14366</v>
      </c>
      <c r="B21" s="20" t="s">
        <v>84</v>
      </c>
      <c r="C21" s="6" t="s">
        <v>85</v>
      </c>
      <c r="D21" s="6" t="s">
        <v>87</v>
      </c>
      <c r="E21" s="13" t="s">
        <v>86</v>
      </c>
      <c r="F21" s="14" t="s">
        <v>18</v>
      </c>
      <c r="G21" s="14" t="s">
        <v>88</v>
      </c>
      <c r="H21" s="39">
        <v>174337</v>
      </c>
      <c r="I21" s="9" t="s">
        <v>101</v>
      </c>
      <c r="J21" s="12">
        <v>29.66</v>
      </c>
      <c r="K21" s="81">
        <v>142</v>
      </c>
      <c r="L21" s="4" t="s">
        <v>56</v>
      </c>
      <c r="M21" s="8" t="s">
        <v>24</v>
      </c>
      <c r="N21" s="107">
        <v>6.25</v>
      </c>
    </row>
    <row r="22" spans="1:14" s="2" customFormat="1" ht="45" x14ac:dyDescent="0.25">
      <c r="A22" s="5">
        <v>14367</v>
      </c>
      <c r="B22" s="20" t="s">
        <v>102</v>
      </c>
      <c r="C22" s="6" t="s">
        <v>89</v>
      </c>
      <c r="D22" s="6" t="s">
        <v>92</v>
      </c>
      <c r="E22" s="13" t="s">
        <v>90</v>
      </c>
      <c r="F22" s="63" t="s">
        <v>91</v>
      </c>
      <c r="G22" s="63" t="s">
        <v>17</v>
      </c>
      <c r="H22" s="39">
        <v>2734333</v>
      </c>
      <c r="I22" s="9" t="s">
        <v>103</v>
      </c>
      <c r="J22" s="12">
        <v>2268.37</v>
      </c>
      <c r="K22" s="120">
        <v>8470</v>
      </c>
      <c r="L22" s="4" t="s">
        <v>93</v>
      </c>
      <c r="M22" s="8" t="s">
        <v>61</v>
      </c>
      <c r="N22" s="107">
        <v>8.16</v>
      </c>
    </row>
    <row r="23" spans="1:14" s="2" customFormat="1" x14ac:dyDescent="0.25">
      <c r="A23" s="108"/>
      <c r="B23" s="109"/>
      <c r="C23" s="110"/>
      <c r="D23" s="110"/>
      <c r="E23" s="111"/>
      <c r="F23" s="112"/>
      <c r="G23" s="112"/>
      <c r="H23" s="116"/>
      <c r="I23" s="117"/>
      <c r="J23" s="118"/>
      <c r="K23" s="119"/>
      <c r="L23" s="113"/>
      <c r="M23" s="114"/>
      <c r="N23" s="115"/>
    </row>
    <row r="24" spans="1:14" ht="26.25" x14ac:dyDescent="0.4">
      <c r="A24" s="1"/>
      <c r="B24" s="1"/>
      <c r="C24" s="1"/>
      <c r="D24" s="1"/>
      <c r="E24" s="1"/>
      <c r="F24" s="1"/>
      <c r="G24" s="40" t="s">
        <v>14</v>
      </c>
      <c r="H24" s="41">
        <f>SUM(H18:H22)</f>
        <v>6661855</v>
      </c>
      <c r="I24" s="42"/>
      <c r="J24" s="43">
        <f>SUM(J18:J22)</f>
        <v>22314.55</v>
      </c>
      <c r="K24" s="43">
        <f>SUM(K18:K22)</f>
        <v>33936.32</v>
      </c>
      <c r="L24" s="1"/>
      <c r="M24" s="1"/>
    </row>
    <row r="25" spans="1:14" s="33" customFormat="1" ht="26.25" x14ac:dyDescent="0.4">
      <c r="A25" s="29"/>
      <c r="B25" s="29"/>
      <c r="C25" s="29"/>
      <c r="D25" s="29"/>
      <c r="E25" s="29"/>
      <c r="F25" s="29"/>
      <c r="G25" s="31"/>
      <c r="H25" s="44"/>
      <c r="I25" s="30"/>
      <c r="J25" s="32"/>
      <c r="K25" s="32"/>
      <c r="L25" s="29"/>
      <c r="M25" s="29"/>
    </row>
    <row r="26" spans="1:14" ht="11.25" customHeight="1" thickBot="1" x14ac:dyDescent="0.45">
      <c r="A26" s="1"/>
      <c r="B26" s="1"/>
      <c r="C26" s="1"/>
      <c r="D26" s="1"/>
      <c r="E26" s="1"/>
      <c r="F26" s="1"/>
      <c r="G26" s="25"/>
      <c r="H26" s="26"/>
      <c r="I26" s="23"/>
      <c r="J26" s="27"/>
      <c r="K26" s="27"/>
      <c r="L26" s="1"/>
      <c r="M26" s="1"/>
    </row>
    <row r="27" spans="1:14" x14ac:dyDescent="0.25">
      <c r="A27" s="162" t="s">
        <v>13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6"/>
      <c r="N27" s="182"/>
    </row>
    <row r="28" spans="1:14" ht="15.75" thickBot="1" x14ac:dyDescent="0.3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7"/>
      <c r="N28" s="182"/>
    </row>
    <row r="29" spans="1:14" x14ac:dyDescent="0.25">
      <c r="A29" s="173" t="s">
        <v>0</v>
      </c>
      <c r="B29" s="187" t="s">
        <v>1</v>
      </c>
      <c r="C29" s="173" t="s">
        <v>2</v>
      </c>
      <c r="D29" s="173" t="s">
        <v>3</v>
      </c>
      <c r="E29" s="173" t="s">
        <v>4</v>
      </c>
      <c r="F29" s="173" t="s">
        <v>5</v>
      </c>
      <c r="G29" s="173" t="s">
        <v>6</v>
      </c>
      <c r="H29" s="173" t="s">
        <v>7</v>
      </c>
      <c r="I29" s="173" t="s">
        <v>8</v>
      </c>
      <c r="J29" s="173" t="s">
        <v>11</v>
      </c>
      <c r="K29" s="179" t="s">
        <v>22</v>
      </c>
      <c r="L29" s="173" t="s">
        <v>9</v>
      </c>
      <c r="M29" s="184" t="s">
        <v>10</v>
      </c>
      <c r="N29" s="183"/>
    </row>
    <row r="30" spans="1:14" x14ac:dyDescent="0.25">
      <c r="A30" s="173"/>
      <c r="B30" s="187"/>
      <c r="C30" s="173"/>
      <c r="D30" s="173"/>
      <c r="E30" s="173"/>
      <c r="F30" s="174"/>
      <c r="G30" s="174"/>
      <c r="H30" s="174"/>
      <c r="I30" s="174"/>
      <c r="J30" s="174"/>
      <c r="K30" s="173"/>
      <c r="L30" s="174"/>
      <c r="M30" s="185"/>
      <c r="N30" s="183"/>
    </row>
    <row r="31" spans="1:14" ht="15.75" thickBot="1" x14ac:dyDescent="0.3">
      <c r="A31" s="176"/>
      <c r="B31" s="188"/>
      <c r="C31" s="176"/>
      <c r="D31" s="176"/>
      <c r="E31" s="176"/>
      <c r="F31" s="175"/>
      <c r="G31" s="175"/>
      <c r="H31" s="175"/>
      <c r="I31" s="175"/>
      <c r="J31" s="175"/>
      <c r="K31" s="176"/>
      <c r="L31" s="175"/>
      <c r="M31" s="186"/>
      <c r="N31" s="183"/>
    </row>
    <row r="32" spans="1:14" s="33" customFormat="1" x14ac:dyDescent="0.25">
      <c r="A32" s="94"/>
      <c r="B32" s="97"/>
      <c r="C32" s="94"/>
      <c r="D32" s="94"/>
      <c r="E32" s="94"/>
      <c r="F32" s="96"/>
      <c r="G32" s="96"/>
      <c r="H32" s="96"/>
      <c r="I32" s="96"/>
      <c r="J32" s="96"/>
      <c r="K32" s="94"/>
      <c r="L32" s="96"/>
      <c r="M32" s="98"/>
      <c r="N32" s="93"/>
    </row>
    <row r="33" spans="1:14" s="2" customFormat="1" ht="30" x14ac:dyDescent="0.25">
      <c r="A33" s="5">
        <v>39</v>
      </c>
      <c r="B33" s="24" t="s">
        <v>80</v>
      </c>
      <c r="C33" s="100" t="s">
        <v>81</v>
      </c>
      <c r="D33" s="6" t="s">
        <v>82</v>
      </c>
      <c r="E33" s="6" t="s">
        <v>83</v>
      </c>
      <c r="F33" s="7" t="s">
        <v>18</v>
      </c>
      <c r="G33" s="10" t="s">
        <v>62</v>
      </c>
      <c r="H33" s="38">
        <v>257447</v>
      </c>
      <c r="I33" s="9" t="s">
        <v>23</v>
      </c>
      <c r="J33" s="11">
        <v>0</v>
      </c>
      <c r="K33" s="22">
        <v>7041.3</v>
      </c>
      <c r="L33" s="4" t="s">
        <v>55</v>
      </c>
      <c r="M33" s="7" t="s">
        <v>25</v>
      </c>
      <c r="N33" s="19"/>
    </row>
    <row r="34" spans="1:14" s="2" customFormat="1" x14ac:dyDescent="0.25">
      <c r="A34" s="108"/>
      <c r="B34" s="136"/>
      <c r="C34" s="137"/>
      <c r="D34" s="110"/>
      <c r="E34" s="110"/>
      <c r="F34" s="138"/>
      <c r="G34" s="139"/>
      <c r="H34" s="140"/>
      <c r="I34" s="117"/>
      <c r="J34" s="141"/>
      <c r="K34" s="142"/>
      <c r="L34" s="113"/>
      <c r="M34" s="138"/>
      <c r="N34" s="19"/>
    </row>
    <row r="35" spans="1:14" ht="26.25" x14ac:dyDescent="0.4">
      <c r="A35" s="1"/>
      <c r="B35" s="1"/>
      <c r="C35" s="1"/>
      <c r="D35" s="1"/>
      <c r="E35" s="1"/>
      <c r="F35" s="1"/>
      <c r="G35" s="40" t="s">
        <v>14</v>
      </c>
      <c r="H35" s="41">
        <f>SUM(H33:H33)</f>
        <v>257447</v>
      </c>
      <c r="I35" s="42"/>
      <c r="J35" s="43">
        <f>SUM(J33:J33)</f>
        <v>0</v>
      </c>
      <c r="K35" s="43">
        <f>SUM(K33:K33)</f>
        <v>7041.3</v>
      </c>
      <c r="L35" s="1"/>
      <c r="M35" s="1"/>
    </row>
    <row r="36" spans="1:14" s="33" customFormat="1" ht="26.25" x14ac:dyDescent="0.4">
      <c r="A36" s="29"/>
      <c r="B36" s="29"/>
      <c r="C36" s="29"/>
      <c r="D36" s="29"/>
      <c r="E36" s="29"/>
      <c r="F36" s="29"/>
      <c r="G36" s="31"/>
      <c r="H36" s="44"/>
      <c r="I36" s="30"/>
      <c r="J36" s="32"/>
      <c r="K36" s="32"/>
      <c r="L36" s="29"/>
      <c r="M36" s="29"/>
    </row>
    <row r="37" spans="1:14" s="33" customFormat="1" ht="27" thickBot="1" x14ac:dyDescent="0.45">
      <c r="A37" s="29"/>
      <c r="B37" s="29"/>
      <c r="C37" s="29"/>
      <c r="D37" s="29"/>
      <c r="E37" s="29"/>
      <c r="F37" s="29"/>
      <c r="G37" s="31"/>
      <c r="H37" s="44"/>
      <c r="I37" s="30"/>
      <c r="J37" s="32"/>
      <c r="K37" s="32"/>
      <c r="L37" s="29"/>
      <c r="M37" s="29"/>
    </row>
    <row r="38" spans="1:14" s="33" customFormat="1" ht="28.5" thickBot="1" x14ac:dyDescent="0.45">
      <c r="A38" s="121" t="s">
        <v>94</v>
      </c>
      <c r="B38" s="122"/>
      <c r="C38" s="122"/>
      <c r="D38" s="86"/>
      <c r="E38" s="86"/>
      <c r="F38" s="86"/>
      <c r="G38" s="87"/>
      <c r="H38" s="88"/>
      <c r="I38" s="86"/>
      <c r="J38" s="89"/>
      <c r="K38" s="89"/>
      <c r="L38" s="123"/>
      <c r="M38" s="29"/>
    </row>
    <row r="39" spans="1:14" s="33" customFormat="1" ht="26.25" thickBot="1" x14ac:dyDescent="0.3">
      <c r="A39" s="92" t="s">
        <v>51</v>
      </c>
      <c r="B39" s="90" t="s">
        <v>52</v>
      </c>
      <c r="C39" s="90" t="s">
        <v>2</v>
      </c>
      <c r="D39" s="90" t="s">
        <v>3</v>
      </c>
      <c r="E39" s="90" t="s">
        <v>4</v>
      </c>
      <c r="F39" s="90" t="s">
        <v>5</v>
      </c>
      <c r="G39" s="124" t="s">
        <v>6</v>
      </c>
      <c r="H39" s="125" t="s">
        <v>7</v>
      </c>
      <c r="I39" s="126" t="s">
        <v>53</v>
      </c>
      <c r="J39" s="127" t="s">
        <v>54</v>
      </c>
      <c r="K39" s="127" t="s">
        <v>95</v>
      </c>
      <c r="L39" s="128" t="s">
        <v>10</v>
      </c>
      <c r="M39" s="29"/>
    </row>
    <row r="40" spans="1:14" s="33" customFormat="1" x14ac:dyDescent="0.25">
      <c r="A40" s="129"/>
      <c r="B40" s="91"/>
      <c r="C40" s="130"/>
      <c r="D40" s="130"/>
      <c r="E40" s="130"/>
      <c r="F40" s="130"/>
      <c r="G40" s="131"/>
      <c r="H40" s="132"/>
      <c r="I40" s="133"/>
      <c r="J40" s="134"/>
      <c r="K40" s="134"/>
      <c r="L40" s="130"/>
      <c r="M40" s="29"/>
    </row>
    <row r="41" spans="1:14" s="33" customFormat="1" ht="90" x14ac:dyDescent="0.25">
      <c r="A41" s="150">
        <v>33</v>
      </c>
      <c r="B41" s="151">
        <v>44005</v>
      </c>
      <c r="C41" s="152" t="s">
        <v>96</v>
      </c>
      <c r="D41" s="153" t="s">
        <v>97</v>
      </c>
      <c r="E41" s="153" t="s">
        <v>98</v>
      </c>
      <c r="F41" s="153" t="s">
        <v>26</v>
      </c>
      <c r="G41" s="154" t="s">
        <v>17</v>
      </c>
      <c r="H41" s="155">
        <v>31726</v>
      </c>
      <c r="I41" s="154" t="s">
        <v>104</v>
      </c>
      <c r="J41" s="156">
        <v>13.4</v>
      </c>
      <c r="K41" s="157" t="s">
        <v>16</v>
      </c>
      <c r="L41" s="9" t="s">
        <v>99</v>
      </c>
      <c r="M41" s="29"/>
    </row>
    <row r="42" spans="1:14" s="33" customFormat="1" ht="20.25" customHeight="1" x14ac:dyDescent="0.25">
      <c r="M42" s="29"/>
    </row>
    <row r="43" spans="1:14" ht="26.25" x14ac:dyDescent="0.4">
      <c r="A43" s="33"/>
      <c r="B43" s="33"/>
      <c r="C43" s="33"/>
      <c r="D43" s="33"/>
      <c r="E43" s="33"/>
      <c r="F43" s="33"/>
      <c r="G43" s="83" t="s">
        <v>14</v>
      </c>
      <c r="H43" s="135">
        <f>SUM(H41)</f>
        <v>31726</v>
      </c>
      <c r="I43" s="84"/>
      <c r="J43" s="85">
        <f>SUM(J41)</f>
        <v>13.4</v>
      </c>
      <c r="K43" s="33"/>
      <c r="L43" s="33"/>
    </row>
    <row r="44" spans="1:14" s="33" customFormat="1" ht="26.25" x14ac:dyDescent="0.4">
      <c r="G44" s="143"/>
      <c r="H44" s="144"/>
      <c r="I44" s="145"/>
      <c r="J44" s="146"/>
    </row>
    <row r="46" spans="1:14" ht="31.5" customHeight="1" x14ac:dyDescent="0.5">
      <c r="A46" s="99"/>
      <c r="G46" s="101" t="s">
        <v>57</v>
      </c>
      <c r="H46" s="149">
        <f>SUM(H24,H35,H43)</f>
        <v>6951028</v>
      </c>
      <c r="I46" s="102"/>
      <c r="J46" s="103">
        <f>SUM(J24,J35,J43)</f>
        <v>22327.95</v>
      </c>
      <c r="K46" s="104">
        <f>SUM(K24,K35,K43)</f>
        <v>40977.620000000003</v>
      </c>
    </row>
    <row r="47" spans="1:14" ht="15.75" x14ac:dyDescent="0.25">
      <c r="D47" s="105"/>
    </row>
    <row r="48" spans="1:14" ht="15.75" x14ac:dyDescent="0.25">
      <c r="D48" s="105"/>
    </row>
    <row r="49" spans="1:5" s="33" customFormat="1" ht="15.75" x14ac:dyDescent="0.25">
      <c r="D49" s="105"/>
    </row>
    <row r="50" spans="1:5" s="33" customFormat="1" ht="15.75" x14ac:dyDescent="0.25">
      <c r="D50" s="105"/>
    </row>
    <row r="51" spans="1:5" s="33" customFormat="1" ht="15.75" x14ac:dyDescent="0.25">
      <c r="D51" s="105"/>
    </row>
    <row r="52" spans="1:5" ht="15.75" x14ac:dyDescent="0.25">
      <c r="D52" s="105"/>
    </row>
    <row r="53" spans="1:5" ht="28.5" x14ac:dyDescent="0.45">
      <c r="E53" s="148" t="s">
        <v>58</v>
      </c>
    </row>
    <row r="54" spans="1:5" ht="28.5" x14ac:dyDescent="0.45">
      <c r="A54" s="147" t="s">
        <v>105</v>
      </c>
      <c r="E54" s="148" t="s">
        <v>59</v>
      </c>
    </row>
    <row r="55" spans="1:5" ht="28.5" x14ac:dyDescent="0.45">
      <c r="E55" s="148" t="s">
        <v>60</v>
      </c>
    </row>
    <row r="58" spans="1:5" ht="26.25" x14ac:dyDescent="0.4">
      <c r="A58" s="52" t="s">
        <v>100</v>
      </c>
    </row>
  </sheetData>
  <mergeCells count="34">
    <mergeCell ref="K29:K31"/>
    <mergeCell ref="I29:I31"/>
    <mergeCell ref="J29:J31"/>
    <mergeCell ref="H29:H31"/>
    <mergeCell ref="A29:A31"/>
    <mergeCell ref="F29:F31"/>
    <mergeCell ref="G29:G31"/>
    <mergeCell ref="E29:E31"/>
    <mergeCell ref="B29:B31"/>
    <mergeCell ref="C29:C31"/>
    <mergeCell ref="D29:D31"/>
    <mergeCell ref="L14:L16"/>
    <mergeCell ref="L29:L31"/>
    <mergeCell ref="N12:N13"/>
    <mergeCell ref="N27:N28"/>
    <mergeCell ref="N29:N31"/>
    <mergeCell ref="M29:M31"/>
    <mergeCell ref="N14:N16"/>
    <mergeCell ref="A6:M7"/>
    <mergeCell ref="A12:M13"/>
    <mergeCell ref="A27:M28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46" t="s">
        <v>27</v>
      </c>
      <c r="B3" s="47"/>
      <c r="C3" s="47"/>
      <c r="D3" s="47"/>
      <c r="E3" s="47"/>
      <c r="F3" s="47"/>
      <c r="G3" s="48"/>
      <c r="H3" s="49"/>
      <c r="I3" s="47"/>
      <c r="J3" s="50"/>
      <c r="K3" s="47"/>
      <c r="L3" s="51"/>
    </row>
    <row r="4" spans="1:12" ht="15" customHeight="1" x14ac:dyDescent="0.25">
      <c r="A4" s="205"/>
      <c r="B4" s="206"/>
      <c r="C4" s="68"/>
      <c r="D4" s="68"/>
      <c r="E4" s="68"/>
      <c r="F4" s="68"/>
      <c r="G4" s="69"/>
      <c r="H4" s="207" t="s">
        <v>7</v>
      </c>
      <c r="I4" s="210" t="s">
        <v>31</v>
      </c>
      <c r="J4" s="207" t="s">
        <v>28</v>
      </c>
      <c r="K4" s="210" t="s">
        <v>9</v>
      </c>
      <c r="L4" s="207" t="s">
        <v>10</v>
      </c>
    </row>
    <row r="5" spans="1:12" ht="11.25" customHeight="1" thickBot="1" x14ac:dyDescent="0.3">
      <c r="A5" s="211" t="s">
        <v>29</v>
      </c>
      <c r="B5" s="212"/>
      <c r="C5" s="70" t="s">
        <v>2</v>
      </c>
      <c r="D5" s="70" t="s">
        <v>30</v>
      </c>
      <c r="E5" s="70" t="s">
        <v>4</v>
      </c>
      <c r="F5" s="70" t="s">
        <v>5</v>
      </c>
      <c r="G5" s="71" t="s">
        <v>6</v>
      </c>
      <c r="H5" s="208"/>
      <c r="I5" s="208"/>
      <c r="J5" s="208"/>
      <c r="K5" s="208"/>
      <c r="L5" s="208"/>
    </row>
    <row r="6" spans="1:12" ht="15.75" hidden="1" customHeight="1" thickBot="1" x14ac:dyDescent="0.3">
      <c r="A6" s="213"/>
      <c r="B6" s="214"/>
      <c r="C6" s="72"/>
      <c r="D6" s="72"/>
      <c r="E6" s="72"/>
      <c r="F6" s="72"/>
      <c r="G6" s="71" t="s">
        <v>32</v>
      </c>
      <c r="H6" s="208"/>
      <c r="I6" s="208"/>
      <c r="J6" s="208"/>
      <c r="K6" s="208"/>
      <c r="L6" s="208"/>
    </row>
    <row r="7" spans="1:12" x14ac:dyDescent="0.25">
      <c r="A7" s="73"/>
      <c r="B7" s="74"/>
      <c r="C7" s="72"/>
      <c r="D7" s="72"/>
      <c r="E7" s="72"/>
      <c r="F7" s="72"/>
      <c r="G7" s="71"/>
      <c r="H7" s="208"/>
      <c r="I7" s="208"/>
      <c r="J7" s="208"/>
      <c r="K7" s="208"/>
      <c r="L7" s="208"/>
    </row>
    <row r="8" spans="1:12" x14ac:dyDescent="0.25">
      <c r="A8" s="75" t="s">
        <v>33</v>
      </c>
      <c r="B8" s="76" t="s">
        <v>34</v>
      </c>
      <c r="C8" s="77"/>
      <c r="D8" s="77"/>
      <c r="E8" s="77"/>
      <c r="F8" s="77"/>
      <c r="G8" s="78"/>
      <c r="H8" s="209"/>
      <c r="I8" s="209"/>
      <c r="J8" s="209"/>
      <c r="K8" s="209"/>
      <c r="L8" s="209"/>
    </row>
    <row r="9" spans="1:12" x14ac:dyDescent="0.25">
      <c r="A9" s="204"/>
      <c r="B9" s="204"/>
      <c r="C9" s="79"/>
      <c r="D9" s="79"/>
      <c r="E9" s="79"/>
      <c r="F9" s="79"/>
      <c r="G9" s="79"/>
      <c r="H9" s="204"/>
      <c r="I9" s="204"/>
      <c r="J9" s="79"/>
      <c r="K9" s="79"/>
      <c r="L9" s="79"/>
    </row>
    <row r="10" spans="1:12" x14ac:dyDescent="0.25">
      <c r="A10" s="65" t="s">
        <v>35</v>
      </c>
      <c r="B10" s="196">
        <v>43699</v>
      </c>
      <c r="C10" s="197" t="s">
        <v>37</v>
      </c>
      <c r="D10" s="201" t="s">
        <v>38</v>
      </c>
      <c r="E10" s="201" t="s">
        <v>39</v>
      </c>
      <c r="F10" s="195" t="s">
        <v>26</v>
      </c>
      <c r="G10" s="195" t="s">
        <v>17</v>
      </c>
      <c r="H10" s="202">
        <v>27378</v>
      </c>
      <c r="I10" s="192" t="s">
        <v>40</v>
      </c>
      <c r="J10" s="193">
        <v>980.50699999999995</v>
      </c>
      <c r="K10" s="199" t="s">
        <v>16</v>
      </c>
      <c r="L10" s="195" t="s">
        <v>24</v>
      </c>
    </row>
    <row r="11" spans="1:12" x14ac:dyDescent="0.25">
      <c r="A11" s="65" t="s">
        <v>36</v>
      </c>
      <c r="B11" s="196"/>
      <c r="C11" s="198"/>
      <c r="D11" s="201"/>
      <c r="E11" s="201"/>
      <c r="F11" s="195"/>
      <c r="G11" s="195"/>
      <c r="H11" s="203"/>
      <c r="I11" s="192"/>
      <c r="J11" s="193"/>
      <c r="K11" s="200"/>
      <c r="L11" s="195"/>
    </row>
    <row r="12" spans="1:12" x14ac:dyDescent="0.25">
      <c r="A12" s="65" t="s">
        <v>41</v>
      </c>
      <c r="B12" s="196">
        <v>43705</v>
      </c>
      <c r="C12" s="197" t="s">
        <v>49</v>
      </c>
      <c r="D12" s="201" t="s">
        <v>50</v>
      </c>
      <c r="E12" s="201" t="s">
        <v>43</v>
      </c>
      <c r="F12" s="195" t="s">
        <v>26</v>
      </c>
      <c r="G12" s="195" t="s">
        <v>17</v>
      </c>
      <c r="H12" s="202">
        <v>29178</v>
      </c>
      <c r="I12" s="192" t="s">
        <v>40</v>
      </c>
      <c r="J12" s="193">
        <v>1048.3399999999999</v>
      </c>
      <c r="K12" s="194" t="s">
        <v>16</v>
      </c>
      <c r="L12" s="195" t="s">
        <v>24</v>
      </c>
    </row>
    <row r="13" spans="1:12" x14ac:dyDescent="0.25">
      <c r="A13" s="66" t="s">
        <v>42</v>
      </c>
      <c r="B13" s="196"/>
      <c r="C13" s="198"/>
      <c r="D13" s="201"/>
      <c r="E13" s="201"/>
      <c r="F13" s="195"/>
      <c r="G13" s="195"/>
      <c r="H13" s="203"/>
      <c r="I13" s="192"/>
      <c r="J13" s="193"/>
      <c r="K13" s="194"/>
      <c r="L13" s="195"/>
    </row>
    <row r="14" spans="1:12" x14ac:dyDescent="0.25">
      <c r="A14" s="67" t="s">
        <v>44</v>
      </c>
      <c r="B14" s="196">
        <v>43706</v>
      </c>
      <c r="C14" s="197" t="s">
        <v>46</v>
      </c>
      <c r="D14" s="197" t="s">
        <v>47</v>
      </c>
      <c r="E14" s="197" t="s">
        <v>48</v>
      </c>
      <c r="F14" s="195" t="s">
        <v>26</v>
      </c>
      <c r="G14" s="195" t="s">
        <v>17</v>
      </c>
      <c r="H14" s="191">
        <v>27378</v>
      </c>
      <c r="I14" s="192" t="s">
        <v>40</v>
      </c>
      <c r="J14" s="193">
        <v>2158.1999999999998</v>
      </c>
      <c r="K14" s="194" t="s">
        <v>16</v>
      </c>
      <c r="L14" s="195" t="s">
        <v>19</v>
      </c>
    </row>
    <row r="15" spans="1:12" x14ac:dyDescent="0.25">
      <c r="A15" s="66" t="s">
        <v>45</v>
      </c>
      <c r="B15" s="196"/>
      <c r="C15" s="198"/>
      <c r="D15" s="198"/>
      <c r="E15" s="198"/>
      <c r="F15" s="195"/>
      <c r="G15" s="195"/>
      <c r="H15" s="191"/>
      <c r="I15" s="192"/>
      <c r="J15" s="193"/>
      <c r="K15" s="194"/>
      <c r="L15" s="195"/>
    </row>
    <row r="16" spans="1:12" ht="16.5" thickBot="1" x14ac:dyDescent="0.3">
      <c r="A16" s="57"/>
      <c r="B16" s="56"/>
      <c r="C16" s="55"/>
      <c r="D16" s="55"/>
      <c r="E16" s="55"/>
      <c r="F16" s="55"/>
      <c r="G16" s="58"/>
      <c r="H16" s="59"/>
      <c r="I16" s="60"/>
      <c r="J16" s="61"/>
      <c r="K16" s="62"/>
      <c r="L16" s="55"/>
    </row>
    <row r="17" spans="1:12" ht="29.25" thickBot="1" x14ac:dyDescent="0.5">
      <c r="A17" s="33"/>
      <c r="B17" s="33"/>
      <c r="C17" s="52"/>
      <c r="D17" s="53"/>
      <c r="E17" s="34"/>
      <c r="F17" s="189" t="s">
        <v>14</v>
      </c>
      <c r="G17" s="190"/>
      <c r="H17" s="80">
        <f>SUM(H10:H11:H12:H13,H14,H15)</f>
        <v>83934</v>
      </c>
      <c r="I17" s="54"/>
      <c r="J17" s="64">
        <f>SUM(J10,J15)</f>
        <v>980.50699999999995</v>
      </c>
      <c r="K17" s="33"/>
      <c r="L17" s="33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2020-07-06T00:44:06Z</cp:lastPrinted>
  <dcterms:created xsi:type="dcterms:W3CDTF">2011-04-07T12:29:15Z</dcterms:created>
  <dcterms:modified xsi:type="dcterms:W3CDTF">2020-07-06T00:44:13Z</dcterms:modified>
</cp:coreProperties>
</file>