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5480" windowHeight="9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49" i="1" l="1"/>
  <c r="J49" i="1"/>
  <c r="H49" i="1"/>
  <c r="H68" i="1" l="1"/>
  <c r="J68" i="1"/>
  <c r="J73" i="1" s="1"/>
  <c r="J40" i="1" l="1"/>
  <c r="H40" i="1"/>
  <c r="K24" i="1"/>
  <c r="J24" i="1"/>
  <c r="H24" i="1"/>
  <c r="H73" i="1" l="1"/>
  <c r="K40" i="1"/>
  <c r="K73" i="1" s="1"/>
  <c r="J17" i="2" l="1"/>
  <c r="H17" i="2"/>
</calcChain>
</file>

<file path=xl/sharedStrings.xml><?xml version="1.0" encoding="utf-8"?>
<sst xmlns="http://schemas.openxmlformats.org/spreadsheetml/2006/main" count="241" uniqueCount="137">
  <si>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</si>
  <si>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</si>
  <si>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</si>
  <si>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</si>
  <si>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</si>
  <si>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</si>
  <si>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</si>
  <si>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</si>
  <si>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</si>
  <si>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</si>
  <si>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</si>
  <si>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</si>
  <si>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</si>
  <si>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</si>
  <si>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</si>
  <si>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</si>
  <si>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</si>
  <si>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</si>
  <si>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</si>
  <si>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</si>
  <si>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ALTURA MÁXIMA</t>
  </si>
  <si>
    <t>LGUC., OGUC., Y PRC</t>
  </si>
  <si>
    <t>SUPERFICIE DEL TERRENO</t>
  </si>
  <si>
    <t>SUPERFIECIE DEL TERRENO</t>
  </si>
  <si>
    <t>MODIFICACION</t>
  </si>
  <si>
    <t>N. JOFRE</t>
  </si>
  <si>
    <t>A. MONARDES</t>
  </si>
  <si>
    <t>COMERCIO</t>
  </si>
  <si>
    <t>A. ESPEJO</t>
  </si>
  <si>
    <t>AMPLIACION MENOR</t>
  </si>
  <si>
    <t>AMPLIACION MAYOR</t>
  </si>
  <si>
    <t>S/REV</t>
  </si>
  <si>
    <r>
      <rPr>
        <b/>
        <sz val="22"/>
        <color theme="1"/>
        <rFont val="Arial"/>
        <family val="2"/>
      </rPr>
      <t>RESOLUCIONES</t>
    </r>
    <r>
      <rPr>
        <sz val="22"/>
        <color theme="1"/>
        <rFont val="Arial"/>
        <family val="2"/>
      </rPr>
      <t xml:space="preserve"> </t>
    </r>
  </si>
  <si>
    <t>SUPERFCIE TERRENO</t>
  </si>
  <si>
    <t>RESOLUCIÓN</t>
  </si>
  <si>
    <t>DIRECCIÓN</t>
  </si>
  <si>
    <t>DESCRIPCION DEL PROYECTO</t>
  </si>
  <si>
    <t>TERRENOS</t>
  </si>
  <si>
    <t>N°</t>
  </si>
  <si>
    <t>FECHA</t>
  </si>
  <si>
    <t>2491-A</t>
  </si>
  <si>
    <t>LR-2527</t>
  </si>
  <si>
    <t>SOCIEDAD DE INVERSIONES Y SERVICIO INVER S.A.</t>
  </si>
  <si>
    <t xml:space="preserve">CARLOS SILVA VILDOSOLA </t>
  </si>
  <si>
    <t>CATALINA RIVERA</t>
  </si>
  <si>
    <t>FUSION</t>
  </si>
  <si>
    <t>2492-A</t>
  </si>
  <si>
    <t>LR-2528</t>
  </si>
  <si>
    <t>ROBERTO GONZALEZ</t>
  </si>
  <si>
    <t>2493-A</t>
  </si>
  <si>
    <t>LR-2529</t>
  </si>
  <si>
    <t>TOTAL</t>
  </si>
  <si>
    <t>SANDRA SABAJ DIMES</t>
  </si>
  <si>
    <t>23 DE FEBRERO 8915 Y 8931</t>
  </si>
  <si>
    <t>RAUL CORREA</t>
  </si>
  <si>
    <t>MARIA KOSLER / JOSE KOSLER</t>
  </si>
  <si>
    <t xml:space="preserve">GUEMES 245 </t>
  </si>
  <si>
    <t>ALTERACION</t>
  </si>
  <si>
    <t>A N T E P R O Y E C T O S</t>
  </si>
  <si>
    <t>PERMISO N°</t>
  </si>
  <si>
    <t>RESOLUCION FECHA</t>
  </si>
  <si>
    <t>DESCIPCION PROYECTO</t>
  </si>
  <si>
    <t>SUPERFICIE M2</t>
  </si>
  <si>
    <t>NORMAS ESPCIALES</t>
  </si>
  <si>
    <t>ANTEPROYECTO</t>
  </si>
  <si>
    <t>CARLOS LINEROS ECHEVERRIA</t>
  </si>
  <si>
    <t>ARQUITECTO</t>
  </si>
  <si>
    <t xml:space="preserve">LA REINA, </t>
  </si>
  <si>
    <t>DIRECTOR DE OBRAS</t>
  </si>
  <si>
    <t>NUEVOS DESARROLLOS S.A.</t>
  </si>
  <si>
    <t xml:space="preserve">LGUC.,OGUC., Y PRC </t>
  </si>
  <si>
    <t>M. GARRIDO</t>
  </si>
  <si>
    <t>ESTADISTICAS DE PERMISOS, RESOLUCIONES Y OTROS  MES DE JULIO  2020</t>
  </si>
  <si>
    <t>06.07.2020</t>
  </si>
  <si>
    <t>PEDRO GUTIERREZ RIVERA</t>
  </si>
  <si>
    <t>AV. FRANCISCO BILBAO 4505</t>
  </si>
  <si>
    <t>KATHERINE RIQUELME RAMIREZ</t>
  </si>
  <si>
    <t>13.07.2020</t>
  </si>
  <si>
    <t xml:space="preserve">COMPAÑÍA HIJAS DE LA CARIDAD DE SAN VICENTE DE PAUL </t>
  </si>
  <si>
    <t>GENARO BENAVIDES 5761 / AV. OSSA 409</t>
  </si>
  <si>
    <t>JORGE TRINCADO SAAVEDRA</t>
  </si>
  <si>
    <t>CARLOS PEREZ ACEVEDO</t>
  </si>
  <si>
    <t>COLEGIO</t>
  </si>
  <si>
    <t>02.07.2020</t>
  </si>
  <si>
    <t>JOSE AYALA BURGOS</t>
  </si>
  <si>
    <t>ARIOSTOS 7271</t>
  </si>
  <si>
    <t>08.07.2020</t>
  </si>
  <si>
    <t>AV. LARRAIN 5862 BM 987, 991</t>
  </si>
  <si>
    <t>PATRICIO SILVA BARROS</t>
  </si>
  <si>
    <t>MERCEDES FERNANDEZ</t>
  </si>
  <si>
    <t>COMPAÑÍA DE INVERSIONES ODIN LTDA.</t>
  </si>
  <si>
    <t>AV. FRANCISCO BILBAO 3975</t>
  </si>
  <si>
    <t>SERGIO RAMIREZ ARREGUI</t>
  </si>
  <si>
    <t>RESTAURANTE</t>
  </si>
  <si>
    <t>24.07.2020</t>
  </si>
  <si>
    <t>PAUL ORELLANA REYES</t>
  </si>
  <si>
    <t>ALMIRENATE GOMEZ CARREÑO 278</t>
  </si>
  <si>
    <t>BEATRIZ RAMIREZ BURGOS</t>
  </si>
  <si>
    <t>2504-A</t>
  </si>
  <si>
    <t>01.07.2020</t>
  </si>
  <si>
    <t>INMOBILIARIA MANRESA S.A.</t>
  </si>
  <si>
    <t>VICENTE PEREZ ROSALES 828 / SIMON BOLIVAR 7537 / SIMON BOLIVAR 7591 Y 7571</t>
  </si>
  <si>
    <t>DANIEL STRAUB BAEZA</t>
  </si>
  <si>
    <t>LR 2540</t>
  </si>
  <si>
    <t>2505-A</t>
  </si>
  <si>
    <t>LR 2541</t>
  </si>
  <si>
    <t>JAVIERA CARRERA NORTE 70, 76 Y 90</t>
  </si>
  <si>
    <t>INMOBILIARIA TARGET INVESTIMENT LTDA.</t>
  </si>
  <si>
    <t>RAFAEL JANA BITRAN</t>
  </si>
  <si>
    <t>2506-A</t>
  </si>
  <si>
    <t>LR 2542</t>
  </si>
  <si>
    <t>INVERSIONES REHUE LTDA.</t>
  </si>
  <si>
    <t>ROBERTO ZUÑIGA</t>
  </si>
  <si>
    <t>28.07.2020</t>
  </si>
  <si>
    <t>CAROLINA MUÑOZ ROJAS</t>
  </si>
  <si>
    <t>JULIO MONTEBRUNO 123</t>
  </si>
  <si>
    <t>27.07.2020</t>
  </si>
  <si>
    <t>ALVARO SEPULVEDA VARELA</t>
  </si>
  <si>
    <t>PASAJE PRIVADO LIMARI 998-B</t>
  </si>
  <si>
    <t>CHRISTIAN LOPEZ SILVA</t>
  </si>
  <si>
    <t>DFL N°2 DE 1959</t>
  </si>
  <si>
    <t>29.07.2020</t>
  </si>
  <si>
    <t>INMOBILIARIA FRANCISCO VILLAGRA SPA</t>
  </si>
  <si>
    <t>FRANCISCO DE VILLAGRA 5707, 5737, 5759, 5773, 5777, 5791 Y 5807, EGAÑA 460, 474, Y 518</t>
  </si>
  <si>
    <t>CARLOS URZUA EDWARDS</t>
  </si>
  <si>
    <t>FISION 7 LOTES</t>
  </si>
  <si>
    <t>2507-A</t>
  </si>
  <si>
    <t>LR 2543</t>
  </si>
  <si>
    <t>INVERSIONES HESARA LTDA.</t>
  </si>
  <si>
    <t>VALENZUELA PUELMA 9939-A</t>
  </si>
  <si>
    <t>ANDRES DOYHARCABAL PONCE</t>
  </si>
  <si>
    <t>COMERCIAL</t>
  </si>
  <si>
    <t>CARLO ANAYA FLOREZ</t>
  </si>
  <si>
    <t>CLE/MGA/AEA/mpa.</t>
  </si>
  <si>
    <t>CARLOS GRIS SOTO</t>
  </si>
  <si>
    <t>CARLOS OSSANDON 75</t>
  </si>
  <si>
    <t>MODIFICACION DE DESLINDES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</si>
</sst>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* #,##0_ ;_ &quot;$&quot;* \-#,##0_ ;_ &quot;$&quot;* &quot;-&quot;_ ;_ @_ "/>
    <numFmt numFmtId="164" formatCode="&quot;$&quot;\ #,##0"/>
    <numFmt numFmtId="165" formatCode="#,##0.000"/>
    <numFmt numFmtId="166" formatCode="#,##0.0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6" fillId="0" borderId="0" applyFont="0" applyFill="0" applyBorder="0" applyAlignment="0" applyProtection="0"/>
  </cellStyleXfs>
  <cellXfs count="273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4" borderId="8" xfId="0" applyFill="1" applyBorder="1"/>
    <xf numFmtId="0" fontId="0" fillId="4" borderId="11" xfId="0" applyFill="1" applyBorder="1"/>
    <xf numFmtId="0" fontId="7" fillId="0" borderId="12" xfId="0" applyFont="1" applyBorder="1" applyAlignment="1">
      <alignment horizontal="center"/>
    </xf>
    <xf numFmtId="0" fontId="7" fillId="0" borderId="0" xfId="0" applyFont="1" applyBorder="1"/>
    <xf numFmtId="14" fontId="1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 vertical="center"/>
    </xf>
    <xf numFmtId="0" fontId="3" fillId="3" borderId="0" xfId="0" applyFont="1" applyFill="1" applyBorder="1"/>
    <xf numFmtId="49" fontId="2" fillId="0" borderId="12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 wrapText="1"/>
    </xf>
    <xf numFmtId="0" fontId="7" fillId="0" borderId="0" xfId="0" applyFont="1" applyFill="1" applyBorder="1"/>
    <xf numFmtId="4" fontId="12" fillId="3" borderId="0" xfId="0" applyNumberFormat="1" applyFont="1" applyFill="1" applyBorder="1" applyAlignment="1">
      <alignment horizontal="right"/>
    </xf>
    <xf numFmtId="0" fontId="0" fillId="0" borderId="0" xfId="0"/>
    <xf numFmtId="0" fontId="14" fillId="0" borderId="0" xfId="0" applyFont="1"/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42" fontId="1" fillId="0" borderId="12" xfId="1" applyFont="1" applyBorder="1" applyAlignment="1">
      <alignment horizontal="right" vertical="center"/>
    </xf>
    <xf numFmtId="42" fontId="1" fillId="0" borderId="12" xfId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/>
    </xf>
    <xf numFmtId="42" fontId="12" fillId="2" borderId="12" xfId="1" applyFont="1" applyFill="1" applyBorder="1" applyAlignment="1">
      <alignment horizontal="right"/>
    </xf>
    <xf numFmtId="0" fontId="3" fillId="2" borderId="12" xfId="0" applyFont="1" applyFill="1" applyBorder="1"/>
    <xf numFmtId="4" fontId="12" fillId="2" borderId="12" xfId="0" applyNumberFormat="1" applyFont="1" applyFill="1" applyBorder="1" applyAlignment="1">
      <alignment horizontal="right"/>
    </xf>
    <xf numFmtId="42" fontId="12" fillId="3" borderId="0" xfId="1" applyFont="1" applyFill="1" applyBorder="1" applyAlignment="1">
      <alignment horizontal="right"/>
    </xf>
    <xf numFmtId="0" fontId="18" fillId="5" borderId="18" xfId="0" applyFont="1" applyFill="1" applyBorder="1"/>
    <xf numFmtId="0" fontId="3" fillId="5" borderId="19" xfId="0" applyFont="1" applyFill="1" applyBorder="1"/>
    <xf numFmtId="0" fontId="8" fillId="5" borderId="19" xfId="0" applyFont="1" applyFill="1" applyBorder="1" applyAlignment="1">
      <alignment horizontal="center"/>
    </xf>
    <xf numFmtId="3" fontId="5" fillId="5" borderId="19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0" fontId="3" fillId="5" borderId="20" xfId="0" applyFont="1" applyFill="1" applyBorder="1"/>
    <xf numFmtId="0" fontId="20" fillId="0" borderId="0" xfId="0" applyFont="1"/>
    <xf numFmtId="0" fontId="21" fillId="0" borderId="0" xfId="0" applyFont="1"/>
    <xf numFmtId="0" fontId="22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36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42" fontId="1" fillId="0" borderId="0" xfId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42" fontId="1" fillId="0" borderId="0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165" fontId="12" fillId="2" borderId="22" xfId="0" applyNumberFormat="1" applyFont="1" applyFill="1" applyBorder="1" applyAlignment="1">
      <alignment horizontal="right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/>
    <xf numFmtId="0" fontId="23" fillId="0" borderId="12" xfId="0" applyFont="1" applyBorder="1" applyAlignment="1">
      <alignment horizont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top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vertical="top" wrapText="1"/>
    </xf>
    <xf numFmtId="0" fontId="17" fillId="3" borderId="34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42" fontId="12" fillId="2" borderId="38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right" vertical="center"/>
    </xf>
    <xf numFmtId="0" fontId="8" fillId="2" borderId="12" xfId="0" applyFont="1" applyFill="1" applyBorder="1"/>
    <xf numFmtId="42" fontId="12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/>
    <xf numFmtId="2" fontId="12" fillId="2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2" borderId="19" xfId="0" applyFont="1" applyFill="1" applyBorder="1"/>
    <xf numFmtId="0" fontId="8" fillId="2" borderId="19" xfId="0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right"/>
    </xf>
    <xf numFmtId="4" fontId="5" fillId="2" borderId="19" xfId="0" applyNumberFormat="1" applyFont="1" applyFill="1" applyBorder="1" applyAlignment="1">
      <alignment horizontal="right"/>
    </xf>
    <xf numFmtId="0" fontId="3" fillId="2" borderId="20" xfId="0" applyFont="1" applyFill="1" applyBorder="1"/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3" fontId="2" fillId="3" borderId="28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4" fontId="2" fillId="3" borderId="28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42" fontId="2" fillId="0" borderId="12" xfId="1" applyFont="1" applyFill="1" applyBorder="1" applyAlignment="1">
      <alignment horizontal="right" vertical="center" wrapText="1"/>
    </xf>
    <xf numFmtId="4" fontId="2" fillId="3" borderId="12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center" wrapText="1"/>
    </xf>
    <xf numFmtId="2" fontId="12" fillId="2" borderId="12" xfId="0" applyNumberFormat="1" applyFont="1" applyFill="1" applyBorder="1"/>
    <xf numFmtId="0" fontId="2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7" fillId="0" borderId="0" xfId="0" applyFont="1"/>
    <xf numFmtId="0" fontId="26" fillId="2" borderId="12" xfId="0" applyFont="1" applyFill="1" applyBorder="1"/>
    <xf numFmtId="42" fontId="28" fillId="2" borderId="12" xfId="0" applyNumberFormat="1" applyFont="1" applyFill="1" applyBorder="1"/>
    <xf numFmtId="4" fontId="28" fillId="2" borderId="12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center"/>
    </xf>
    <xf numFmtId="166" fontId="1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3" fillId="3" borderId="0" xfId="0" applyFont="1" applyFill="1"/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42" fontId="2" fillId="0" borderId="0" xfId="1" applyFont="1" applyFill="1" applyBorder="1" applyAlignment="1">
      <alignment horizontal="right" vertical="center" wrapText="1"/>
    </xf>
    <xf numFmtId="4" fontId="2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/>
    <xf numFmtId="42" fontId="12" fillId="3" borderId="0" xfId="0" applyNumberFormat="1" applyFont="1" applyFill="1" applyBorder="1" applyAlignment="1">
      <alignment horizontal="center"/>
    </xf>
    <xf numFmtId="0" fontId="22" fillId="3" borderId="0" xfId="0" applyFont="1" applyFill="1" applyBorder="1"/>
    <xf numFmtId="2" fontId="12" fillId="3" borderId="0" xfId="0" applyNumberFormat="1" applyFont="1" applyFill="1" applyBorder="1" applyAlignment="1">
      <alignment horizontal="right"/>
    </xf>
    <xf numFmtId="2" fontId="12" fillId="3" borderId="0" xfId="0" applyNumberFormat="1" applyFont="1" applyFill="1" applyBorder="1"/>
    <xf numFmtId="0" fontId="0" fillId="0" borderId="0" xfId="0"/>
    <xf numFmtId="0" fontId="19" fillId="0" borderId="0" xfId="0" applyFont="1" applyAlignment="1">
      <alignment horizontal="left"/>
    </xf>
    <xf numFmtId="167" fontId="7" fillId="0" borderId="12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1" fillId="3" borderId="0" xfId="0" applyFont="1" applyFill="1" applyBorder="1" applyAlignment="1"/>
    <xf numFmtId="0" fontId="18" fillId="2" borderId="18" xfId="0" applyFont="1" applyFill="1" applyBorder="1"/>
    <xf numFmtId="0" fontId="3" fillId="2" borderId="40" xfId="0" applyFont="1" applyFill="1" applyBorder="1"/>
    <xf numFmtId="42" fontId="1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13" xfId="0" applyFont="1" applyFill="1" applyBorder="1" applyAlignment="1"/>
    <xf numFmtId="0" fontId="11" fillId="2" borderId="14" xfId="0" applyFont="1" applyFill="1" applyBorder="1" applyAlignment="1"/>
    <xf numFmtId="0" fontId="9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vertical="top" wrapText="1"/>
    </xf>
    <xf numFmtId="0" fontId="17" fillId="3" borderId="11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17" fillId="3" borderId="23" xfId="0" applyFont="1" applyFill="1" applyBorder="1" applyAlignment="1">
      <alignment vertical="center" wrapText="1"/>
    </xf>
    <xf numFmtId="0" fontId="17" fillId="3" borderId="24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2" fontId="1" fillId="0" borderId="26" xfId="0" applyNumberFormat="1" applyFont="1" applyFill="1" applyBorder="1" applyAlignment="1">
      <alignment horizontal="center" vertical="center" wrapText="1"/>
    </xf>
    <xf numFmtId="42" fontId="1" fillId="0" borderId="3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6" fontId="2" fillId="0" borderId="26" xfId="0" applyNumberFormat="1" applyFont="1" applyBorder="1" applyAlignment="1">
      <alignment horizontal="right" vertical="center"/>
    </xf>
    <xf numFmtId="166" fontId="2" fillId="0" borderId="35" xfId="0" applyNumberFormat="1" applyFont="1" applyBorder="1" applyAlignment="1">
      <alignment horizontal="right" vertical="center"/>
    </xf>
    <xf numFmtId="42" fontId="1" fillId="0" borderId="26" xfId="0" applyNumberFormat="1" applyFont="1" applyFill="1" applyBorder="1" applyAlignment="1">
      <alignment horizontal="left" vertical="center" wrapText="1"/>
    </xf>
    <xf numFmtId="42" fontId="1" fillId="0" borderId="35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/>
    </xf>
    <xf numFmtId="14" fontId="2" fillId="0" borderId="3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6" fontId="2" fillId="0" borderId="26" xfId="0" applyNumberFormat="1" applyFont="1" applyFill="1" applyBorder="1" applyAlignment="1">
      <alignment horizontal="center" vertical="center" wrapText="1"/>
    </xf>
    <xf numFmtId="166" fontId="2" fillId="0" borderId="35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/>
    </xf>
    <xf numFmtId="14" fontId="2" fillId="0" borderId="35" xfId="0" applyNumberFormat="1" applyFont="1" applyBorder="1" applyAlignment="1">
      <alignment horizontal="center" vertical="center"/>
    </xf>
    <xf numFmtId="166" fontId="2" fillId="0" borderId="26" xfId="0" applyNumberFormat="1" applyFont="1" applyBorder="1" applyAlignment="1">
      <alignment horizontal="center" vertical="center" wrapText="1"/>
    </xf>
    <xf numFmtId="166" fontId="2" fillId="0" borderId="35" xfId="0" applyNumberFormat="1" applyFont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42" fontId="6" fillId="0" borderId="12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right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42" fontId="6" fillId="0" borderId="26" xfId="0" applyNumberFormat="1" applyFont="1" applyFill="1" applyBorder="1" applyAlignment="1">
      <alignment horizontal="left" vertical="center" wrapText="1"/>
    </xf>
    <xf numFmtId="42" fontId="6" fillId="0" borderId="35" xfId="0" applyNumberFormat="1" applyFont="1" applyFill="1" applyBorder="1" applyAlignment="1">
      <alignment horizontal="left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482601</xdr:colOff>
      <xdr:row>7</xdr:row>
      <xdr:rowOff>25400</xdr:rowOff>
    </xdr:from>
    <xdr:to>
      <xdr:col>2</xdr:col>
      <xdr:colOff>1537607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1" y="368300"/>
          <a:ext cx="2693306" cy="74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topLeftCell="A48" zoomScale="68" zoomScaleNormal="68" zoomScaleSheetLayoutView="100" zoomScalePageLayoutView="50" workbookViewId="0">
      <pane xSplit="22935" topLeftCell="N1"/>
      <selection activeCell="F39" sqref="F39"/>
      <selection pane="topRight" activeCell="N40" sqref="N40"/>
    </sheetView>
  </sheetViews>
  <sheetFormatPr baseColWidth="10" defaultRowHeight="15" x14ac:dyDescent="0.25"/>
  <cols>
    <col min="1" max="1" width="11" customWidth="1"/>
    <col min="2" max="2" width="13.42578125" customWidth="1"/>
    <col min="3" max="3" width="44.42578125" customWidth="1"/>
    <col min="4" max="4" width="45.42578125" customWidth="1"/>
    <col min="5" max="5" width="43.7109375" customWidth="1"/>
    <col min="6" max="6" width="30.28515625" customWidth="1"/>
    <col min="7" max="7" width="23" customWidth="1"/>
    <col min="8" max="8" width="23.7109375" customWidth="1"/>
    <col min="9" max="9" width="37.28515625" customWidth="1"/>
    <col min="10" max="10" width="18.42578125" customWidth="1"/>
    <col min="11" max="11" width="20.7109375" customWidth="1"/>
    <col min="12" max="12" width="29.85546875" customWidth="1"/>
    <col min="13" max="13" width="20" customWidth="1"/>
  </cols>
  <sheetData>
    <row r="1" spans="1:14" ht="4.5" customHeight="1" thickBot="1" x14ac:dyDescent="0.3"/>
    <row r="2" spans="1:14" ht="3" hidden="1" customHeight="1" thickBot="1" x14ac:dyDescent="0.3"/>
    <row r="3" spans="1:14" ht="15.75" hidden="1" thickBot="1" x14ac:dyDescent="0.3"/>
    <row r="4" spans="1:14" ht="15.75" hidden="1" thickBot="1" x14ac:dyDescent="0.3"/>
    <row r="5" spans="1:14" ht="15.75" hidden="1" thickBot="1" x14ac:dyDescent="0.3"/>
    <row r="6" spans="1:14" ht="10.5" customHeight="1" x14ac:dyDescent="0.25">
      <c r="A6" s="181" t="s">
        <v>15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6"/>
    </row>
    <row r="7" spans="1:14" ht="10.5" customHeight="1" thickBot="1" x14ac:dyDescent="0.3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7"/>
    </row>
    <row r="8" spans="1:14" x14ac:dyDescent="0.25">
      <c r="A8" s="191" t="s">
        <v>72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8"/>
    </row>
    <row r="9" spans="1:14" x14ac:dyDescent="0.25">
      <c r="A9" s="193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8"/>
    </row>
    <row r="10" spans="1:14" x14ac:dyDescent="0.25">
      <c r="A10" s="193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8"/>
    </row>
    <row r="11" spans="1:14" ht="15.75" thickBot="1" x14ac:dyDescent="0.3">
      <c r="A11" s="194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"/>
    </row>
    <row r="12" spans="1:14" x14ac:dyDescent="0.25">
      <c r="A12" s="185" t="s">
        <v>12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203"/>
    </row>
    <row r="13" spans="1:14" ht="15.75" thickBot="1" x14ac:dyDescent="0.3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204"/>
    </row>
    <row r="14" spans="1:14" x14ac:dyDescent="0.25">
      <c r="A14" s="196" t="s">
        <v>0</v>
      </c>
      <c r="B14" s="196" t="s">
        <v>1</v>
      </c>
      <c r="C14" s="200" t="s">
        <v>2</v>
      </c>
      <c r="D14" s="196" t="s">
        <v>3</v>
      </c>
      <c r="E14" s="196" t="s">
        <v>4</v>
      </c>
      <c r="F14" s="196" t="s">
        <v>5</v>
      </c>
      <c r="G14" s="196" t="s">
        <v>6</v>
      </c>
      <c r="H14" s="196" t="s">
        <v>7</v>
      </c>
      <c r="I14" s="196" t="s">
        <v>8</v>
      </c>
      <c r="J14" s="196" t="s">
        <v>11</v>
      </c>
      <c r="K14" s="202" t="s">
        <v>22</v>
      </c>
      <c r="L14" s="196" t="s">
        <v>9</v>
      </c>
      <c r="M14" s="196" t="s">
        <v>10</v>
      </c>
      <c r="N14" s="202" t="s">
        <v>20</v>
      </c>
    </row>
    <row r="15" spans="1:14" x14ac:dyDescent="0.25">
      <c r="A15" s="196"/>
      <c r="B15" s="196"/>
      <c r="C15" s="200"/>
      <c r="D15" s="196"/>
      <c r="E15" s="196"/>
      <c r="F15" s="197"/>
      <c r="G15" s="197"/>
      <c r="H15" s="197"/>
      <c r="I15" s="197"/>
      <c r="J15" s="197"/>
      <c r="K15" s="196"/>
      <c r="L15" s="197"/>
      <c r="M15" s="197"/>
      <c r="N15" s="196"/>
    </row>
    <row r="16" spans="1:14" ht="15.75" thickBot="1" x14ac:dyDescent="0.3">
      <c r="A16" s="199"/>
      <c r="B16" s="199"/>
      <c r="C16" s="201"/>
      <c r="D16" s="199"/>
      <c r="E16" s="199"/>
      <c r="F16" s="198"/>
      <c r="G16" s="198"/>
      <c r="H16" s="198"/>
      <c r="I16" s="198"/>
      <c r="J16" s="198"/>
      <c r="K16" s="199"/>
      <c r="L16" s="198"/>
      <c r="M16" s="198"/>
      <c r="N16" s="199"/>
    </row>
    <row r="17" spans="1:14" s="38" customFormat="1" x14ac:dyDescent="0.25">
      <c r="A17" s="141"/>
      <c r="B17" s="141"/>
      <c r="C17" s="142"/>
      <c r="D17" s="141"/>
      <c r="E17" s="141"/>
      <c r="F17" s="143"/>
      <c r="G17" s="143"/>
      <c r="H17" s="143"/>
      <c r="I17" s="143"/>
      <c r="J17" s="143"/>
      <c r="K17" s="141"/>
      <c r="L17" s="143"/>
      <c r="M17" s="143"/>
      <c r="N17" s="141"/>
    </row>
    <row r="18" spans="1:14" s="2" customFormat="1" x14ac:dyDescent="0.25">
      <c r="A18" s="30">
        <v>14368</v>
      </c>
      <c r="B18" s="40" t="s">
        <v>73</v>
      </c>
      <c r="C18" s="6" t="s">
        <v>74</v>
      </c>
      <c r="D18" s="43" t="s">
        <v>75</v>
      </c>
      <c r="E18" s="6" t="s">
        <v>76</v>
      </c>
      <c r="F18" s="8" t="s">
        <v>18</v>
      </c>
      <c r="G18" s="10" t="s">
        <v>131</v>
      </c>
      <c r="H18" s="44">
        <v>3375</v>
      </c>
      <c r="I18" s="10" t="s">
        <v>57</v>
      </c>
      <c r="J18" s="12">
        <v>0</v>
      </c>
      <c r="K18" s="12">
        <v>111.88</v>
      </c>
      <c r="L18" s="4" t="s">
        <v>21</v>
      </c>
      <c r="M18" s="8" t="s">
        <v>19</v>
      </c>
      <c r="N18" s="20">
        <v>7.62</v>
      </c>
    </row>
    <row r="19" spans="1:14" s="3" customFormat="1" ht="30" x14ac:dyDescent="0.25">
      <c r="A19" s="30">
        <v>14369</v>
      </c>
      <c r="B19" s="34" t="s">
        <v>77</v>
      </c>
      <c r="C19" s="14" t="s">
        <v>78</v>
      </c>
      <c r="D19" s="14" t="s">
        <v>79</v>
      </c>
      <c r="E19" s="41" t="s">
        <v>80</v>
      </c>
      <c r="F19" s="15" t="s">
        <v>81</v>
      </c>
      <c r="G19" s="15" t="s">
        <v>82</v>
      </c>
      <c r="H19" s="45">
        <v>615553</v>
      </c>
      <c r="I19" s="10" t="s">
        <v>30</v>
      </c>
      <c r="J19" s="13">
        <v>238.56</v>
      </c>
      <c r="K19" s="13">
        <v>8719</v>
      </c>
      <c r="L19" s="4" t="s">
        <v>21</v>
      </c>
      <c r="M19" s="9" t="s">
        <v>26</v>
      </c>
      <c r="N19" s="168">
        <v>6.7</v>
      </c>
    </row>
    <row r="20" spans="1:14" s="3" customFormat="1" x14ac:dyDescent="0.25">
      <c r="A20" s="5">
        <v>14370</v>
      </c>
      <c r="B20" s="22" t="s">
        <v>94</v>
      </c>
      <c r="C20" s="14" t="s">
        <v>95</v>
      </c>
      <c r="D20" s="14" t="s">
        <v>96</v>
      </c>
      <c r="E20" s="14" t="s">
        <v>97</v>
      </c>
      <c r="F20" s="9" t="s">
        <v>18</v>
      </c>
      <c r="G20" s="87" t="s">
        <v>17</v>
      </c>
      <c r="H20" s="45">
        <v>27318</v>
      </c>
      <c r="I20" s="10" t="s">
        <v>57</v>
      </c>
      <c r="J20" s="13">
        <v>235.93</v>
      </c>
      <c r="K20" s="13">
        <v>645</v>
      </c>
      <c r="L20" s="4" t="s">
        <v>16</v>
      </c>
      <c r="M20" s="8" t="s">
        <v>71</v>
      </c>
      <c r="N20" s="23">
        <v>7.05</v>
      </c>
    </row>
    <row r="21" spans="1:14" s="2" customFormat="1" x14ac:dyDescent="0.25">
      <c r="A21" s="5">
        <v>14371</v>
      </c>
      <c r="B21" s="22" t="s">
        <v>113</v>
      </c>
      <c r="C21" s="6" t="s">
        <v>114</v>
      </c>
      <c r="D21" s="6" t="s">
        <v>115</v>
      </c>
      <c r="E21" s="14" t="s">
        <v>132</v>
      </c>
      <c r="F21" s="15" t="s">
        <v>18</v>
      </c>
      <c r="G21" s="15" t="s">
        <v>17</v>
      </c>
      <c r="H21" s="45">
        <v>60726</v>
      </c>
      <c r="I21" s="10" t="s">
        <v>57</v>
      </c>
      <c r="J21" s="13">
        <v>41.24</v>
      </c>
      <c r="K21" s="105">
        <v>339.5</v>
      </c>
      <c r="L21" s="4" t="s">
        <v>120</v>
      </c>
      <c r="M21" s="9" t="s">
        <v>25</v>
      </c>
      <c r="N21" s="42">
        <v>3.8</v>
      </c>
    </row>
    <row r="22" spans="1:14" s="2" customFormat="1" x14ac:dyDescent="0.25">
      <c r="A22" s="68"/>
      <c r="B22" s="69"/>
      <c r="C22" s="70"/>
      <c r="D22" s="70"/>
      <c r="E22" s="70"/>
      <c r="F22" s="71"/>
      <c r="G22" s="71"/>
      <c r="H22" s="73"/>
      <c r="I22" s="71"/>
      <c r="J22" s="75"/>
      <c r="K22" s="152"/>
      <c r="L22" s="76"/>
      <c r="M22" s="74"/>
      <c r="N22" s="77"/>
    </row>
    <row r="23" spans="1:14" s="2" customFormat="1" x14ac:dyDescent="0.25">
      <c r="A23" s="68"/>
      <c r="B23" s="69"/>
      <c r="C23" s="70"/>
      <c r="D23" s="70"/>
      <c r="E23" s="70"/>
      <c r="F23" s="71"/>
      <c r="G23" s="72"/>
      <c r="H23" s="73"/>
      <c r="I23" s="74"/>
      <c r="J23" s="75"/>
      <c r="K23" s="75"/>
      <c r="L23" s="76"/>
      <c r="M23" s="74"/>
      <c r="N23" s="77"/>
    </row>
    <row r="24" spans="1:14" ht="26.25" x14ac:dyDescent="0.4">
      <c r="A24" s="1"/>
      <c r="B24" s="1"/>
      <c r="C24" s="1"/>
      <c r="D24" s="1"/>
      <c r="E24" s="1"/>
      <c r="F24" s="1"/>
      <c r="G24" s="46" t="s">
        <v>14</v>
      </c>
      <c r="H24" s="47">
        <f>SUM(H18:H21)</f>
        <v>706972</v>
      </c>
      <c r="I24" s="48"/>
      <c r="J24" s="49">
        <f>SUM(J18:J21)</f>
        <v>515.73</v>
      </c>
      <c r="K24" s="49">
        <f>SUM(K18:K21)</f>
        <v>9815.3799999999992</v>
      </c>
      <c r="L24" s="1"/>
      <c r="M24" s="1"/>
    </row>
    <row r="25" spans="1:14" s="38" customFormat="1" ht="26.25" hidden="1" x14ac:dyDescent="0.4">
      <c r="A25" s="31"/>
      <c r="B25" s="31"/>
      <c r="C25" s="31"/>
      <c r="D25" s="31"/>
      <c r="E25" s="31"/>
      <c r="F25" s="31"/>
      <c r="G25" s="33"/>
      <c r="H25" s="50"/>
      <c r="I25" s="32"/>
      <c r="J25" s="37"/>
      <c r="K25" s="37"/>
      <c r="L25" s="31"/>
      <c r="M25" s="31"/>
    </row>
    <row r="26" spans="1:14" s="38" customFormat="1" ht="26.25" hidden="1" x14ac:dyDescent="0.4">
      <c r="A26" s="31"/>
      <c r="B26" s="31"/>
      <c r="C26" s="31"/>
      <c r="D26" s="31"/>
      <c r="E26" s="31"/>
      <c r="F26" s="31"/>
      <c r="G26" s="33"/>
      <c r="H26" s="50"/>
      <c r="I26" s="32"/>
      <c r="J26" s="37"/>
      <c r="K26" s="37"/>
      <c r="L26" s="31"/>
      <c r="M26" s="31"/>
    </row>
    <row r="27" spans="1:14" ht="21" customHeight="1" thickBot="1" x14ac:dyDescent="0.45">
      <c r="A27" s="1"/>
      <c r="B27" s="1"/>
      <c r="C27" s="1"/>
      <c r="D27" s="1"/>
      <c r="E27" s="1"/>
      <c r="F27" s="1"/>
      <c r="G27" s="27"/>
      <c r="H27" s="28"/>
      <c r="I27" s="25"/>
      <c r="J27" s="29"/>
      <c r="K27" s="29"/>
      <c r="L27" s="1"/>
      <c r="M27" s="1"/>
    </row>
    <row r="28" spans="1:14" x14ac:dyDescent="0.25">
      <c r="A28" s="185" t="s">
        <v>13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9"/>
      <c r="N28" s="205"/>
    </row>
    <row r="29" spans="1:14" ht="15.75" thickBot="1" x14ac:dyDescent="0.3">
      <c r="A29" s="187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90"/>
      <c r="N29" s="205"/>
    </row>
    <row r="30" spans="1:14" x14ac:dyDescent="0.25">
      <c r="A30" s="196" t="s">
        <v>0</v>
      </c>
      <c r="B30" s="212" t="s">
        <v>1</v>
      </c>
      <c r="C30" s="196" t="s">
        <v>2</v>
      </c>
      <c r="D30" s="196" t="s">
        <v>3</v>
      </c>
      <c r="E30" s="196" t="s">
        <v>4</v>
      </c>
      <c r="F30" s="196" t="s">
        <v>5</v>
      </c>
      <c r="G30" s="196" t="s">
        <v>6</v>
      </c>
      <c r="H30" s="196" t="s">
        <v>7</v>
      </c>
      <c r="I30" s="196" t="s">
        <v>8</v>
      </c>
      <c r="J30" s="196" t="s">
        <v>11</v>
      </c>
      <c r="K30" s="202" t="s">
        <v>23</v>
      </c>
      <c r="L30" s="196" t="s">
        <v>9</v>
      </c>
      <c r="M30" s="207" t="s">
        <v>10</v>
      </c>
      <c r="N30" s="206"/>
    </row>
    <row r="31" spans="1:14" x14ac:dyDescent="0.25">
      <c r="A31" s="196"/>
      <c r="B31" s="212"/>
      <c r="C31" s="196"/>
      <c r="D31" s="196"/>
      <c r="E31" s="196"/>
      <c r="F31" s="197"/>
      <c r="G31" s="197"/>
      <c r="H31" s="197"/>
      <c r="I31" s="197"/>
      <c r="J31" s="197"/>
      <c r="K31" s="196"/>
      <c r="L31" s="197"/>
      <c r="M31" s="208"/>
      <c r="N31" s="206"/>
    </row>
    <row r="32" spans="1:14" ht="15.75" thickBot="1" x14ac:dyDescent="0.3">
      <c r="A32" s="199"/>
      <c r="B32" s="213"/>
      <c r="C32" s="199"/>
      <c r="D32" s="199"/>
      <c r="E32" s="199"/>
      <c r="F32" s="198"/>
      <c r="G32" s="198"/>
      <c r="H32" s="198"/>
      <c r="I32" s="198"/>
      <c r="J32" s="198"/>
      <c r="K32" s="199"/>
      <c r="L32" s="198"/>
      <c r="M32" s="209"/>
      <c r="N32" s="206"/>
    </row>
    <row r="33" spans="1:14" s="38" customFormat="1" x14ac:dyDescent="0.25">
      <c r="A33" s="141"/>
      <c r="B33" s="144"/>
      <c r="C33" s="141"/>
      <c r="D33" s="141"/>
      <c r="E33" s="141"/>
      <c r="F33" s="143"/>
      <c r="G33" s="143"/>
      <c r="H33" s="143"/>
      <c r="I33" s="143"/>
      <c r="J33" s="143"/>
      <c r="K33" s="141"/>
      <c r="L33" s="143"/>
      <c r="M33" s="145"/>
      <c r="N33" s="139"/>
    </row>
    <row r="34" spans="1:14" s="2" customFormat="1" x14ac:dyDescent="0.25">
      <c r="A34" s="5">
        <v>40</v>
      </c>
      <c r="B34" s="26" t="s">
        <v>83</v>
      </c>
      <c r="C34" s="6" t="s">
        <v>84</v>
      </c>
      <c r="D34" s="6" t="s">
        <v>85</v>
      </c>
      <c r="E34" s="6" t="s">
        <v>134</v>
      </c>
      <c r="F34" s="8" t="s">
        <v>18</v>
      </c>
      <c r="G34" s="11" t="s">
        <v>17</v>
      </c>
      <c r="H34" s="44">
        <v>239381</v>
      </c>
      <c r="I34" s="10" t="s">
        <v>29</v>
      </c>
      <c r="J34" s="12">
        <v>75.42</v>
      </c>
      <c r="K34" s="24">
        <v>696</v>
      </c>
      <c r="L34" s="4" t="s">
        <v>21</v>
      </c>
      <c r="M34" s="8" t="s">
        <v>26</v>
      </c>
      <c r="N34" s="21"/>
    </row>
    <row r="35" spans="1:14" s="2" customFormat="1" x14ac:dyDescent="0.25">
      <c r="A35" s="5">
        <v>41</v>
      </c>
      <c r="B35" s="22" t="s">
        <v>86</v>
      </c>
      <c r="C35" s="6" t="s">
        <v>69</v>
      </c>
      <c r="D35" s="6" t="s">
        <v>87</v>
      </c>
      <c r="E35" s="6" t="s">
        <v>88</v>
      </c>
      <c r="F35" s="8" t="s">
        <v>89</v>
      </c>
      <c r="G35" s="10" t="s">
        <v>27</v>
      </c>
      <c r="H35" s="44">
        <v>324655</v>
      </c>
      <c r="I35" s="10" t="s">
        <v>24</v>
      </c>
      <c r="J35" s="12">
        <v>0</v>
      </c>
      <c r="K35" s="24">
        <v>0</v>
      </c>
      <c r="L35" s="4" t="s">
        <v>21</v>
      </c>
      <c r="M35" s="8" t="s">
        <v>28</v>
      </c>
      <c r="N35" s="21"/>
    </row>
    <row r="36" spans="1:14" s="3" customFormat="1" ht="30" x14ac:dyDescent="0.25">
      <c r="A36" s="30">
        <v>42</v>
      </c>
      <c r="B36" s="34" t="s">
        <v>77</v>
      </c>
      <c r="C36" s="6" t="s">
        <v>90</v>
      </c>
      <c r="D36" s="14" t="s">
        <v>91</v>
      </c>
      <c r="E36" s="7" t="s">
        <v>92</v>
      </c>
      <c r="F36" s="9" t="s">
        <v>18</v>
      </c>
      <c r="G36" s="35" t="s">
        <v>93</v>
      </c>
      <c r="H36" s="45">
        <v>500000</v>
      </c>
      <c r="I36" s="15" t="s">
        <v>24</v>
      </c>
      <c r="J36" s="13">
        <v>0</v>
      </c>
      <c r="K36" s="13">
        <v>247.57</v>
      </c>
      <c r="L36" s="4" t="s">
        <v>70</v>
      </c>
      <c r="M36" s="9" t="s">
        <v>28</v>
      </c>
      <c r="N36" s="36"/>
    </row>
    <row r="37" spans="1:14" s="3" customFormat="1" x14ac:dyDescent="0.25">
      <c r="A37" s="30">
        <v>43</v>
      </c>
      <c r="B37" s="34" t="s">
        <v>116</v>
      </c>
      <c r="C37" s="6" t="s">
        <v>117</v>
      </c>
      <c r="D37" s="14" t="s">
        <v>118</v>
      </c>
      <c r="E37" s="14" t="s">
        <v>119</v>
      </c>
      <c r="F37" s="9" t="s">
        <v>18</v>
      </c>
      <c r="G37" s="35" t="s">
        <v>17</v>
      </c>
      <c r="H37" s="45">
        <v>250413</v>
      </c>
      <c r="I37" s="15" t="s">
        <v>29</v>
      </c>
      <c r="J37" s="13">
        <v>75.069999999999993</v>
      </c>
      <c r="K37" s="105">
        <v>378</v>
      </c>
      <c r="L37" s="4" t="s">
        <v>70</v>
      </c>
      <c r="M37" s="8" t="s">
        <v>25</v>
      </c>
      <c r="N37" s="36"/>
    </row>
    <row r="38" spans="1:14" s="3" customFormat="1" x14ac:dyDescent="0.25">
      <c r="A38" s="78"/>
      <c r="B38" s="79"/>
      <c r="C38" s="80"/>
      <c r="D38" s="80"/>
      <c r="E38" s="80"/>
      <c r="F38" s="81"/>
      <c r="G38" s="82"/>
      <c r="H38" s="83"/>
      <c r="I38" s="84"/>
      <c r="J38" s="85"/>
      <c r="K38" s="153"/>
      <c r="L38" s="76"/>
      <c r="M38" s="81"/>
      <c r="N38" s="36"/>
    </row>
    <row r="39" spans="1:14" s="3" customFormat="1" x14ac:dyDescent="0.25">
      <c r="A39" s="78"/>
      <c r="B39" s="79"/>
      <c r="C39" s="80"/>
      <c r="D39" s="80"/>
      <c r="E39" s="80"/>
      <c r="F39" s="81"/>
      <c r="G39" s="82"/>
      <c r="H39" s="83"/>
      <c r="I39" s="84"/>
      <c r="J39" s="85"/>
      <c r="K39" s="86"/>
      <c r="L39" s="76"/>
      <c r="M39" s="81"/>
      <c r="N39" s="36"/>
    </row>
    <row r="40" spans="1:14" ht="26.25" x14ac:dyDescent="0.4">
      <c r="A40" s="1"/>
      <c r="B40" s="1"/>
      <c r="C40" s="1"/>
      <c r="D40" s="1"/>
      <c r="E40" s="1"/>
      <c r="F40" s="1"/>
      <c r="G40" s="46" t="s">
        <v>14</v>
      </c>
      <c r="H40" s="47">
        <f>SUM(H34:H37)</f>
        <v>1314449</v>
      </c>
      <c r="I40" s="48"/>
      <c r="J40" s="49">
        <f>SUM(J34:J37)</f>
        <v>150.49</v>
      </c>
      <c r="K40" s="49">
        <f>SUM(K34:K37)</f>
        <v>1321.57</v>
      </c>
      <c r="L40" s="1"/>
      <c r="M40" s="1"/>
    </row>
    <row r="41" spans="1:14" s="38" customFormat="1" ht="26.25" hidden="1" x14ac:dyDescent="0.4">
      <c r="A41" s="31"/>
      <c r="B41" s="31"/>
      <c r="C41" s="31"/>
      <c r="D41" s="31"/>
      <c r="E41" s="31"/>
      <c r="F41" s="154"/>
      <c r="G41" s="33"/>
      <c r="H41" s="50"/>
      <c r="I41" s="32"/>
      <c r="J41" s="37"/>
      <c r="K41" s="37"/>
      <c r="L41" s="154"/>
      <c r="M41" s="31"/>
    </row>
    <row r="42" spans="1:14" s="38" customFormat="1" ht="27" thickBot="1" x14ac:dyDescent="0.45">
      <c r="A42" s="31"/>
      <c r="B42" s="31"/>
      <c r="C42" s="31"/>
      <c r="D42" s="31"/>
      <c r="E42" s="31"/>
      <c r="F42" s="31"/>
      <c r="G42" s="33"/>
      <c r="H42" s="50"/>
      <c r="I42" s="32"/>
      <c r="J42" s="37"/>
      <c r="K42" s="37"/>
      <c r="L42" s="31"/>
      <c r="M42" s="31"/>
    </row>
    <row r="43" spans="1:14" s="38" customFormat="1" ht="28.5" thickBot="1" x14ac:dyDescent="0.45">
      <c r="A43" s="210" t="s">
        <v>58</v>
      </c>
      <c r="B43" s="211"/>
      <c r="C43" s="211"/>
      <c r="D43" s="112"/>
      <c r="E43" s="112"/>
      <c r="F43" s="112"/>
      <c r="G43" s="113"/>
      <c r="H43" s="114"/>
      <c r="I43" s="112"/>
      <c r="J43" s="115"/>
      <c r="K43" s="115"/>
      <c r="L43" s="112"/>
      <c r="M43" s="116"/>
    </row>
    <row r="44" spans="1:14" ht="31.5" thickBot="1" x14ac:dyDescent="0.3">
      <c r="A44" s="136" t="s">
        <v>59</v>
      </c>
      <c r="B44" s="117" t="s">
        <v>60</v>
      </c>
      <c r="C44" s="118" t="s">
        <v>2</v>
      </c>
      <c r="D44" s="118" t="s">
        <v>3</v>
      </c>
      <c r="E44" s="118" t="s">
        <v>4</v>
      </c>
      <c r="F44" s="118" t="s">
        <v>5</v>
      </c>
      <c r="G44" s="119" t="s">
        <v>6</v>
      </c>
      <c r="H44" s="120" t="s">
        <v>7</v>
      </c>
      <c r="I44" s="121" t="s">
        <v>61</v>
      </c>
      <c r="J44" s="122" t="s">
        <v>62</v>
      </c>
      <c r="K44" s="122" t="s">
        <v>22</v>
      </c>
      <c r="L44" s="118" t="s">
        <v>63</v>
      </c>
      <c r="M44" s="123" t="s">
        <v>10</v>
      </c>
    </row>
    <row r="45" spans="1:14" ht="15.75" x14ac:dyDescent="0.25">
      <c r="A45" s="63"/>
      <c r="B45" s="124"/>
      <c r="C45" s="125"/>
      <c r="D45" s="125"/>
      <c r="E45" s="125"/>
      <c r="F45" s="125"/>
      <c r="G45" s="126"/>
      <c r="H45" s="127"/>
      <c r="I45" s="128"/>
      <c r="J45" s="129"/>
      <c r="K45" s="129"/>
      <c r="L45" s="125"/>
      <c r="M45" s="130"/>
    </row>
    <row r="46" spans="1:14" ht="45" x14ac:dyDescent="0.25">
      <c r="A46" s="131">
        <v>7</v>
      </c>
      <c r="B46" s="132" t="s">
        <v>121</v>
      </c>
      <c r="C46" s="111" t="s">
        <v>122</v>
      </c>
      <c r="D46" s="110" t="s">
        <v>123</v>
      </c>
      <c r="E46" s="140" t="s">
        <v>124</v>
      </c>
      <c r="F46" s="110" t="s">
        <v>31</v>
      </c>
      <c r="G46" s="133" t="s">
        <v>17</v>
      </c>
      <c r="H46" s="134">
        <v>4337894</v>
      </c>
      <c r="I46" s="133" t="s">
        <v>64</v>
      </c>
      <c r="J46" s="135">
        <v>14694.36</v>
      </c>
      <c r="K46" s="135">
        <v>3688.4</v>
      </c>
      <c r="L46" s="4" t="s">
        <v>125</v>
      </c>
      <c r="M46" s="110" t="s">
        <v>19</v>
      </c>
    </row>
    <row r="47" spans="1:14" s="38" customFormat="1" x14ac:dyDescent="0.25">
      <c r="A47" s="155"/>
      <c r="B47" s="156"/>
      <c r="C47" s="157"/>
      <c r="D47" s="60"/>
      <c r="E47" s="157"/>
      <c r="F47" s="60"/>
      <c r="G47" s="158"/>
      <c r="H47" s="159"/>
      <c r="I47" s="158"/>
      <c r="J47" s="160"/>
      <c r="K47" s="160"/>
      <c r="L47" s="76"/>
      <c r="M47" s="60"/>
    </row>
    <row r="49" spans="1:12" ht="26.25" x14ac:dyDescent="0.4">
      <c r="A49" s="180"/>
      <c r="B49" s="180"/>
      <c r="G49" s="106" t="s">
        <v>14</v>
      </c>
      <c r="H49" s="107">
        <f>SUM(H46)</f>
        <v>4337894</v>
      </c>
      <c r="I49" s="108"/>
      <c r="J49" s="109">
        <f>SUM(J46)</f>
        <v>14694.36</v>
      </c>
      <c r="K49" s="137">
        <f>SUM(K46)</f>
        <v>3688.4</v>
      </c>
    </row>
    <row r="50" spans="1:12" s="166" customFormat="1" ht="27" thickBot="1" x14ac:dyDescent="0.45">
      <c r="A50" s="167"/>
      <c r="B50" s="167"/>
      <c r="G50" s="161"/>
      <c r="H50" s="162"/>
      <c r="I50" s="163"/>
      <c r="J50" s="164"/>
      <c r="K50" s="165"/>
    </row>
    <row r="51" spans="1:12" s="166" customFormat="1" ht="28.5" thickBot="1" x14ac:dyDescent="0.45">
      <c r="A51" s="172" t="s">
        <v>32</v>
      </c>
      <c r="B51" s="112"/>
      <c r="C51" s="112"/>
      <c r="D51" s="112"/>
      <c r="E51" s="112"/>
      <c r="F51" s="112"/>
      <c r="G51" s="113"/>
      <c r="H51" s="114"/>
      <c r="I51" s="112"/>
      <c r="J51" s="115"/>
      <c r="K51" s="112"/>
      <c r="L51" s="173"/>
    </row>
    <row r="52" spans="1:12" s="38" customFormat="1" x14ac:dyDescent="0.25">
      <c r="A52" s="220"/>
      <c r="B52" s="221"/>
      <c r="C52" s="92"/>
      <c r="D52" s="92"/>
      <c r="E52" s="92"/>
      <c r="F52" s="92"/>
      <c r="G52" s="93"/>
      <c r="H52" s="222" t="s">
        <v>7</v>
      </c>
      <c r="I52" s="225" t="s">
        <v>36</v>
      </c>
      <c r="J52" s="222" t="s">
        <v>33</v>
      </c>
      <c r="K52" s="225" t="s">
        <v>9</v>
      </c>
      <c r="L52" s="214" t="s">
        <v>10</v>
      </c>
    </row>
    <row r="53" spans="1:12" s="38" customFormat="1" x14ac:dyDescent="0.25">
      <c r="A53" s="215" t="s">
        <v>34</v>
      </c>
      <c r="B53" s="216"/>
      <c r="C53" s="169" t="s">
        <v>2</v>
      </c>
      <c r="D53" s="169" t="s">
        <v>35</v>
      </c>
      <c r="E53" s="169" t="s">
        <v>4</v>
      </c>
      <c r="F53" s="169" t="s">
        <v>5</v>
      </c>
      <c r="G53" s="95" t="s">
        <v>6</v>
      </c>
      <c r="H53" s="223"/>
      <c r="I53" s="223"/>
      <c r="J53" s="223"/>
      <c r="K53" s="223"/>
      <c r="L53" s="214"/>
    </row>
    <row r="54" spans="1:12" s="38" customFormat="1" ht="15.75" thickBot="1" x14ac:dyDescent="0.3">
      <c r="A54" s="217"/>
      <c r="B54" s="218"/>
      <c r="C54" s="96"/>
      <c r="D54" s="96"/>
      <c r="E54" s="96"/>
      <c r="F54" s="96"/>
      <c r="G54" s="95" t="s">
        <v>37</v>
      </c>
      <c r="H54" s="223"/>
      <c r="I54" s="223"/>
      <c r="J54" s="223"/>
      <c r="K54" s="223"/>
      <c r="L54" s="214"/>
    </row>
    <row r="55" spans="1:12" s="38" customFormat="1" x14ac:dyDescent="0.25">
      <c r="A55" s="97"/>
      <c r="B55" s="98"/>
      <c r="C55" s="96"/>
      <c r="D55" s="96"/>
      <c r="E55" s="96"/>
      <c r="F55" s="96"/>
      <c r="G55" s="95"/>
      <c r="H55" s="223"/>
      <c r="I55" s="223"/>
      <c r="J55" s="223"/>
      <c r="K55" s="223"/>
      <c r="L55" s="214"/>
    </row>
    <row r="56" spans="1:12" s="38" customFormat="1" x14ac:dyDescent="0.25">
      <c r="A56" s="99" t="s">
        <v>38</v>
      </c>
      <c r="B56" s="100" t="s">
        <v>39</v>
      </c>
      <c r="C56" s="101"/>
      <c r="D56" s="101"/>
      <c r="E56" s="101"/>
      <c r="F56" s="101"/>
      <c r="G56" s="102"/>
      <c r="H56" s="224"/>
      <c r="I56" s="224"/>
      <c r="J56" s="224"/>
      <c r="K56" s="224"/>
      <c r="L56" s="214"/>
    </row>
    <row r="57" spans="1:12" s="166" customFormat="1" x14ac:dyDescent="0.25">
      <c r="A57" s="219"/>
      <c r="B57" s="219"/>
      <c r="C57" s="170"/>
      <c r="D57" s="170"/>
      <c r="E57" s="170"/>
      <c r="F57" s="170"/>
      <c r="G57" s="170"/>
      <c r="H57" s="219"/>
      <c r="I57" s="219"/>
      <c r="J57" s="170"/>
      <c r="K57" s="170"/>
      <c r="L57" s="170"/>
    </row>
    <row r="58" spans="1:12" s="38" customFormat="1" x14ac:dyDescent="0.25">
      <c r="A58" s="110" t="s">
        <v>98</v>
      </c>
      <c r="B58" s="228" t="s">
        <v>99</v>
      </c>
      <c r="C58" s="229" t="s">
        <v>100</v>
      </c>
      <c r="D58" s="231" t="s">
        <v>101</v>
      </c>
      <c r="E58" s="231" t="s">
        <v>102</v>
      </c>
      <c r="F58" s="232" t="s">
        <v>31</v>
      </c>
      <c r="G58" s="232" t="s">
        <v>17</v>
      </c>
      <c r="H58" s="241">
        <v>4981</v>
      </c>
      <c r="I58" s="243" t="s">
        <v>45</v>
      </c>
      <c r="J58" s="239">
        <v>6579.72</v>
      </c>
      <c r="K58" s="226" t="s">
        <v>16</v>
      </c>
      <c r="L58" s="232" t="s">
        <v>26</v>
      </c>
    </row>
    <row r="59" spans="1:12" s="38" customFormat="1" ht="38.25" customHeight="1" x14ac:dyDescent="0.25">
      <c r="A59" s="110" t="s">
        <v>103</v>
      </c>
      <c r="B59" s="228"/>
      <c r="C59" s="230"/>
      <c r="D59" s="231"/>
      <c r="E59" s="231"/>
      <c r="F59" s="232"/>
      <c r="G59" s="232"/>
      <c r="H59" s="242"/>
      <c r="I59" s="243"/>
      <c r="J59" s="240"/>
      <c r="K59" s="227"/>
      <c r="L59" s="232"/>
    </row>
    <row r="60" spans="1:12" s="166" customFormat="1" x14ac:dyDescent="0.25">
      <c r="A60" s="110" t="s">
        <v>104</v>
      </c>
      <c r="B60" s="228" t="s">
        <v>99</v>
      </c>
      <c r="C60" s="233" t="s">
        <v>107</v>
      </c>
      <c r="D60" s="233" t="s">
        <v>106</v>
      </c>
      <c r="E60" s="233" t="s">
        <v>108</v>
      </c>
      <c r="F60" s="233" t="s">
        <v>31</v>
      </c>
      <c r="G60" s="233" t="s">
        <v>17</v>
      </c>
      <c r="H60" s="235">
        <v>4981</v>
      </c>
      <c r="I60" s="237" t="s">
        <v>45</v>
      </c>
      <c r="J60" s="239">
        <v>1542.2</v>
      </c>
      <c r="K60" s="226" t="s">
        <v>16</v>
      </c>
      <c r="L60" s="233" t="s">
        <v>26</v>
      </c>
    </row>
    <row r="61" spans="1:12" s="38" customFormat="1" x14ac:dyDescent="0.25">
      <c r="A61" s="110" t="s">
        <v>105</v>
      </c>
      <c r="B61" s="228"/>
      <c r="C61" s="234"/>
      <c r="D61" s="234"/>
      <c r="E61" s="234"/>
      <c r="F61" s="234"/>
      <c r="G61" s="234"/>
      <c r="H61" s="236"/>
      <c r="I61" s="238"/>
      <c r="J61" s="240"/>
      <c r="K61" s="227"/>
      <c r="L61" s="234"/>
    </row>
    <row r="62" spans="1:12" s="179" customFormat="1" x14ac:dyDescent="0.25">
      <c r="A62" s="178" t="s">
        <v>109</v>
      </c>
      <c r="B62" s="244" t="s">
        <v>73</v>
      </c>
      <c r="C62" s="246" t="s">
        <v>111</v>
      </c>
      <c r="D62" s="246" t="s">
        <v>135</v>
      </c>
      <c r="E62" s="246" t="s">
        <v>112</v>
      </c>
      <c r="F62" s="246" t="s">
        <v>31</v>
      </c>
      <c r="G62" s="246" t="s">
        <v>17</v>
      </c>
      <c r="H62" s="235">
        <v>134091</v>
      </c>
      <c r="I62" s="248" t="s">
        <v>136</v>
      </c>
      <c r="J62" s="250">
        <v>2132</v>
      </c>
      <c r="K62" s="252" t="s">
        <v>16</v>
      </c>
      <c r="L62" s="246" t="s">
        <v>26</v>
      </c>
    </row>
    <row r="63" spans="1:12" s="179" customFormat="1" x14ac:dyDescent="0.25">
      <c r="A63" s="178" t="s">
        <v>110</v>
      </c>
      <c r="B63" s="245"/>
      <c r="C63" s="247"/>
      <c r="D63" s="247"/>
      <c r="E63" s="247"/>
      <c r="F63" s="247"/>
      <c r="G63" s="247"/>
      <c r="H63" s="236"/>
      <c r="I63" s="249"/>
      <c r="J63" s="251"/>
      <c r="K63" s="253"/>
      <c r="L63" s="247"/>
    </row>
    <row r="64" spans="1:12" s="166" customFormat="1" x14ac:dyDescent="0.25">
      <c r="A64" s="177" t="s">
        <v>126</v>
      </c>
      <c r="B64" s="254" t="s">
        <v>116</v>
      </c>
      <c r="C64" s="233" t="s">
        <v>128</v>
      </c>
      <c r="D64" s="233" t="s">
        <v>129</v>
      </c>
      <c r="E64" s="233" t="s">
        <v>130</v>
      </c>
      <c r="F64" s="233" t="s">
        <v>31</v>
      </c>
      <c r="G64" s="233" t="s">
        <v>17</v>
      </c>
      <c r="H64" s="235">
        <v>3345</v>
      </c>
      <c r="I64" s="237" t="s">
        <v>45</v>
      </c>
      <c r="J64" s="256">
        <v>4463.8</v>
      </c>
      <c r="K64" s="226" t="s">
        <v>16</v>
      </c>
      <c r="L64" s="233" t="s">
        <v>26</v>
      </c>
    </row>
    <row r="65" spans="1:13" s="166" customFormat="1" x14ac:dyDescent="0.25">
      <c r="A65" s="177" t="s">
        <v>127</v>
      </c>
      <c r="B65" s="255"/>
      <c r="C65" s="234"/>
      <c r="D65" s="234"/>
      <c r="E65" s="234"/>
      <c r="F65" s="234"/>
      <c r="G65" s="234"/>
      <c r="H65" s="236"/>
      <c r="I65" s="238"/>
      <c r="J65" s="257"/>
      <c r="K65" s="227"/>
      <c r="L65" s="234"/>
    </row>
    <row r="66" spans="1:13" s="166" customFormat="1" x14ac:dyDescent="0.25">
      <c r="A66" s="60"/>
      <c r="B66" s="156"/>
      <c r="C66" s="60"/>
      <c r="D66" s="60"/>
      <c r="E66" s="60"/>
      <c r="F66" s="60"/>
      <c r="G66" s="60"/>
      <c r="H66" s="174"/>
      <c r="I66" s="175"/>
      <c r="J66" s="176"/>
      <c r="K66" s="67"/>
      <c r="L66" s="60"/>
    </row>
    <row r="67" spans="1:13" s="166" customFormat="1" x14ac:dyDescent="0.25">
      <c r="A67" s="60"/>
      <c r="B67" s="156"/>
      <c r="C67" s="60"/>
      <c r="D67" s="60"/>
      <c r="E67" s="60"/>
      <c r="F67" s="60"/>
      <c r="G67" s="60"/>
      <c r="H67" s="174"/>
      <c r="I67" s="175"/>
      <c r="J67" s="176"/>
      <c r="K67" s="67"/>
      <c r="L67" s="60"/>
    </row>
    <row r="68" spans="1:13" ht="26.25" x14ac:dyDescent="0.4">
      <c r="A68" s="62"/>
      <c r="B68" s="61"/>
      <c r="C68" s="157"/>
      <c r="D68" s="157"/>
      <c r="E68" s="157"/>
      <c r="F68" s="60"/>
      <c r="G68" s="106" t="s">
        <v>14</v>
      </c>
      <c r="H68" s="107">
        <f>SUM(H58:H65)</f>
        <v>147398</v>
      </c>
      <c r="I68" s="108"/>
      <c r="J68" s="109">
        <f>SUM(J58:J65)</f>
        <v>14717.720000000001</v>
      </c>
      <c r="K68" s="67"/>
      <c r="L68" s="60"/>
    </row>
    <row r="69" spans="1:13" s="38" customFormat="1" ht="27.75" hidden="1" x14ac:dyDescent="0.4">
      <c r="A69" s="171"/>
      <c r="B69" s="171"/>
      <c r="C69" s="171"/>
      <c r="D69" s="32"/>
      <c r="E69" s="32"/>
      <c r="F69" s="32"/>
      <c r="G69" s="33"/>
      <c r="H69" s="28"/>
      <c r="I69" s="32"/>
      <c r="J69" s="29"/>
      <c r="K69" s="29"/>
      <c r="L69" s="32"/>
    </row>
    <row r="70" spans="1:13" s="38" customFormat="1" hidden="1" x14ac:dyDescent="0.25"/>
    <row r="71" spans="1:13" s="38" customFormat="1" x14ac:dyDescent="0.25">
      <c r="M71" s="143"/>
    </row>
    <row r="72" spans="1:13" x14ac:dyDescent="0.25">
      <c r="A72" s="38"/>
      <c r="B72" s="38"/>
      <c r="C72" s="38"/>
      <c r="D72" s="38"/>
      <c r="E72" s="38"/>
    </row>
    <row r="73" spans="1:13" ht="26.25" x14ac:dyDescent="0.4">
      <c r="A73" s="38"/>
      <c r="B73" s="38"/>
      <c r="C73" s="38"/>
      <c r="D73" s="138"/>
      <c r="E73" s="38"/>
      <c r="G73" s="106" t="s">
        <v>51</v>
      </c>
      <c r="H73" s="148">
        <f>SUM(H24,H40,H49,H68)</f>
        <v>6506713</v>
      </c>
      <c r="I73" s="147"/>
      <c r="J73" s="149">
        <f>SUM(J24,J49,J40,J68)</f>
        <v>30078.300000000003</v>
      </c>
      <c r="K73" s="149">
        <f>SUM(K24,K40,K49)</f>
        <v>14825.349999999999</v>
      </c>
    </row>
    <row r="74" spans="1:13" ht="23.25" x14ac:dyDescent="0.25">
      <c r="A74" s="38"/>
      <c r="B74" s="38"/>
      <c r="C74" s="38"/>
      <c r="D74" s="138"/>
      <c r="E74" s="38"/>
    </row>
    <row r="75" spans="1:13" ht="23.25" x14ac:dyDescent="0.25">
      <c r="A75" s="38"/>
      <c r="B75" s="38"/>
      <c r="C75" s="38"/>
      <c r="D75" s="138"/>
      <c r="E75" s="38"/>
    </row>
    <row r="76" spans="1:13" x14ac:dyDescent="0.25">
      <c r="A76" s="38"/>
      <c r="B76" s="38"/>
      <c r="C76" s="38"/>
      <c r="D76" s="38"/>
      <c r="E76" s="38"/>
    </row>
    <row r="77" spans="1:13" x14ac:dyDescent="0.25">
      <c r="A77" s="38"/>
      <c r="B77" s="38"/>
      <c r="C77" s="38"/>
      <c r="D77" s="38"/>
      <c r="E77" s="38"/>
    </row>
    <row r="78" spans="1:13" x14ac:dyDescent="0.25">
      <c r="A78" s="38"/>
      <c r="B78" s="38"/>
      <c r="C78" s="38"/>
      <c r="D78" s="38"/>
      <c r="E78" s="38"/>
    </row>
    <row r="79" spans="1:13" ht="33.75" x14ac:dyDescent="0.5">
      <c r="A79" s="38"/>
      <c r="B79" s="38"/>
      <c r="C79" s="38"/>
      <c r="D79" s="151" t="s">
        <v>65</v>
      </c>
      <c r="E79" s="38"/>
    </row>
    <row r="80" spans="1:13" ht="33.75" x14ac:dyDescent="0.5">
      <c r="A80" s="38"/>
      <c r="B80" s="38"/>
      <c r="C80" s="38"/>
      <c r="D80" s="151" t="s">
        <v>66</v>
      </c>
      <c r="E80" s="38"/>
    </row>
    <row r="81" spans="1:11" ht="33.75" x14ac:dyDescent="0.5">
      <c r="A81" s="39"/>
      <c r="B81" s="38"/>
      <c r="C81" s="38"/>
      <c r="D81" s="151" t="s">
        <v>68</v>
      </c>
      <c r="E81" s="38"/>
    </row>
    <row r="82" spans="1:11" hidden="1" x14ac:dyDescent="0.25"/>
    <row r="84" spans="1:11" ht="21" x14ac:dyDescent="0.35">
      <c r="A84" s="150" t="s">
        <v>133</v>
      </c>
      <c r="K84" s="146"/>
    </row>
    <row r="85" spans="1:11" hidden="1" x14ac:dyDescent="0.25"/>
    <row r="87" spans="1:11" ht="21" x14ac:dyDescent="0.35">
      <c r="A87" s="150" t="s">
        <v>67</v>
      </c>
    </row>
  </sheetData>
  <mergeCells count="90">
    <mergeCell ref="L64:L65"/>
    <mergeCell ref="G64:G65"/>
    <mergeCell ref="H64:H65"/>
    <mergeCell ref="I64:I65"/>
    <mergeCell ref="J64:J65"/>
    <mergeCell ref="K64:K65"/>
    <mergeCell ref="B64:B65"/>
    <mergeCell ref="C64:C65"/>
    <mergeCell ref="D64:D65"/>
    <mergeCell ref="E64:E65"/>
    <mergeCell ref="F64:F65"/>
    <mergeCell ref="L62:L63"/>
    <mergeCell ref="G62:G63"/>
    <mergeCell ref="H62:H63"/>
    <mergeCell ref="I62:I63"/>
    <mergeCell ref="J62:J63"/>
    <mergeCell ref="K62:K63"/>
    <mergeCell ref="B62:B63"/>
    <mergeCell ref="C62:C63"/>
    <mergeCell ref="D62:D63"/>
    <mergeCell ref="E62:E63"/>
    <mergeCell ref="F62:F63"/>
    <mergeCell ref="L58:L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G58:G59"/>
    <mergeCell ref="H58:H59"/>
    <mergeCell ref="I58:I59"/>
    <mergeCell ref="J58:J59"/>
    <mergeCell ref="K58:K59"/>
    <mergeCell ref="B58:B59"/>
    <mergeCell ref="C58:C59"/>
    <mergeCell ref="D58:D59"/>
    <mergeCell ref="E58:E59"/>
    <mergeCell ref="F58:F59"/>
    <mergeCell ref="L52:L56"/>
    <mergeCell ref="A53:B53"/>
    <mergeCell ref="A54:B54"/>
    <mergeCell ref="A57:B57"/>
    <mergeCell ref="H57:I57"/>
    <mergeCell ref="A52:B52"/>
    <mergeCell ref="H52:H56"/>
    <mergeCell ref="I52:I56"/>
    <mergeCell ref="J52:J56"/>
    <mergeCell ref="K52:K56"/>
    <mergeCell ref="A43:C43"/>
    <mergeCell ref="K30:K32"/>
    <mergeCell ref="I30:I32"/>
    <mergeCell ref="J30:J32"/>
    <mergeCell ref="H30:H32"/>
    <mergeCell ref="A30:A32"/>
    <mergeCell ref="F30:F32"/>
    <mergeCell ref="G30:G32"/>
    <mergeCell ref="E30:E32"/>
    <mergeCell ref="B30:B32"/>
    <mergeCell ref="C30:C32"/>
    <mergeCell ref="D30:D32"/>
    <mergeCell ref="B14:B16"/>
    <mergeCell ref="L14:L16"/>
    <mergeCell ref="L30:L32"/>
    <mergeCell ref="N12:N13"/>
    <mergeCell ref="N28:N29"/>
    <mergeCell ref="N30:N32"/>
    <mergeCell ref="M30:M32"/>
    <mergeCell ref="N14:N16"/>
    <mergeCell ref="A49:B49"/>
    <mergeCell ref="A6:M7"/>
    <mergeCell ref="A12:M13"/>
    <mergeCell ref="A28:M29"/>
    <mergeCell ref="A8:M11"/>
    <mergeCell ref="G14:G16"/>
    <mergeCell ref="H14:H16"/>
    <mergeCell ref="I14:I16"/>
    <mergeCell ref="E14:E16"/>
    <mergeCell ref="F14:F16"/>
    <mergeCell ref="J14:J16"/>
    <mergeCell ref="M14:M16"/>
    <mergeCell ref="C14:C16"/>
    <mergeCell ref="K14:K16"/>
    <mergeCell ref="A14:A16"/>
    <mergeCell ref="D14:D16"/>
  </mergeCells>
  <printOptions horizontalCentered="1"/>
  <pageMargins left="0.25" right="0.25" top="0.75" bottom="0.75" header="0.3" footer="0.3"/>
  <pageSetup paperSize="14" scale="36" orientation="landscape" r:id="rId1"/>
  <headerFooter>
    <oddFooter>Página &amp;P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A3" sqref="A3:L15"/>
    </sheetView>
  </sheetViews>
  <sheetFormatPr baseColWidth="10" defaultRowHeight="15" x14ac:dyDescent="0.25"/>
  <cols>
    <col min="1" max="1" width="9.42578125" customWidth="1"/>
    <col min="2" max="2" width="10.7109375" customWidth="1"/>
    <col min="3" max="3" width="44.140625" customWidth="1"/>
    <col min="4" max="4" width="36.42578125" customWidth="1"/>
    <col min="5" max="5" width="24.42578125" customWidth="1"/>
    <col min="8" max="8" width="14.85546875" customWidth="1"/>
    <col min="9" max="9" width="19.85546875" customWidth="1"/>
    <col min="10" max="10" width="14.140625" customWidth="1"/>
    <col min="11" max="11" width="13.42578125" customWidth="1"/>
    <col min="12" max="12" width="15.5703125" customWidth="1"/>
  </cols>
  <sheetData>
    <row r="2" spans="1:12" ht="15.75" thickBot="1" x14ac:dyDescent="0.3"/>
    <row r="3" spans="1:12" ht="28.5" thickBot="1" x14ac:dyDescent="0.45">
      <c r="A3" s="51" t="s">
        <v>32</v>
      </c>
      <c r="B3" s="52"/>
      <c r="C3" s="52"/>
      <c r="D3" s="52"/>
      <c r="E3" s="52"/>
      <c r="F3" s="52"/>
      <c r="G3" s="53"/>
      <c r="H3" s="54"/>
      <c r="I3" s="52"/>
      <c r="J3" s="55"/>
      <c r="K3" s="52"/>
      <c r="L3" s="56"/>
    </row>
    <row r="4" spans="1:12" ht="15" customHeight="1" x14ac:dyDescent="0.25">
      <c r="A4" s="220"/>
      <c r="B4" s="221"/>
      <c r="C4" s="92"/>
      <c r="D4" s="92"/>
      <c r="E4" s="92"/>
      <c r="F4" s="92"/>
      <c r="G4" s="93"/>
      <c r="H4" s="222" t="s">
        <v>7</v>
      </c>
      <c r="I4" s="225" t="s">
        <v>36</v>
      </c>
      <c r="J4" s="222" t="s">
        <v>33</v>
      </c>
      <c r="K4" s="225" t="s">
        <v>9</v>
      </c>
      <c r="L4" s="222" t="s">
        <v>10</v>
      </c>
    </row>
    <row r="5" spans="1:12" ht="11.25" customHeight="1" thickBot="1" x14ac:dyDescent="0.3">
      <c r="A5" s="215" t="s">
        <v>34</v>
      </c>
      <c r="B5" s="216"/>
      <c r="C5" s="94" t="s">
        <v>2</v>
      </c>
      <c r="D5" s="94" t="s">
        <v>35</v>
      </c>
      <c r="E5" s="94" t="s">
        <v>4</v>
      </c>
      <c r="F5" s="94" t="s">
        <v>5</v>
      </c>
      <c r="G5" s="95" t="s">
        <v>6</v>
      </c>
      <c r="H5" s="223"/>
      <c r="I5" s="223"/>
      <c r="J5" s="223"/>
      <c r="K5" s="223"/>
      <c r="L5" s="223"/>
    </row>
    <row r="6" spans="1:12" ht="15.75" hidden="1" customHeight="1" thickBot="1" x14ac:dyDescent="0.3">
      <c r="A6" s="217"/>
      <c r="B6" s="218"/>
      <c r="C6" s="96"/>
      <c r="D6" s="96"/>
      <c r="E6" s="96"/>
      <c r="F6" s="96"/>
      <c r="G6" s="95" t="s">
        <v>37</v>
      </c>
      <c r="H6" s="223"/>
      <c r="I6" s="223"/>
      <c r="J6" s="223"/>
      <c r="K6" s="223"/>
      <c r="L6" s="223"/>
    </row>
    <row r="7" spans="1:12" x14ac:dyDescent="0.25">
      <c r="A7" s="97"/>
      <c r="B7" s="98"/>
      <c r="C7" s="96"/>
      <c r="D7" s="96"/>
      <c r="E7" s="96"/>
      <c r="F7" s="96"/>
      <c r="G7" s="95"/>
      <c r="H7" s="223"/>
      <c r="I7" s="223"/>
      <c r="J7" s="223"/>
      <c r="K7" s="223"/>
      <c r="L7" s="223"/>
    </row>
    <row r="8" spans="1:12" x14ac:dyDescent="0.25">
      <c r="A8" s="99" t="s">
        <v>38</v>
      </c>
      <c r="B8" s="100" t="s">
        <v>39</v>
      </c>
      <c r="C8" s="101"/>
      <c r="D8" s="101"/>
      <c r="E8" s="101"/>
      <c r="F8" s="101"/>
      <c r="G8" s="102"/>
      <c r="H8" s="224"/>
      <c r="I8" s="224"/>
      <c r="J8" s="224"/>
      <c r="K8" s="224"/>
      <c r="L8" s="224"/>
    </row>
    <row r="9" spans="1:12" x14ac:dyDescent="0.25">
      <c r="A9" s="219"/>
      <c r="B9" s="219"/>
      <c r="C9" s="103"/>
      <c r="D9" s="103"/>
      <c r="E9" s="103"/>
      <c r="F9" s="103"/>
      <c r="G9" s="103"/>
      <c r="H9" s="219"/>
      <c r="I9" s="219"/>
      <c r="J9" s="103"/>
      <c r="K9" s="103"/>
      <c r="L9" s="103"/>
    </row>
    <row r="10" spans="1:12" x14ac:dyDescent="0.25">
      <c r="A10" s="89" t="s">
        <v>40</v>
      </c>
      <c r="B10" s="265">
        <v>43699</v>
      </c>
      <c r="C10" s="266" t="s">
        <v>42</v>
      </c>
      <c r="D10" s="270" t="s">
        <v>43</v>
      </c>
      <c r="E10" s="270" t="s">
        <v>44</v>
      </c>
      <c r="F10" s="264" t="s">
        <v>31</v>
      </c>
      <c r="G10" s="264" t="s">
        <v>17</v>
      </c>
      <c r="H10" s="271">
        <v>27378</v>
      </c>
      <c r="I10" s="261" t="s">
        <v>45</v>
      </c>
      <c r="J10" s="262">
        <v>980.50699999999995</v>
      </c>
      <c r="K10" s="268" t="s">
        <v>16</v>
      </c>
      <c r="L10" s="264" t="s">
        <v>26</v>
      </c>
    </row>
    <row r="11" spans="1:12" x14ac:dyDescent="0.25">
      <c r="A11" s="89" t="s">
        <v>41</v>
      </c>
      <c r="B11" s="265"/>
      <c r="C11" s="267"/>
      <c r="D11" s="270"/>
      <c r="E11" s="270"/>
      <c r="F11" s="264"/>
      <c r="G11" s="264"/>
      <c r="H11" s="272"/>
      <c r="I11" s="261"/>
      <c r="J11" s="262"/>
      <c r="K11" s="269"/>
      <c r="L11" s="264"/>
    </row>
    <row r="12" spans="1:12" x14ac:dyDescent="0.25">
      <c r="A12" s="89" t="s">
        <v>46</v>
      </c>
      <c r="B12" s="265">
        <v>43705</v>
      </c>
      <c r="C12" s="266" t="s">
        <v>55</v>
      </c>
      <c r="D12" s="270" t="s">
        <v>56</v>
      </c>
      <c r="E12" s="270" t="s">
        <v>48</v>
      </c>
      <c r="F12" s="264" t="s">
        <v>31</v>
      </c>
      <c r="G12" s="264" t="s">
        <v>17</v>
      </c>
      <c r="H12" s="271">
        <v>29178</v>
      </c>
      <c r="I12" s="261" t="s">
        <v>45</v>
      </c>
      <c r="J12" s="262">
        <v>1048.3399999999999</v>
      </c>
      <c r="K12" s="263" t="s">
        <v>16</v>
      </c>
      <c r="L12" s="264" t="s">
        <v>26</v>
      </c>
    </row>
    <row r="13" spans="1:12" x14ac:dyDescent="0.25">
      <c r="A13" s="90" t="s">
        <v>47</v>
      </c>
      <c r="B13" s="265"/>
      <c r="C13" s="267"/>
      <c r="D13" s="270"/>
      <c r="E13" s="270"/>
      <c r="F13" s="264"/>
      <c r="G13" s="264"/>
      <c r="H13" s="272"/>
      <c r="I13" s="261"/>
      <c r="J13" s="262"/>
      <c r="K13" s="263"/>
      <c r="L13" s="264"/>
    </row>
    <row r="14" spans="1:12" x14ac:dyDescent="0.25">
      <c r="A14" s="91" t="s">
        <v>49</v>
      </c>
      <c r="B14" s="265">
        <v>43706</v>
      </c>
      <c r="C14" s="266" t="s">
        <v>52</v>
      </c>
      <c r="D14" s="266" t="s">
        <v>53</v>
      </c>
      <c r="E14" s="266" t="s">
        <v>54</v>
      </c>
      <c r="F14" s="264" t="s">
        <v>31</v>
      </c>
      <c r="G14" s="264" t="s">
        <v>17</v>
      </c>
      <c r="H14" s="260">
        <v>27378</v>
      </c>
      <c r="I14" s="261" t="s">
        <v>45</v>
      </c>
      <c r="J14" s="262">
        <v>2158.1999999999998</v>
      </c>
      <c r="K14" s="263" t="s">
        <v>16</v>
      </c>
      <c r="L14" s="264" t="s">
        <v>19</v>
      </c>
    </row>
    <row r="15" spans="1:12" x14ac:dyDescent="0.25">
      <c r="A15" s="90" t="s">
        <v>50</v>
      </c>
      <c r="B15" s="265"/>
      <c r="C15" s="267"/>
      <c r="D15" s="267"/>
      <c r="E15" s="267"/>
      <c r="F15" s="264"/>
      <c r="G15" s="264"/>
      <c r="H15" s="260"/>
      <c r="I15" s="261"/>
      <c r="J15" s="262"/>
      <c r="K15" s="263"/>
      <c r="L15" s="264"/>
    </row>
    <row r="16" spans="1:12" ht="16.5" thickBot="1" x14ac:dyDescent="0.3">
      <c r="A16" s="62"/>
      <c r="B16" s="61"/>
      <c r="C16" s="60"/>
      <c r="D16" s="60"/>
      <c r="E16" s="60"/>
      <c r="F16" s="60"/>
      <c r="G16" s="63"/>
      <c r="H16" s="64"/>
      <c r="I16" s="65"/>
      <c r="J16" s="66"/>
      <c r="K16" s="67"/>
      <c r="L16" s="60"/>
    </row>
    <row r="17" spans="1:12" ht="29.25" thickBot="1" x14ac:dyDescent="0.5">
      <c r="A17" s="38"/>
      <c r="B17" s="38"/>
      <c r="C17" s="57"/>
      <c r="D17" s="58"/>
      <c r="E17" s="39"/>
      <c r="F17" s="258" t="s">
        <v>14</v>
      </c>
      <c r="G17" s="259"/>
      <c r="H17" s="104">
        <f>SUM(H10:H11:H12:H13,H14,H15)</f>
        <v>83934</v>
      </c>
      <c r="I17" s="59"/>
      <c r="J17" s="88">
        <f>SUM(J10,J15)</f>
        <v>980.50699999999995</v>
      </c>
      <c r="K17" s="38"/>
      <c r="L17" s="38"/>
    </row>
  </sheetData>
  <mergeCells count="44">
    <mergeCell ref="A4:B4"/>
    <mergeCell ref="H4:H8"/>
    <mergeCell ref="J4:J8"/>
    <mergeCell ref="K4:K8"/>
    <mergeCell ref="L4:L8"/>
    <mergeCell ref="A5:B5"/>
    <mergeCell ref="A6:B6"/>
    <mergeCell ref="I4:I8"/>
    <mergeCell ref="A9:B9"/>
    <mergeCell ref="H9:I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L14:L15"/>
    <mergeCell ref="B14:B15"/>
    <mergeCell ref="C14:C15"/>
    <mergeCell ref="D14:D15"/>
    <mergeCell ref="E14:E15"/>
    <mergeCell ref="F14:F15"/>
    <mergeCell ref="G14:G15"/>
    <mergeCell ref="F17:G17"/>
    <mergeCell ref="H14:H15"/>
    <mergeCell ref="I14:I15"/>
    <mergeCell ref="J14:J15"/>
    <mergeCell ref="K14:K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2020-08-04T17:51:03Z</cp:lastPrinted>
  <dcterms:created xsi:type="dcterms:W3CDTF">2011-04-07T12:29:15Z</dcterms:created>
  <dcterms:modified xsi:type="dcterms:W3CDTF">2020-08-05T17:05:11Z</dcterms:modified>
</cp:coreProperties>
</file>