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Hoja1!$A$6:$R$71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1" i="1" l="1"/>
  <c r="Q50" i="1"/>
  <c r="K61" i="1"/>
  <c r="J61" i="1"/>
  <c r="H61" i="1"/>
  <c r="J50" i="1"/>
  <c r="H50" i="1"/>
  <c r="J58" i="1"/>
  <c r="H58" i="1"/>
  <c r="K50" i="1" l="1"/>
  <c r="R50" i="1" l="1"/>
  <c r="Q29" i="1" l="1"/>
  <c r="K29" i="1"/>
  <c r="J29" i="1"/>
  <c r="H29" i="1"/>
  <c r="B67" i="1" l="1"/>
  <c r="R61" i="1" l="1"/>
  <c r="J17" i="2" l="1"/>
  <c r="H17" i="2"/>
</calcChain>
</file>

<file path=xl/sharedStrings.xml><?xml version="1.0" encoding="utf-8"?>
<sst xmlns="http://schemas.openxmlformats.org/spreadsheetml/2006/main" count="352" uniqueCount="188">
  <si>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</si>
  <si>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</si>
  <si>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</si>
  <si>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</si>
  <si>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</si>
  <si>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</si>
  <si>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</si>
  <si>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</si>
  <si>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</si>
  <si>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</si>
  <si>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</si>
  <si>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</si>
  <si>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</si>
  <si>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</si>
  <si>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</si>
  <si>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</si>
  <si>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</si>
  <si>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C. ESPINOSA</t>
  </si>
  <si>
    <t>ALTURA MÁXIMA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</si>
  <si>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</si>
  <si>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</si>
  <si>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</si>
  <si>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</si>
  <si>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</si>
  <si>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</si>
  <si>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</si>
  <si>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</si>
  <si>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</si>
  <si>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</si>
  <si>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</si>
  <si>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</si>
  <si>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</si>
  <si>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</si>
  <si>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</si>
  <si>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</si>
  <si>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</si>
  <si>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</si>
  <si>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</si>
  <si>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</si>
  <si>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</si>
  <si>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</si>
  <si>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</si>
  <si>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</si>
  <si>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</si>
  <si>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</si>
  <si>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</si>
  <si>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</si>
  <si>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LGUC., OGUC Y PRC</t>
  </si>
  <si>
    <t xml:space="preserve"> </t>
  </si>
  <si>
    <t>LEY DE APORTES LEY 20.958</t>
  </si>
  <si>
    <t>SI</t>
  </si>
  <si>
    <t>NO</t>
  </si>
  <si>
    <t>MONTO</t>
  </si>
  <si>
    <t>SUP</t>
  </si>
  <si>
    <t>TOTAL</t>
  </si>
  <si>
    <t>ARQUITECTO</t>
  </si>
  <si>
    <t>DIRECTOR DE OBRAS</t>
  </si>
  <si>
    <t>LA REINA</t>
  </si>
  <si>
    <t>SUP (m2)</t>
  </si>
  <si>
    <t xml:space="preserve">OBRA NUEVA </t>
  </si>
  <si>
    <t xml:space="preserve">TOTAL </t>
  </si>
  <si>
    <t>CARLOS LINEROS ECHEVRRIA</t>
  </si>
  <si>
    <t xml:space="preserve">  </t>
  </si>
  <si>
    <t>02.02.2023</t>
  </si>
  <si>
    <t xml:space="preserve">INMBILIARIA TOWNHOUSE LAREINA II SPA </t>
  </si>
  <si>
    <t>LOS CORCOLENES 6900</t>
  </si>
  <si>
    <t xml:space="preserve">RICARDO FRANULIC MORAGA </t>
  </si>
  <si>
    <t xml:space="preserve">GIANFRANCO MORONI </t>
  </si>
  <si>
    <t xml:space="preserve">VIVIENDA </t>
  </si>
  <si>
    <t>520.93</t>
  </si>
  <si>
    <t>1715.5</t>
  </si>
  <si>
    <t xml:space="preserve">C.ESPINOSA </t>
  </si>
  <si>
    <t>X</t>
  </si>
  <si>
    <t>03.02.2023</t>
  </si>
  <si>
    <t xml:space="preserve">INMOBILIARIA LAS PALMERAS SPA </t>
  </si>
  <si>
    <t>SIMON BOLIVAR 8871</t>
  </si>
  <si>
    <t xml:space="preserve">DANIEL BARCELO AGUILA </t>
  </si>
  <si>
    <t>MARIA GRACIELA RAMIREZ</t>
  </si>
  <si>
    <t>955.14</t>
  </si>
  <si>
    <t>C.ESPINOSA</t>
  </si>
  <si>
    <t>07.02.2023</t>
  </si>
  <si>
    <t xml:space="preserve">INVERSIONES REHUE LTDA </t>
  </si>
  <si>
    <t>PAULA JARAQUEMADA 50</t>
  </si>
  <si>
    <t xml:space="preserve">CHRISTIAN OYARCE AVILES </t>
  </si>
  <si>
    <t>S/REV.</t>
  </si>
  <si>
    <t xml:space="preserve">JARDIN INFANTIL </t>
  </si>
  <si>
    <t xml:space="preserve">ALTERACION </t>
  </si>
  <si>
    <t>348.37</t>
  </si>
  <si>
    <t>08.02.2023</t>
  </si>
  <si>
    <t xml:space="preserve">PALOMA JACOB CONTRERAS </t>
  </si>
  <si>
    <t xml:space="preserve">SIMON BOLIVAR 7436 CASA N </t>
  </si>
  <si>
    <t xml:space="preserve">VERONICA SEPULVEDA </t>
  </si>
  <si>
    <t xml:space="preserve">AMPLIACION </t>
  </si>
  <si>
    <t>103.86</t>
  </si>
  <si>
    <t>270.64</t>
  </si>
  <si>
    <t>L.G.U.C:O.G.U.C, YP.R.C</t>
  </si>
  <si>
    <t>N.JOFRE</t>
  </si>
  <si>
    <t xml:space="preserve">NEGUIB OMAR ALEUY </t>
  </si>
  <si>
    <t>BLES GANA 5974</t>
  </si>
  <si>
    <t xml:space="preserve">DANIELA PAZ IRRIBARRA </t>
  </si>
  <si>
    <t>84.2</t>
  </si>
  <si>
    <t>09.02.2023</t>
  </si>
  <si>
    <t xml:space="preserve">INMOBILIARIA PLAZA EGAÑA </t>
  </si>
  <si>
    <t>AV. OSSA 235 OF 1220</t>
  </si>
  <si>
    <t xml:space="preserve">NATALIA PEÑA DE LA CERDA </t>
  </si>
  <si>
    <t xml:space="preserve">OBRA MENOR </t>
  </si>
  <si>
    <t>8932.5</t>
  </si>
  <si>
    <t>45.75</t>
  </si>
  <si>
    <t>17.02.2023</t>
  </si>
  <si>
    <t>HECTOR DUARTE FLORES / DANIEL DUARTE FLORES / JULIA FLORES MEZA</t>
  </si>
  <si>
    <t>EDUARDO ALLERT 6731</t>
  </si>
  <si>
    <t>JORFE GARRIDO CAMPOS</t>
  </si>
  <si>
    <t>AMPLIACION MAYOR</t>
  </si>
  <si>
    <t>N. JOFRE</t>
  </si>
  <si>
    <t>21.02.2023</t>
  </si>
  <si>
    <t>RUPANCO LTDA.</t>
  </si>
  <si>
    <t>LOS CORCOLENES 6936</t>
  </si>
  <si>
    <t>GONZALO PEREZ NANJARI</t>
  </si>
  <si>
    <t>CAROLINA GOLDSACK</t>
  </si>
  <si>
    <t>LGUC., OGUC., PRC Y DFLN°2/59</t>
  </si>
  <si>
    <t>A. ESPEJO</t>
  </si>
  <si>
    <t>12M</t>
  </si>
  <si>
    <t>24.02.2023</t>
  </si>
  <si>
    <t>INMOBILIARIA WALKER MARTINEZ SPA</t>
  </si>
  <si>
    <t>OBISPO DEL SOLAR 5711 LOCAL 5</t>
  </si>
  <si>
    <t>JUAN BAERISWYL REED</t>
  </si>
  <si>
    <t>FRANCISCO MORALES DELIU</t>
  </si>
  <si>
    <t>CLINICA DENTAL</t>
  </si>
  <si>
    <t>72.55</t>
  </si>
  <si>
    <t>????????</t>
  </si>
  <si>
    <t>AV. OSSA 235 LOCAL 135</t>
  </si>
  <si>
    <t>A.MONARDES</t>
  </si>
  <si>
    <t>MUNICIPALIDAD DE LA REINA</t>
  </si>
  <si>
    <t>AV. ALCALDE FERNANDO CASTILLO VELASCO 9530</t>
  </si>
  <si>
    <t>FAVIO SALGUERO IPINZA</t>
  </si>
  <si>
    <t>DDFL N° 2/1959</t>
  </si>
  <si>
    <t>15.02.2023</t>
  </si>
  <si>
    <t>ALEJANDRO ROJAS PINTO</t>
  </si>
  <si>
    <t>DRINA 380</t>
  </si>
  <si>
    <t>DOLLYS SANTOS COLLAO</t>
  </si>
  <si>
    <t>LAS HORTENCIAS SPA</t>
  </si>
  <si>
    <t>AV. OSSA 235 OF. 380</t>
  </si>
  <si>
    <t>ROBERTO CRISTI BROWN</t>
  </si>
  <si>
    <t>CRISTIAN ASCUI CASTRO</t>
  </si>
  <si>
    <t>CONSULTA DENTAL</t>
  </si>
  <si>
    <t>MODIFICACION</t>
  </si>
  <si>
    <t>20.02.2023</t>
  </si>
  <si>
    <t>ECHEÑIQUE 7880</t>
  </si>
  <si>
    <t>INMOBILIARIA E INVERSIONES QUIMEIMAPU LTDA.</t>
  </si>
  <si>
    <t>HUGO MANRIQUEZ MOURGUES</t>
  </si>
  <si>
    <t>INVERSIONES REHUE LTDA.</t>
  </si>
  <si>
    <t>PAULA JARAQUEMADA 89</t>
  </si>
  <si>
    <t>MARCELO RODRIGUEZ CRISTINA</t>
  </si>
  <si>
    <t>DEPORTE</t>
  </si>
  <si>
    <t>ALTERACION</t>
  </si>
  <si>
    <t>VICTORIA WESTNEDGE</t>
  </si>
  <si>
    <t>NUNCIO LAGHI 6726</t>
  </si>
  <si>
    <t>CAMILA SOTO HIDALGO</t>
  </si>
  <si>
    <t>27.02.2023</t>
  </si>
  <si>
    <t>MARIA DENEGRI / FRANCISCO VERGARA</t>
  </si>
  <si>
    <t>ALCALA DE HENARES 7460</t>
  </si>
  <si>
    <t>PABLO MENDOZA BUSTOS</t>
  </si>
  <si>
    <t>28.02.2023</t>
  </si>
  <si>
    <t>CARMEN LOBOS VERGARA</t>
  </si>
  <si>
    <t>GABRIEL DANNUNZIO 7377</t>
  </si>
  <si>
    <t>IGNACIO ABAROA ESPINOZA</t>
  </si>
  <si>
    <t>INVERSIONES RIO CAMPO S.A.</t>
  </si>
  <si>
    <t>JULIA BERSTEIN 1107-C</t>
  </si>
  <si>
    <t>KURT REDENZ RONDIZZONI</t>
  </si>
  <si>
    <t>JULIA BERSTEIN 1107-H</t>
  </si>
  <si>
    <t xml:space="preserve">CERTIFICADO N° </t>
  </si>
  <si>
    <t>RESOLUCION FECHA</t>
  </si>
  <si>
    <t>DESCIPCION PROYECTO</t>
  </si>
  <si>
    <t>SUPERFICIE M2</t>
  </si>
  <si>
    <t>NORMAS EPECIALES</t>
  </si>
  <si>
    <t>CERTIFICADO DE REGULARIZACION EDIFICACION ANTIGUA Y OTRAS LEYES</t>
  </si>
  <si>
    <t>10.02.2023</t>
  </si>
  <si>
    <t>TERESA ISABEL VENEGAS VALIENTE</t>
  </si>
  <si>
    <t>SIMON GONZALEZ 7587</t>
  </si>
  <si>
    <t>CHRISTIAN OYARCE AVILES</t>
  </si>
  <si>
    <t>CERTIFICADO DE REGULARIZACION EDIFICACION ANTIGUA</t>
  </si>
  <si>
    <t>23.02.2023</t>
  </si>
  <si>
    <t>ERIKA SAWCZAK PRADO</t>
  </si>
  <si>
    <t>PASAJE CUNCUMEN 66</t>
  </si>
  <si>
    <t>MARCELO LOPEZ ZARATE</t>
  </si>
  <si>
    <t>CERTIFICADO DE REGULARIZACION VIVIENDA CUYO RECINTOS HABITABLES INCLUIDOS BAÑO Y COCINA</t>
  </si>
  <si>
    <t>CLE/AEA/mpa.</t>
  </si>
  <si>
    <t xml:space="preserve">ESTADISTICAS DE PERMISOS, RESOLUCIONES Y OTROS  MES DE FEBRERO 2023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</si>
</sst>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</numFmts>
  <fonts count="4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AmdtSymbols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67">
    <xf numFmtId="0" fontId="0" fillId="0" borderId="0" xfId="0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4" fontId="25" fillId="0" borderId="1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 applyBorder="1"/>
    <xf numFmtId="4" fontId="23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0" fillId="0" borderId="4" xfId="0" applyBorder="1"/>
    <xf numFmtId="0" fontId="0" fillId="0" borderId="8" xfId="0" applyBorder="1"/>
    <xf numFmtId="0" fontId="0" fillId="4" borderId="4" xfId="0" applyFill="1" applyBorder="1"/>
    <xf numFmtId="0" fontId="0" fillId="4" borderId="0" xfId="0" applyFill="1" applyBorder="1"/>
    <xf numFmtId="0" fontId="0" fillId="3" borderId="4" xfId="0" applyFill="1" applyBorder="1"/>
    <xf numFmtId="0" fontId="0" fillId="3" borderId="0" xfId="0" applyFill="1" applyBorder="1"/>
    <xf numFmtId="0" fontId="13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Fill="1" applyBorder="1"/>
    <xf numFmtId="0" fontId="0" fillId="0" borderId="0" xfId="0" applyAlignment="1">
      <alignment horizontal="center"/>
    </xf>
    <xf numFmtId="167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7" fillId="2" borderId="12" xfId="0" applyFont="1" applyFill="1" applyBorder="1"/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23" fillId="3" borderId="0" xfId="0" applyFont="1" applyFill="1" applyBorder="1"/>
    <xf numFmtId="3" fontId="23" fillId="3" borderId="0" xfId="0" applyNumberFormat="1" applyFont="1" applyFill="1" applyBorder="1"/>
    <xf numFmtId="0" fontId="26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/>
    </xf>
    <xf numFmtId="3" fontId="29" fillId="0" borderId="1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2" fontId="11" fillId="3" borderId="0" xfId="0" applyNumberFormat="1" applyFont="1" applyFill="1" applyBorder="1"/>
    <xf numFmtId="0" fontId="33" fillId="2" borderId="12" xfId="0" applyFont="1" applyFill="1" applyBorder="1"/>
    <xf numFmtId="14" fontId="0" fillId="0" borderId="0" xfId="0" applyNumberFormat="1" applyAlignment="1">
      <alignment horizontal="left"/>
    </xf>
    <xf numFmtId="3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42" fontId="34" fillId="3" borderId="0" xfId="1" applyFont="1" applyFill="1" applyBorder="1" applyAlignment="1">
      <alignment horizontal="right"/>
    </xf>
    <xf numFmtId="0" fontId="35" fillId="3" borderId="0" xfId="0" applyFont="1" applyFill="1" applyBorder="1"/>
    <xf numFmtId="0" fontId="28" fillId="0" borderId="0" xfId="0" applyFont="1" applyBorder="1"/>
    <xf numFmtId="4" fontId="27" fillId="3" borderId="0" xfId="0" applyNumberFormat="1" applyFont="1" applyFill="1" applyBorder="1" applyAlignment="1">
      <alignment horizontal="right"/>
    </xf>
    <xf numFmtId="0" fontId="27" fillId="3" borderId="0" xfId="0" applyFont="1" applyFill="1" applyBorder="1"/>
    <xf numFmtId="3" fontId="27" fillId="3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42" fontId="1" fillId="3" borderId="0" xfId="1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7" fillId="3" borderId="0" xfId="0" applyFont="1" applyFill="1" applyBorder="1"/>
    <xf numFmtId="3" fontId="37" fillId="3" borderId="0" xfId="0" applyNumberFormat="1" applyFont="1" applyFill="1" applyBorder="1"/>
    <xf numFmtId="42" fontId="11" fillId="2" borderId="12" xfId="1" applyFont="1" applyFill="1" applyBorder="1" applyAlignment="1">
      <alignment horizontal="right"/>
    </xf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0" fontId="23" fillId="2" borderId="12" xfId="0" applyFont="1" applyFill="1" applyBorder="1"/>
    <xf numFmtId="0" fontId="37" fillId="2" borderId="12" xfId="0" applyFont="1" applyFill="1" applyBorder="1" applyAlignment="1">
      <alignment horizontal="center"/>
    </xf>
    <xf numFmtId="0" fontId="37" fillId="2" borderId="12" xfId="0" applyFont="1" applyFill="1" applyBorder="1"/>
    <xf numFmtId="0" fontId="27" fillId="2" borderId="12" xfId="0" applyFont="1" applyFill="1" applyBorder="1"/>
    <xf numFmtId="4" fontId="6" fillId="0" borderId="12" xfId="0" applyNumberFormat="1" applyFont="1" applyBorder="1" applyAlignment="1">
      <alignment horizontal="center"/>
    </xf>
    <xf numFmtId="0" fontId="3" fillId="0" borderId="0" xfId="0" applyFont="1" applyBorder="1"/>
    <xf numFmtId="0" fontId="3" fillId="3" borderId="0" xfId="0" applyFont="1" applyFill="1" applyBorder="1"/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45" xfId="0" applyFont="1" applyFill="1" applyBorder="1" applyAlignment="1"/>
    <xf numFmtId="0" fontId="10" fillId="2" borderId="23" xfId="0" applyFont="1" applyFill="1" applyBorder="1" applyAlignment="1"/>
    <xf numFmtId="0" fontId="10" fillId="2" borderId="22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vertical="center"/>
    </xf>
    <xf numFmtId="0" fontId="0" fillId="6" borderId="47" xfId="0" applyFill="1" applyBorder="1" applyAlignment="1">
      <alignment wrapText="1"/>
    </xf>
    <xf numFmtId="0" fontId="0" fillId="6" borderId="48" xfId="0" applyFill="1" applyBorder="1" applyAlignment="1">
      <alignment wrapText="1"/>
    </xf>
    <xf numFmtId="0" fontId="38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39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7" borderId="0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40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/>
    </xf>
    <xf numFmtId="3" fontId="13" fillId="3" borderId="12" xfId="0" applyNumberFormat="1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6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0" fontId="0" fillId="2" borderId="12" xfId="0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35719</xdr:rowOff>
    </xdr:from>
    <xdr:to>
      <xdr:col>2</xdr:col>
      <xdr:colOff>1262062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6219"/>
          <a:ext cx="32146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abSelected="1" zoomScale="80" zoomScaleNormal="80" zoomScaleSheetLayoutView="100" zoomScalePageLayoutView="50" workbookViewId="0">
      <selection activeCell="E21" sqref="E21"/>
    </sheetView>
  </sheetViews>
  <sheetFormatPr baseColWidth="10" defaultRowHeight="1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  <col min="17" max="17" width="25.140625" bestFit="1" customWidth="1"/>
  </cols>
  <sheetData>
    <row r="1" spans="1:18" ht="4.5" customHeight="1" thickBot="1"/>
    <row r="2" spans="1:18" ht="3" hidden="1" customHeight="1" thickBot="1"/>
    <row r="3" spans="1:18" ht="15.75" hidden="1" thickBot="1"/>
    <row r="4" spans="1:18" ht="15.75" hidden="1" thickBot="1"/>
    <row r="5" spans="1:18" ht="15.75" hidden="1" thickBot="1"/>
    <row r="6" spans="1:18" ht="10.5" customHeight="1">
      <c r="A6" s="171" t="s">
        <v>48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93"/>
      <c r="O6" s="111"/>
      <c r="P6" s="112"/>
      <c r="Q6" s="112"/>
      <c r="R6" s="93"/>
    </row>
    <row r="7" spans="1:18" ht="10.5" customHeight="1" thickBot="1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94"/>
      <c r="O7" s="98"/>
      <c r="P7" s="82"/>
      <c r="Q7" s="82"/>
      <c r="R7" s="99"/>
    </row>
    <row r="8" spans="1:18">
      <c r="A8" s="183" t="s">
        <v>187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95"/>
      <c r="O8" s="190"/>
      <c r="P8" s="191"/>
      <c r="Q8" s="191"/>
      <c r="R8" s="192"/>
    </row>
    <row r="9" spans="1:18">
      <c r="A9" s="185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95"/>
      <c r="O9" s="183"/>
      <c r="P9" s="193"/>
      <c r="Q9" s="193"/>
      <c r="R9" s="194"/>
    </row>
    <row r="10" spans="1:18">
      <c r="A10" s="185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95"/>
      <c r="O10" s="183"/>
      <c r="P10" s="193"/>
      <c r="Q10" s="193"/>
      <c r="R10" s="194"/>
    </row>
    <row r="11" spans="1:18" ht="6" customHeight="1" thickBot="1">
      <c r="A11" s="18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96"/>
      <c r="O11" s="195"/>
      <c r="P11" s="196"/>
      <c r="Q11" s="196"/>
      <c r="R11" s="197"/>
    </row>
    <row r="12" spans="1:18" s="66" customFormat="1" ht="6" customHeight="1">
      <c r="A12" s="91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5"/>
      <c r="O12" s="100"/>
      <c r="P12" s="101"/>
      <c r="Q12" s="101"/>
      <c r="R12" s="95"/>
    </row>
    <row r="13" spans="1:18" s="66" customFormat="1" ht="6" customHeight="1" thickBot="1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97"/>
      <c r="O13" s="102"/>
      <c r="P13" s="103"/>
      <c r="Q13" s="103"/>
      <c r="R13" s="97"/>
    </row>
    <row r="14" spans="1:18">
      <c r="A14" s="175" t="s">
        <v>12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98"/>
      <c r="O14" s="200" t="s">
        <v>49</v>
      </c>
      <c r="P14" s="201"/>
      <c r="Q14" s="201"/>
      <c r="R14" s="202"/>
    </row>
    <row r="15" spans="1:18" ht="15.75" thickBot="1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99"/>
      <c r="O15" s="203"/>
      <c r="P15" s="204"/>
      <c r="Q15" s="204"/>
      <c r="R15" s="205"/>
    </row>
    <row r="16" spans="1:18">
      <c r="A16" s="166" t="s">
        <v>0</v>
      </c>
      <c r="B16" s="166" t="s">
        <v>1</v>
      </c>
      <c r="C16" s="188" t="s">
        <v>2</v>
      </c>
      <c r="D16" s="166" t="s">
        <v>3</v>
      </c>
      <c r="E16" s="166" t="s">
        <v>4</v>
      </c>
      <c r="F16" s="166" t="s">
        <v>5</v>
      </c>
      <c r="G16" s="166" t="s">
        <v>6</v>
      </c>
      <c r="H16" s="166" t="s">
        <v>7</v>
      </c>
      <c r="I16" s="166" t="s">
        <v>8</v>
      </c>
      <c r="J16" s="166" t="s">
        <v>11</v>
      </c>
      <c r="K16" s="170" t="s">
        <v>19</v>
      </c>
      <c r="L16" s="166" t="s">
        <v>9</v>
      </c>
      <c r="M16" s="166" t="s">
        <v>10</v>
      </c>
      <c r="N16" s="170" t="s">
        <v>18</v>
      </c>
      <c r="O16" s="206" t="s">
        <v>50</v>
      </c>
      <c r="P16" s="206" t="s">
        <v>51</v>
      </c>
      <c r="Q16" s="206" t="s">
        <v>52</v>
      </c>
      <c r="R16" s="206" t="s">
        <v>58</v>
      </c>
    </row>
    <row r="17" spans="1:18">
      <c r="A17" s="166"/>
      <c r="B17" s="166"/>
      <c r="C17" s="188"/>
      <c r="D17" s="166"/>
      <c r="E17" s="166"/>
      <c r="F17" s="168"/>
      <c r="G17" s="168"/>
      <c r="H17" s="168"/>
      <c r="I17" s="168"/>
      <c r="J17" s="168"/>
      <c r="K17" s="166"/>
      <c r="L17" s="168"/>
      <c r="M17" s="168"/>
      <c r="N17" s="166"/>
      <c r="O17" s="207"/>
      <c r="P17" s="207"/>
      <c r="Q17" s="207"/>
      <c r="R17" s="207"/>
    </row>
    <row r="18" spans="1:18" ht="9" customHeight="1" thickBot="1">
      <c r="A18" s="167"/>
      <c r="B18" s="167"/>
      <c r="C18" s="189"/>
      <c r="D18" s="167"/>
      <c r="E18" s="167"/>
      <c r="F18" s="169"/>
      <c r="G18" s="169"/>
      <c r="H18" s="169"/>
      <c r="I18" s="169"/>
      <c r="J18" s="169"/>
      <c r="K18" s="167"/>
      <c r="L18" s="169"/>
      <c r="M18" s="169"/>
      <c r="N18" s="167"/>
      <c r="O18" s="207"/>
      <c r="P18" s="207"/>
      <c r="Q18" s="207"/>
      <c r="R18" s="207"/>
    </row>
    <row r="19" spans="1:18" s="66" customFormat="1" ht="27" customHeight="1">
      <c r="A19" s="77"/>
      <c r="B19" s="77"/>
      <c r="C19" s="78"/>
      <c r="D19" s="77"/>
      <c r="E19" s="77"/>
      <c r="F19" s="79"/>
      <c r="G19" s="79"/>
      <c r="H19" s="79"/>
      <c r="I19" s="79"/>
      <c r="J19" s="79"/>
      <c r="K19" s="77"/>
      <c r="L19" s="79"/>
      <c r="M19" s="79"/>
      <c r="N19" s="92"/>
      <c r="O19" s="104"/>
      <c r="P19" s="104"/>
      <c r="Q19" s="104"/>
      <c r="R19" s="104"/>
    </row>
    <row r="20" spans="1:18" s="1" customFormat="1" ht="51.75" customHeight="1">
      <c r="A20" s="123">
        <v>14641</v>
      </c>
      <c r="B20" s="76" t="s">
        <v>63</v>
      </c>
      <c r="C20" s="4" t="s">
        <v>64</v>
      </c>
      <c r="D20" s="4" t="s">
        <v>65</v>
      </c>
      <c r="E20" s="4" t="s">
        <v>66</v>
      </c>
      <c r="F20" s="8" t="s">
        <v>67</v>
      </c>
      <c r="G20" s="8" t="s">
        <v>68</v>
      </c>
      <c r="H20" s="20">
        <v>127095</v>
      </c>
      <c r="I20" s="8" t="s">
        <v>59</v>
      </c>
      <c r="J20" s="9" t="s">
        <v>69</v>
      </c>
      <c r="K20" s="9" t="s">
        <v>70</v>
      </c>
      <c r="L20" s="3" t="s">
        <v>15</v>
      </c>
      <c r="M20" s="6" t="s">
        <v>71</v>
      </c>
      <c r="N20" s="67">
        <v>12</v>
      </c>
      <c r="O20" s="105"/>
      <c r="P20" s="105" t="s">
        <v>72</v>
      </c>
      <c r="Q20" s="20"/>
      <c r="R20" s="106"/>
    </row>
    <row r="21" spans="1:18" s="1" customFormat="1" ht="30">
      <c r="A21" s="123">
        <v>14642</v>
      </c>
      <c r="B21" s="76" t="s">
        <v>73</v>
      </c>
      <c r="C21" s="4" t="s">
        <v>74</v>
      </c>
      <c r="D21" s="4" t="s">
        <v>75</v>
      </c>
      <c r="E21" s="4" t="s">
        <v>76</v>
      </c>
      <c r="F21" s="8" t="s">
        <v>77</v>
      </c>
      <c r="G21" s="8" t="s">
        <v>68</v>
      </c>
      <c r="H21" s="20">
        <v>93008</v>
      </c>
      <c r="I21" s="8" t="s">
        <v>59</v>
      </c>
      <c r="J21" s="9" t="s">
        <v>78</v>
      </c>
      <c r="K21" s="9">
        <v>1534</v>
      </c>
      <c r="L21" s="3" t="s">
        <v>15</v>
      </c>
      <c r="M21" s="6" t="s">
        <v>79</v>
      </c>
      <c r="N21" s="67">
        <v>9</v>
      </c>
      <c r="O21" s="105"/>
      <c r="P21" s="105" t="s">
        <v>72</v>
      </c>
      <c r="Q21" s="20"/>
      <c r="R21" s="106"/>
    </row>
    <row r="22" spans="1:18" s="1" customFormat="1" ht="20.25">
      <c r="A22" s="123">
        <v>14643</v>
      </c>
      <c r="B22" s="76" t="s">
        <v>80</v>
      </c>
      <c r="C22" s="4" t="s">
        <v>81</v>
      </c>
      <c r="D22" s="4" t="s">
        <v>82</v>
      </c>
      <c r="E22" s="4" t="s">
        <v>83</v>
      </c>
      <c r="F22" s="8" t="s">
        <v>84</v>
      </c>
      <c r="G22" s="8" t="s">
        <v>85</v>
      </c>
      <c r="H22" s="20">
        <v>18938</v>
      </c>
      <c r="I22" s="8" t="s">
        <v>86</v>
      </c>
      <c r="J22" s="9" t="s">
        <v>87</v>
      </c>
      <c r="K22" s="109">
        <v>465</v>
      </c>
      <c r="L22" s="3" t="s">
        <v>15</v>
      </c>
      <c r="M22" s="6" t="s">
        <v>79</v>
      </c>
      <c r="N22" s="67">
        <v>7</v>
      </c>
      <c r="O22" s="105"/>
      <c r="P22" s="105" t="s">
        <v>72</v>
      </c>
      <c r="Q22" s="20"/>
      <c r="R22" s="106"/>
    </row>
    <row r="23" spans="1:18" s="1" customFormat="1" ht="45">
      <c r="A23" s="123">
        <v>14644</v>
      </c>
      <c r="B23" s="76" t="s">
        <v>108</v>
      </c>
      <c r="C23" s="4" t="s">
        <v>109</v>
      </c>
      <c r="D23" s="4" t="s">
        <v>110</v>
      </c>
      <c r="E23" s="4" t="s">
        <v>111</v>
      </c>
      <c r="F23" s="8" t="s">
        <v>84</v>
      </c>
      <c r="G23" s="8" t="s">
        <v>68</v>
      </c>
      <c r="H23" s="20">
        <v>332759</v>
      </c>
      <c r="I23" s="8" t="s">
        <v>112</v>
      </c>
      <c r="J23" s="9">
        <v>176.09</v>
      </c>
      <c r="K23" s="9">
        <v>279</v>
      </c>
      <c r="L23" s="3" t="s">
        <v>47</v>
      </c>
      <c r="M23" s="6" t="s">
        <v>113</v>
      </c>
      <c r="N23" s="157">
        <v>6.44</v>
      </c>
      <c r="O23" s="105" t="s">
        <v>72</v>
      </c>
      <c r="P23" s="105"/>
      <c r="Q23" s="20">
        <v>751137</v>
      </c>
      <c r="R23" s="106"/>
    </row>
    <row r="24" spans="1:18" s="1" customFormat="1" ht="20.25">
      <c r="A24" s="123">
        <v>14645</v>
      </c>
      <c r="B24" s="76" t="s">
        <v>114</v>
      </c>
      <c r="C24" s="4" t="s">
        <v>115</v>
      </c>
      <c r="D24" s="4" t="s">
        <v>116</v>
      </c>
      <c r="E24" s="4" t="s">
        <v>117</v>
      </c>
      <c r="F24" s="8" t="s">
        <v>118</v>
      </c>
      <c r="G24" s="8" t="s">
        <v>68</v>
      </c>
      <c r="H24" s="20">
        <v>1383062</v>
      </c>
      <c r="I24" s="8" t="s">
        <v>59</v>
      </c>
      <c r="J24" s="9">
        <v>591.69000000000005</v>
      </c>
      <c r="K24" s="9">
        <v>750</v>
      </c>
      <c r="L24" s="3" t="s">
        <v>119</v>
      </c>
      <c r="M24" s="6" t="s">
        <v>120</v>
      </c>
      <c r="N24" s="122" t="s">
        <v>121</v>
      </c>
      <c r="O24" s="105" t="s">
        <v>72</v>
      </c>
      <c r="P24" s="105"/>
      <c r="Q24" s="20">
        <v>3958877</v>
      </c>
      <c r="R24" s="106"/>
    </row>
    <row r="25" spans="1:18" s="1" customFormat="1" ht="30">
      <c r="A25" s="123">
        <v>14646</v>
      </c>
      <c r="B25" s="76" t="s">
        <v>122</v>
      </c>
      <c r="C25" s="4" t="s">
        <v>123</v>
      </c>
      <c r="D25" s="4" t="s">
        <v>124</v>
      </c>
      <c r="E25" s="4" t="s">
        <v>125</v>
      </c>
      <c r="F25" s="8" t="s">
        <v>126</v>
      </c>
      <c r="G25" s="8" t="s">
        <v>127</v>
      </c>
      <c r="H25" s="20">
        <v>140000</v>
      </c>
      <c r="I25" s="8" t="s">
        <v>86</v>
      </c>
      <c r="J25" s="9" t="s">
        <v>128</v>
      </c>
      <c r="K25" s="9" t="s">
        <v>129</v>
      </c>
      <c r="L25" s="3" t="s">
        <v>15</v>
      </c>
      <c r="M25" s="6" t="s">
        <v>21</v>
      </c>
      <c r="N25" s="122">
        <v>37.5</v>
      </c>
      <c r="O25" s="105"/>
      <c r="P25" s="105" t="s">
        <v>72</v>
      </c>
      <c r="Q25" s="20"/>
      <c r="R25" s="106"/>
    </row>
    <row r="26" spans="1:18" s="1" customFormat="1" ht="30">
      <c r="A26" s="123">
        <v>14647</v>
      </c>
      <c r="B26" s="76" t="s">
        <v>122</v>
      </c>
      <c r="C26" s="4" t="s">
        <v>123</v>
      </c>
      <c r="D26" s="4" t="s">
        <v>130</v>
      </c>
      <c r="E26" s="4" t="s">
        <v>125</v>
      </c>
      <c r="F26" s="8" t="s">
        <v>126</v>
      </c>
      <c r="G26" s="8" t="s">
        <v>127</v>
      </c>
      <c r="H26" s="20">
        <v>175000</v>
      </c>
      <c r="I26" s="8" t="s">
        <v>86</v>
      </c>
      <c r="J26" s="9">
        <v>144.05000000000001</v>
      </c>
      <c r="K26" s="9" t="s">
        <v>129</v>
      </c>
      <c r="L26" s="3" t="s">
        <v>15</v>
      </c>
      <c r="M26" s="6" t="s">
        <v>131</v>
      </c>
      <c r="N26" s="122">
        <v>37.5</v>
      </c>
      <c r="O26" s="105"/>
      <c r="P26" s="105" t="s">
        <v>72</v>
      </c>
      <c r="Q26" s="20"/>
      <c r="R26" s="106"/>
    </row>
    <row r="27" spans="1:18" s="1" customFormat="1" ht="30">
      <c r="A27" s="123">
        <v>14648</v>
      </c>
      <c r="B27" s="76" t="s">
        <v>122</v>
      </c>
      <c r="C27" s="4" t="s">
        <v>132</v>
      </c>
      <c r="D27" s="4" t="s">
        <v>133</v>
      </c>
      <c r="E27" s="4" t="s">
        <v>134</v>
      </c>
      <c r="F27" s="8" t="s">
        <v>84</v>
      </c>
      <c r="G27" s="8" t="s">
        <v>68</v>
      </c>
      <c r="H27" s="20">
        <v>74352082</v>
      </c>
      <c r="I27" s="8" t="s">
        <v>59</v>
      </c>
      <c r="J27" s="9">
        <v>20712.259999999998</v>
      </c>
      <c r="K27" s="9">
        <v>22247.66</v>
      </c>
      <c r="L27" s="3" t="s">
        <v>135</v>
      </c>
      <c r="M27" s="6" t="s">
        <v>131</v>
      </c>
      <c r="N27" s="122">
        <v>15</v>
      </c>
      <c r="O27" s="105" t="s">
        <v>72</v>
      </c>
      <c r="P27" s="105"/>
      <c r="Q27" s="20">
        <v>181005233</v>
      </c>
      <c r="R27" s="106"/>
    </row>
    <row r="28" spans="1:18" s="137" customFormat="1" ht="24" customHeight="1">
      <c r="A28" s="131"/>
      <c r="B28" s="132"/>
      <c r="C28" s="34"/>
      <c r="D28" s="34"/>
      <c r="E28" s="34"/>
      <c r="F28" s="133"/>
      <c r="G28" s="141"/>
      <c r="H28" s="142"/>
      <c r="I28" s="143"/>
      <c r="J28" s="144"/>
      <c r="K28" s="144"/>
      <c r="L28" s="41"/>
      <c r="M28" s="145"/>
      <c r="N28" s="146"/>
      <c r="O28" s="147"/>
      <c r="P28" s="148"/>
      <c r="Q28" s="149"/>
      <c r="R28" s="139"/>
    </row>
    <row r="29" spans="1:18" s="137" customFormat="1" ht="24" customHeight="1">
      <c r="A29" s="131"/>
      <c r="B29" s="132"/>
      <c r="C29" s="34"/>
      <c r="D29" s="34"/>
      <c r="E29" s="34"/>
      <c r="F29" s="133"/>
      <c r="G29" s="22" t="s">
        <v>14</v>
      </c>
      <c r="H29" s="73">
        <f>SUM(H20:H27)</f>
        <v>76621944</v>
      </c>
      <c r="I29" s="74"/>
      <c r="J29" s="75">
        <f>SUM(J20:J27)</f>
        <v>21624.09</v>
      </c>
      <c r="K29" s="75">
        <f>SUM(K20:K27)</f>
        <v>25275.66</v>
      </c>
      <c r="L29" s="41"/>
      <c r="M29" s="145"/>
      <c r="N29" s="146"/>
      <c r="O29" s="154" t="s">
        <v>54</v>
      </c>
      <c r="P29" s="155"/>
      <c r="Q29" s="150">
        <f>SUM(Q20:Q27)</f>
        <v>185715247</v>
      </c>
      <c r="R29" s="156">
        <v>0</v>
      </c>
    </row>
    <row r="30" spans="1:18" s="137" customFormat="1" ht="24" customHeight="1" thickBot="1">
      <c r="A30" s="131"/>
      <c r="B30" s="132"/>
      <c r="C30" s="34"/>
      <c r="D30" s="34"/>
      <c r="E30" s="34"/>
      <c r="F30" s="133"/>
      <c r="G30" s="134"/>
      <c r="H30" s="135"/>
      <c r="I30" s="136"/>
      <c r="J30" s="138"/>
      <c r="K30" s="138"/>
      <c r="O30" s="139"/>
      <c r="P30" s="139"/>
      <c r="Q30" s="140"/>
      <c r="R30" s="139"/>
    </row>
    <row r="31" spans="1:18">
      <c r="A31" s="179" t="s">
        <v>13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1"/>
      <c r="O31" s="200" t="s">
        <v>49</v>
      </c>
      <c r="P31" s="201"/>
      <c r="Q31" s="201"/>
      <c r="R31" s="202"/>
    </row>
    <row r="32" spans="1:18" ht="15.75" thickBot="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82"/>
      <c r="O32" s="203"/>
      <c r="P32" s="204"/>
      <c r="Q32" s="204"/>
      <c r="R32" s="205"/>
    </row>
    <row r="33" spans="1:18">
      <c r="A33" s="166" t="s">
        <v>0</v>
      </c>
      <c r="B33" s="164" t="s">
        <v>1</v>
      </c>
      <c r="C33" s="166" t="s">
        <v>2</v>
      </c>
      <c r="D33" s="166" t="s">
        <v>3</v>
      </c>
      <c r="E33" s="166" t="s">
        <v>4</v>
      </c>
      <c r="F33" s="166" t="s">
        <v>5</v>
      </c>
      <c r="G33" s="166" t="s">
        <v>6</v>
      </c>
      <c r="H33" s="166" t="s">
        <v>7</v>
      </c>
      <c r="I33" s="166" t="s">
        <v>8</v>
      </c>
      <c r="J33" s="166" t="s">
        <v>11</v>
      </c>
      <c r="K33" s="170" t="s">
        <v>20</v>
      </c>
      <c r="L33" s="166" t="s">
        <v>9</v>
      </c>
      <c r="M33" s="208" t="s">
        <v>10</v>
      </c>
      <c r="O33" s="162" t="s">
        <v>50</v>
      </c>
      <c r="P33" s="162" t="s">
        <v>51</v>
      </c>
      <c r="Q33" s="162" t="s">
        <v>52</v>
      </c>
      <c r="R33" s="162" t="s">
        <v>53</v>
      </c>
    </row>
    <row r="34" spans="1:18">
      <c r="A34" s="166"/>
      <c r="B34" s="164"/>
      <c r="C34" s="166"/>
      <c r="D34" s="166"/>
      <c r="E34" s="166"/>
      <c r="F34" s="168"/>
      <c r="G34" s="168"/>
      <c r="H34" s="168"/>
      <c r="I34" s="168"/>
      <c r="J34" s="168"/>
      <c r="K34" s="166"/>
      <c r="L34" s="168"/>
      <c r="M34" s="209"/>
      <c r="O34" s="163"/>
      <c r="P34" s="163"/>
      <c r="Q34" s="163"/>
      <c r="R34" s="163"/>
    </row>
    <row r="35" spans="1:18" ht="6" customHeight="1" thickBot="1">
      <c r="A35" s="167"/>
      <c r="B35" s="165"/>
      <c r="C35" s="167"/>
      <c r="D35" s="167"/>
      <c r="E35" s="167"/>
      <c r="F35" s="169"/>
      <c r="G35" s="169"/>
      <c r="H35" s="169"/>
      <c r="I35" s="169"/>
      <c r="J35" s="169"/>
      <c r="K35" s="167"/>
      <c r="L35" s="169"/>
      <c r="M35" s="210"/>
      <c r="O35" s="163"/>
      <c r="P35" s="163"/>
      <c r="Q35" s="163"/>
      <c r="R35" s="163"/>
    </row>
    <row r="36" spans="1:18" s="66" customFormat="1" ht="18.75" customHeight="1">
      <c r="A36" s="77"/>
      <c r="B36" s="80"/>
      <c r="C36" s="77"/>
      <c r="D36" s="77"/>
      <c r="E36" s="77"/>
      <c r="F36" s="79"/>
      <c r="G36" s="79"/>
      <c r="H36" s="79"/>
      <c r="I36" s="79"/>
      <c r="J36" s="79"/>
      <c r="K36" s="77"/>
      <c r="L36" s="79"/>
      <c r="M36" s="81"/>
      <c r="O36" s="104"/>
      <c r="P36" s="104"/>
      <c r="Q36" s="104"/>
      <c r="R36" s="104"/>
    </row>
    <row r="37" spans="1:18" s="2" customFormat="1" ht="20.25">
      <c r="A37" s="123">
        <v>6</v>
      </c>
      <c r="B37" s="16" t="s">
        <v>73</v>
      </c>
      <c r="C37" s="11" t="s">
        <v>97</v>
      </c>
      <c r="D37" s="11" t="s">
        <v>98</v>
      </c>
      <c r="E37" s="11" t="s">
        <v>99</v>
      </c>
      <c r="F37" s="7" t="s">
        <v>84</v>
      </c>
      <c r="G37" s="12" t="s">
        <v>68</v>
      </c>
      <c r="H37" s="21">
        <v>49588</v>
      </c>
      <c r="I37" s="12" t="s">
        <v>92</v>
      </c>
      <c r="J37" s="10" t="s">
        <v>100</v>
      </c>
      <c r="K37" s="10">
        <v>275</v>
      </c>
      <c r="L37" s="127" t="s">
        <v>95</v>
      </c>
      <c r="M37" s="7" t="s">
        <v>96</v>
      </c>
      <c r="N37" s="70"/>
      <c r="O37" s="121"/>
      <c r="P37" s="121" t="s">
        <v>72</v>
      </c>
      <c r="Q37" s="20"/>
      <c r="R37" s="107"/>
    </row>
    <row r="38" spans="1:18" s="2" customFormat="1" ht="20.25">
      <c r="A38" s="123">
        <v>7</v>
      </c>
      <c r="B38" s="16" t="s">
        <v>88</v>
      </c>
      <c r="C38" s="4" t="s">
        <v>89</v>
      </c>
      <c r="D38" s="11" t="s">
        <v>90</v>
      </c>
      <c r="E38" s="5" t="s">
        <v>91</v>
      </c>
      <c r="F38" s="7" t="s">
        <v>84</v>
      </c>
      <c r="G38" s="17" t="s">
        <v>68</v>
      </c>
      <c r="H38" s="21">
        <v>255728</v>
      </c>
      <c r="I38" s="125" t="s">
        <v>92</v>
      </c>
      <c r="J38" s="10" t="s">
        <v>93</v>
      </c>
      <c r="K38" s="9" t="s">
        <v>94</v>
      </c>
      <c r="L38" s="3" t="s">
        <v>95</v>
      </c>
      <c r="M38" s="6" t="s">
        <v>96</v>
      </c>
      <c r="N38"/>
      <c r="O38" s="120" t="s">
        <v>72</v>
      </c>
      <c r="P38" s="120"/>
      <c r="Q38" s="20">
        <v>374473</v>
      </c>
      <c r="R38" s="106"/>
    </row>
    <row r="39" spans="1:18" s="2" customFormat="1" ht="30" customHeight="1">
      <c r="A39" s="123">
        <v>8</v>
      </c>
      <c r="B39" s="16" t="s">
        <v>101</v>
      </c>
      <c r="C39" s="11" t="s">
        <v>102</v>
      </c>
      <c r="D39" s="124" t="s">
        <v>103</v>
      </c>
      <c r="E39" s="11" t="s">
        <v>104</v>
      </c>
      <c r="F39" s="7" t="s">
        <v>84</v>
      </c>
      <c r="G39" s="17" t="s">
        <v>68</v>
      </c>
      <c r="H39" s="21">
        <v>187721</v>
      </c>
      <c r="I39" s="12" t="s">
        <v>105</v>
      </c>
      <c r="J39" s="10" t="s">
        <v>107</v>
      </c>
      <c r="K39" s="110" t="s">
        <v>106</v>
      </c>
      <c r="L39" s="3" t="s">
        <v>15</v>
      </c>
      <c r="M39" s="7" t="s">
        <v>96</v>
      </c>
      <c r="N39" s="70"/>
      <c r="O39" s="120" t="s">
        <v>72</v>
      </c>
      <c r="P39" s="120"/>
      <c r="Q39" s="20">
        <v>7371</v>
      </c>
      <c r="R39" s="106"/>
    </row>
    <row r="40" spans="1:18" s="2" customFormat="1" ht="20.25">
      <c r="A40" s="123">
        <v>9</v>
      </c>
      <c r="B40" s="16" t="s">
        <v>136</v>
      </c>
      <c r="C40" s="4" t="s">
        <v>137</v>
      </c>
      <c r="D40" s="11" t="s">
        <v>138</v>
      </c>
      <c r="E40" s="11" t="s">
        <v>139</v>
      </c>
      <c r="F40" s="7" t="s">
        <v>84</v>
      </c>
      <c r="G40" s="17" t="s">
        <v>68</v>
      </c>
      <c r="H40" s="21">
        <v>206128</v>
      </c>
      <c r="I40" s="12" t="s">
        <v>92</v>
      </c>
      <c r="J40" s="10">
        <v>85.72</v>
      </c>
      <c r="K40" s="14">
        <v>185</v>
      </c>
      <c r="L40" s="3" t="s">
        <v>95</v>
      </c>
      <c r="M40" s="7" t="s">
        <v>96</v>
      </c>
      <c r="N40"/>
      <c r="O40" s="121" t="s">
        <v>72</v>
      </c>
      <c r="P40" s="121"/>
      <c r="Q40" s="20">
        <v>364099</v>
      </c>
      <c r="R40" s="107"/>
    </row>
    <row r="41" spans="1:18" s="2" customFormat="1" ht="30" customHeight="1">
      <c r="A41" s="123">
        <v>10</v>
      </c>
      <c r="B41" s="16" t="s">
        <v>108</v>
      </c>
      <c r="C41" s="4" t="s">
        <v>140</v>
      </c>
      <c r="D41" s="11" t="s">
        <v>141</v>
      </c>
      <c r="E41" s="11" t="s">
        <v>142</v>
      </c>
      <c r="F41" s="12" t="s">
        <v>143</v>
      </c>
      <c r="G41" s="17" t="s">
        <v>144</v>
      </c>
      <c r="H41" s="21">
        <v>236567</v>
      </c>
      <c r="I41" s="12" t="s">
        <v>145</v>
      </c>
      <c r="J41" s="10">
        <v>76.3</v>
      </c>
      <c r="K41" s="10">
        <v>54220.2</v>
      </c>
      <c r="L41" s="3" t="s">
        <v>15</v>
      </c>
      <c r="M41" s="7" t="s">
        <v>79</v>
      </c>
      <c r="N41"/>
      <c r="O41" s="120" t="s">
        <v>72</v>
      </c>
      <c r="P41" s="120"/>
      <c r="Q41" s="20">
        <v>33199</v>
      </c>
      <c r="R41" s="106"/>
    </row>
    <row r="42" spans="1:18" s="2" customFormat="1" ht="30" customHeight="1">
      <c r="A42" s="123">
        <v>11</v>
      </c>
      <c r="B42" s="16" t="s">
        <v>146</v>
      </c>
      <c r="C42" s="4" t="s">
        <v>148</v>
      </c>
      <c r="D42" s="11" t="s">
        <v>147</v>
      </c>
      <c r="E42" s="11" t="s">
        <v>149</v>
      </c>
      <c r="F42" s="12" t="s">
        <v>84</v>
      </c>
      <c r="G42" s="17" t="s">
        <v>68</v>
      </c>
      <c r="H42" s="21">
        <v>559081</v>
      </c>
      <c r="I42" s="12" t="s">
        <v>92</v>
      </c>
      <c r="J42" s="10">
        <v>73.25</v>
      </c>
      <c r="K42" s="10">
        <v>258.27999999999997</v>
      </c>
      <c r="L42" s="3" t="s">
        <v>15</v>
      </c>
      <c r="M42" s="7" t="s">
        <v>131</v>
      </c>
      <c r="N42" s="83"/>
      <c r="O42" s="120" t="s">
        <v>72</v>
      </c>
      <c r="P42" s="120"/>
      <c r="Q42" s="20">
        <v>206041</v>
      </c>
      <c r="R42" s="106"/>
    </row>
    <row r="43" spans="1:18" s="2" customFormat="1" ht="30" customHeight="1">
      <c r="A43" s="123">
        <v>12</v>
      </c>
      <c r="B43" s="16" t="s">
        <v>108</v>
      </c>
      <c r="C43" s="4" t="s">
        <v>150</v>
      </c>
      <c r="D43" s="11" t="s">
        <v>151</v>
      </c>
      <c r="E43" s="11" t="s">
        <v>152</v>
      </c>
      <c r="F43" s="12" t="s">
        <v>84</v>
      </c>
      <c r="G43" s="17" t="s">
        <v>153</v>
      </c>
      <c r="H43" s="21">
        <v>120851</v>
      </c>
      <c r="I43" s="12" t="s">
        <v>154</v>
      </c>
      <c r="J43" s="10">
        <v>450.98</v>
      </c>
      <c r="K43" s="10">
        <v>450.98</v>
      </c>
      <c r="L43" s="3" t="s">
        <v>15</v>
      </c>
      <c r="M43" s="7" t="s">
        <v>120</v>
      </c>
      <c r="N43" s="83"/>
      <c r="O43" s="120"/>
      <c r="P43" s="120" t="s">
        <v>72</v>
      </c>
      <c r="Q43" s="20"/>
      <c r="R43" s="106"/>
    </row>
    <row r="44" spans="1:18" s="2" customFormat="1" ht="30" customHeight="1">
      <c r="A44" s="123">
        <v>13</v>
      </c>
      <c r="B44" s="16" t="s">
        <v>122</v>
      </c>
      <c r="C44" s="4" t="s">
        <v>155</v>
      </c>
      <c r="D44" s="11" t="s">
        <v>156</v>
      </c>
      <c r="E44" s="11" t="s">
        <v>157</v>
      </c>
      <c r="F44" s="12" t="s">
        <v>84</v>
      </c>
      <c r="G44" s="17" t="s">
        <v>68</v>
      </c>
      <c r="H44" s="21">
        <v>63696</v>
      </c>
      <c r="I44" s="12" t="s">
        <v>92</v>
      </c>
      <c r="J44" s="10">
        <v>5.28</v>
      </c>
      <c r="K44" s="10">
        <v>135.44999999999999</v>
      </c>
      <c r="L44" s="3" t="s">
        <v>15</v>
      </c>
      <c r="M44" s="7" t="s">
        <v>79</v>
      </c>
      <c r="N44" s="83"/>
      <c r="O44" s="120" t="s">
        <v>72</v>
      </c>
      <c r="P44" s="120"/>
      <c r="Q44" s="20">
        <v>19384</v>
      </c>
      <c r="R44" s="106"/>
    </row>
    <row r="45" spans="1:18" s="2" customFormat="1" ht="30" customHeight="1">
      <c r="A45" s="123">
        <v>14</v>
      </c>
      <c r="B45" s="16" t="s">
        <v>158</v>
      </c>
      <c r="C45" s="4" t="s">
        <v>159</v>
      </c>
      <c r="D45" s="11" t="s">
        <v>160</v>
      </c>
      <c r="E45" s="11" t="s">
        <v>161</v>
      </c>
      <c r="F45" s="12" t="s">
        <v>84</v>
      </c>
      <c r="G45" s="17" t="s">
        <v>68</v>
      </c>
      <c r="H45" s="21">
        <v>98153</v>
      </c>
      <c r="I45" s="12" t="s">
        <v>92</v>
      </c>
      <c r="J45" s="10">
        <v>9.4600000000000009</v>
      </c>
      <c r="K45" s="10">
        <v>209.35</v>
      </c>
      <c r="L45" s="3" t="s">
        <v>15</v>
      </c>
      <c r="M45" s="7" t="s">
        <v>120</v>
      </c>
      <c r="N45" s="83"/>
      <c r="O45" s="120" t="s">
        <v>72</v>
      </c>
      <c r="P45" s="120"/>
      <c r="Q45" s="20">
        <v>49417</v>
      </c>
      <c r="R45" s="106"/>
    </row>
    <row r="46" spans="1:18" s="2" customFormat="1" ht="30" customHeight="1">
      <c r="A46" s="123">
        <v>15</v>
      </c>
      <c r="B46" s="16" t="s">
        <v>162</v>
      </c>
      <c r="C46" s="4" t="s">
        <v>163</v>
      </c>
      <c r="D46" s="11" t="s">
        <v>164</v>
      </c>
      <c r="E46" s="11" t="s">
        <v>165</v>
      </c>
      <c r="F46" s="12" t="s">
        <v>84</v>
      </c>
      <c r="G46" s="17" t="s">
        <v>68</v>
      </c>
      <c r="H46" s="21">
        <v>172940</v>
      </c>
      <c r="I46" s="12" t="s">
        <v>92</v>
      </c>
      <c r="J46" s="10">
        <v>7.38</v>
      </c>
      <c r="K46" s="10">
        <v>150.43</v>
      </c>
      <c r="L46" s="3" t="s">
        <v>15</v>
      </c>
      <c r="M46" s="7" t="s">
        <v>131</v>
      </c>
      <c r="N46" s="83"/>
      <c r="O46" s="120" t="s">
        <v>72</v>
      </c>
      <c r="P46" s="120"/>
      <c r="Q46" s="20">
        <v>160067</v>
      </c>
      <c r="R46" s="106"/>
    </row>
    <row r="47" spans="1:18" s="2" customFormat="1" ht="30" customHeight="1">
      <c r="A47" s="123">
        <v>16</v>
      </c>
      <c r="B47" s="16" t="s">
        <v>162</v>
      </c>
      <c r="C47" s="4" t="s">
        <v>166</v>
      </c>
      <c r="D47" s="11" t="s">
        <v>167</v>
      </c>
      <c r="E47" s="11" t="s">
        <v>168</v>
      </c>
      <c r="F47" s="12" t="s">
        <v>84</v>
      </c>
      <c r="G47" s="17" t="s">
        <v>68</v>
      </c>
      <c r="H47" s="21">
        <v>254856</v>
      </c>
      <c r="I47" s="12" t="s">
        <v>92</v>
      </c>
      <c r="J47" s="10">
        <v>73.27</v>
      </c>
      <c r="K47" s="10">
        <v>202.81</v>
      </c>
      <c r="L47" s="3" t="s">
        <v>15</v>
      </c>
      <c r="M47" s="7" t="s">
        <v>79</v>
      </c>
      <c r="N47" s="83"/>
      <c r="O47" s="120" t="s">
        <v>72</v>
      </c>
      <c r="P47" s="120"/>
      <c r="Q47" s="20">
        <v>229193</v>
      </c>
      <c r="R47" s="106"/>
    </row>
    <row r="48" spans="1:18" s="2" customFormat="1" ht="30" customHeight="1">
      <c r="A48" s="123">
        <v>17</v>
      </c>
      <c r="B48" s="16" t="s">
        <v>162</v>
      </c>
      <c r="C48" s="4" t="s">
        <v>166</v>
      </c>
      <c r="D48" s="11" t="s">
        <v>169</v>
      </c>
      <c r="E48" s="11" t="s">
        <v>168</v>
      </c>
      <c r="F48" s="12" t="s">
        <v>84</v>
      </c>
      <c r="G48" s="17" t="s">
        <v>68</v>
      </c>
      <c r="H48" s="21">
        <v>254856</v>
      </c>
      <c r="I48" s="12" t="s">
        <v>92</v>
      </c>
      <c r="J48" s="10">
        <v>73.27</v>
      </c>
      <c r="K48" s="10">
        <v>202.81</v>
      </c>
      <c r="L48" s="3" t="s">
        <v>15</v>
      </c>
      <c r="M48" s="7" t="s">
        <v>79</v>
      </c>
      <c r="N48" s="83"/>
      <c r="O48" s="120" t="s">
        <v>72</v>
      </c>
      <c r="P48" s="120"/>
      <c r="Q48" s="20">
        <v>229193</v>
      </c>
      <c r="R48" s="106"/>
    </row>
    <row r="49" spans="1:20" s="66" customFormat="1" ht="24" customHeight="1">
      <c r="A49" s="42"/>
      <c r="B49" s="43"/>
      <c r="C49" s="40"/>
      <c r="D49" s="44"/>
      <c r="E49" s="44"/>
      <c r="F49" s="45"/>
      <c r="G49" s="68"/>
      <c r="H49" s="46"/>
      <c r="I49" s="47"/>
      <c r="J49" s="48"/>
      <c r="K49" s="69"/>
      <c r="L49" s="41"/>
      <c r="M49" s="45"/>
      <c r="N49" s="13"/>
      <c r="P49" s="108"/>
    </row>
    <row r="50" spans="1:20" s="66" customFormat="1" ht="26.25">
      <c r="A50" s="15"/>
      <c r="B50" s="15"/>
      <c r="C50" s="15"/>
      <c r="D50" s="15"/>
      <c r="E50" s="15"/>
      <c r="F50" s="15"/>
      <c r="G50" s="22" t="s">
        <v>14</v>
      </c>
      <c r="H50" s="73">
        <f>SUM(H37:H48)</f>
        <v>2460165</v>
      </c>
      <c r="I50" s="74"/>
      <c r="J50" s="75">
        <f>SUM(J37:J48)</f>
        <v>854.91</v>
      </c>
      <c r="K50" s="75">
        <f>SUM(K37:K48)</f>
        <v>56290.30999999999</v>
      </c>
      <c r="L50" s="15"/>
      <c r="M50" s="15"/>
      <c r="O50" s="153" t="s">
        <v>54</v>
      </c>
      <c r="P50" s="153"/>
      <c r="Q50" s="73">
        <f>SUM(Q37:Q48)</f>
        <v>1672437</v>
      </c>
      <c r="R50" s="74">
        <f>SUM(R37:R41)</f>
        <v>0</v>
      </c>
    </row>
    <row r="51" spans="1:20" s="83" customFormat="1" ht="27" thickBot="1">
      <c r="A51" s="84"/>
      <c r="B51" s="84"/>
      <c r="C51" s="84"/>
      <c r="D51" s="84"/>
      <c r="E51" s="84"/>
      <c r="F51" s="158"/>
      <c r="G51" s="85"/>
      <c r="H51" s="87"/>
      <c r="I51" s="88"/>
      <c r="J51" s="89"/>
      <c r="K51" s="89"/>
      <c r="L51" s="159"/>
      <c r="M51" s="159"/>
      <c r="N51" s="103"/>
      <c r="O51" s="118"/>
      <c r="P51" s="118"/>
      <c r="Q51" s="87"/>
      <c r="R51" s="88"/>
      <c r="S51" s="82"/>
      <c r="T51" s="82"/>
    </row>
    <row r="52" spans="1:20" s="83" customFormat="1" ht="27.75">
      <c r="A52" s="237" t="s">
        <v>175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9"/>
      <c r="M52" s="159"/>
      <c r="N52" s="103"/>
      <c r="O52" s="255" t="s">
        <v>49</v>
      </c>
      <c r="P52" s="256"/>
      <c r="Q52" s="256"/>
      <c r="R52" s="257"/>
      <c r="S52" s="82"/>
      <c r="T52" s="82"/>
    </row>
    <row r="53" spans="1:20" s="83" customFormat="1" ht="25.5">
      <c r="A53" s="240" t="s">
        <v>170</v>
      </c>
      <c r="B53" s="241" t="s">
        <v>171</v>
      </c>
      <c r="C53" s="241" t="s">
        <v>2</v>
      </c>
      <c r="D53" s="241" t="s">
        <v>3</v>
      </c>
      <c r="E53" s="241" t="s">
        <v>4</v>
      </c>
      <c r="F53" s="241" t="s">
        <v>5</v>
      </c>
      <c r="G53" s="242" t="s">
        <v>6</v>
      </c>
      <c r="H53" s="242" t="s">
        <v>7</v>
      </c>
      <c r="I53" s="242" t="s">
        <v>172</v>
      </c>
      <c r="J53" s="242" t="s">
        <v>173</v>
      </c>
      <c r="K53" s="242" t="s">
        <v>174</v>
      </c>
      <c r="L53" s="243" t="s">
        <v>10</v>
      </c>
      <c r="M53" s="158"/>
      <c r="N53" s="82"/>
      <c r="O53" s="258" t="s">
        <v>50</v>
      </c>
      <c r="P53" s="258" t="s">
        <v>51</v>
      </c>
      <c r="Q53" s="259" t="s">
        <v>52</v>
      </c>
      <c r="R53" s="260" t="s">
        <v>53</v>
      </c>
      <c r="S53" s="82"/>
      <c r="T53" s="82"/>
    </row>
    <row r="54" spans="1:20" s="83" customFormat="1" ht="20.25">
      <c r="A54" s="244"/>
      <c r="B54" s="245"/>
      <c r="C54" s="245"/>
      <c r="D54" s="245"/>
      <c r="E54" s="245"/>
      <c r="F54" s="245"/>
      <c r="G54" s="246"/>
      <c r="H54" s="246"/>
      <c r="I54" s="246"/>
      <c r="J54" s="246"/>
      <c r="K54" s="246"/>
      <c r="L54" s="245"/>
      <c r="M54" s="158"/>
      <c r="N54" s="82"/>
      <c r="O54" s="118"/>
      <c r="P54" s="118"/>
      <c r="Q54" s="119"/>
      <c r="R54" s="88"/>
      <c r="S54" s="82"/>
      <c r="T54" s="82"/>
    </row>
    <row r="55" spans="1:20" ht="22.5">
      <c r="A55" s="247">
        <v>2</v>
      </c>
      <c r="B55" s="248" t="s">
        <v>176</v>
      </c>
      <c r="C55" s="249" t="s">
        <v>177</v>
      </c>
      <c r="D55" s="250" t="s">
        <v>178</v>
      </c>
      <c r="E55" s="250" t="s">
        <v>179</v>
      </c>
      <c r="F55" s="250" t="s">
        <v>22</v>
      </c>
      <c r="G55" s="251" t="s">
        <v>16</v>
      </c>
      <c r="H55" s="252">
        <v>320856</v>
      </c>
      <c r="I55" s="253" t="s">
        <v>180</v>
      </c>
      <c r="J55" s="254">
        <v>143.44</v>
      </c>
      <c r="K55" s="251" t="s">
        <v>15</v>
      </c>
      <c r="L55" s="250" t="s">
        <v>96</v>
      </c>
      <c r="M55" s="82"/>
      <c r="N55" s="82"/>
      <c r="O55" s="261"/>
      <c r="P55" s="262" t="s">
        <v>72</v>
      </c>
      <c r="Q55" s="261"/>
      <c r="R55" s="261"/>
      <c r="S55" s="82"/>
      <c r="T55" s="82"/>
    </row>
    <row r="56" spans="1:20" s="83" customFormat="1" ht="33.75">
      <c r="A56" s="247">
        <v>3</v>
      </c>
      <c r="B56" s="248" t="s">
        <v>181</v>
      </c>
      <c r="C56" s="249" t="s">
        <v>182</v>
      </c>
      <c r="D56" s="250" t="s">
        <v>183</v>
      </c>
      <c r="E56" s="250" t="s">
        <v>184</v>
      </c>
      <c r="F56" s="250" t="s">
        <v>22</v>
      </c>
      <c r="G56" s="251" t="s">
        <v>16</v>
      </c>
      <c r="H56" s="252">
        <v>22747</v>
      </c>
      <c r="I56" s="253" t="s">
        <v>185</v>
      </c>
      <c r="J56" s="254">
        <v>88.59</v>
      </c>
      <c r="K56" s="251" t="s">
        <v>15</v>
      </c>
      <c r="L56" s="250" t="s">
        <v>96</v>
      </c>
      <c r="M56" s="82"/>
      <c r="N56" s="82"/>
      <c r="O56" s="261"/>
      <c r="P56" s="262" t="s">
        <v>72</v>
      </c>
      <c r="Q56" s="261"/>
      <c r="R56" s="261"/>
      <c r="S56" s="82"/>
      <c r="T56" s="82"/>
    </row>
    <row r="57" spans="1:20" ht="15" customHeight="1">
      <c r="A57" s="86"/>
      <c r="B57" s="86"/>
      <c r="C57" s="86"/>
      <c r="D57" s="86"/>
      <c r="E57" s="86"/>
      <c r="F57" s="86"/>
      <c r="G57" s="114"/>
      <c r="H57" s="115"/>
      <c r="I57" s="116"/>
      <c r="J57" s="117"/>
      <c r="K57" s="86"/>
      <c r="L57" s="86"/>
      <c r="M57" s="82"/>
      <c r="N57" s="82"/>
      <c r="O57" s="82"/>
      <c r="P57" s="82"/>
      <c r="Q57" s="82"/>
      <c r="R57" s="82"/>
      <c r="S57" s="82"/>
      <c r="T57" s="82"/>
    </row>
    <row r="58" spans="1:20" ht="26.25">
      <c r="A58" s="86"/>
      <c r="B58" s="86"/>
      <c r="C58" s="86"/>
      <c r="D58" s="86"/>
      <c r="E58" s="86"/>
      <c r="F58" s="86"/>
      <c r="G58" s="113" t="s">
        <v>14</v>
      </c>
      <c r="H58" s="263">
        <f>SUM(H55:H56)</f>
        <v>343603</v>
      </c>
      <c r="I58" s="264"/>
      <c r="J58" s="265">
        <f>SUM(J55:J56)</f>
        <v>232.03</v>
      </c>
      <c r="K58" s="128"/>
      <c r="L58" s="86"/>
      <c r="M58" s="82"/>
      <c r="N58" s="82"/>
      <c r="O58" s="153" t="s">
        <v>54</v>
      </c>
      <c r="P58" s="266"/>
      <c r="Q58" s="266"/>
      <c r="R58" s="266"/>
      <c r="S58" s="82"/>
      <c r="T58" s="82"/>
    </row>
    <row r="61" spans="1:20" ht="26.25">
      <c r="G61" s="113" t="s">
        <v>60</v>
      </c>
      <c r="H61" s="151">
        <f>SUM(H29,H50,H58)</f>
        <v>79425712</v>
      </c>
      <c r="I61" s="113"/>
      <c r="J61" s="152">
        <f>SUM(J29,J50,J58)</f>
        <v>22711.03</v>
      </c>
      <c r="K61" s="152">
        <f>SUM(K29,K50)</f>
        <v>81565.969999999987</v>
      </c>
      <c r="L61" s="129"/>
      <c r="O61" s="160" t="s">
        <v>60</v>
      </c>
      <c r="P61" s="161"/>
      <c r="Q61" s="151">
        <f>SUM(Q29,Q50,Q58)</f>
        <v>187387684</v>
      </c>
      <c r="R61" s="129">
        <f>SUM(R50,R29)</f>
        <v>0</v>
      </c>
    </row>
    <row r="62" spans="1:20">
      <c r="E62" t="s">
        <v>62</v>
      </c>
    </row>
    <row r="63" spans="1:20" ht="31.5" customHeight="1"/>
    <row r="64" spans="1:20" ht="26.25">
      <c r="E64" s="126" t="s">
        <v>61</v>
      </c>
    </row>
    <row r="65" spans="1:5" ht="26.25">
      <c r="E65" s="126" t="s">
        <v>55</v>
      </c>
    </row>
    <row r="66" spans="1:5" ht="26.25">
      <c r="E66" s="126" t="s">
        <v>56</v>
      </c>
    </row>
    <row r="67" spans="1:5">
      <c r="A67" t="s">
        <v>57</v>
      </c>
      <c r="B67" s="130">
        <f ca="1">TODAY()</f>
        <v>44986</v>
      </c>
    </row>
    <row r="68" spans="1:5">
      <c r="A68" t="s">
        <v>186</v>
      </c>
    </row>
  </sheetData>
  <mergeCells count="45">
    <mergeCell ref="A33:A35"/>
    <mergeCell ref="F33:F35"/>
    <mergeCell ref="A16:A18"/>
    <mergeCell ref="O8:R11"/>
    <mergeCell ref="N14:N15"/>
    <mergeCell ref="N16:N18"/>
    <mergeCell ref="O14:R15"/>
    <mergeCell ref="O16:O18"/>
    <mergeCell ref="P16:P18"/>
    <mergeCell ref="Q16:Q18"/>
    <mergeCell ref="R16:R18"/>
    <mergeCell ref="D16:D18"/>
    <mergeCell ref="B16:B18"/>
    <mergeCell ref="M33:M35"/>
    <mergeCell ref="I33:I35"/>
    <mergeCell ref="O31:R32"/>
    <mergeCell ref="A6:M7"/>
    <mergeCell ref="A14:M15"/>
    <mergeCell ref="A31:M32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B33:B35"/>
    <mergeCell ref="E33:E35"/>
    <mergeCell ref="C33:C35"/>
    <mergeCell ref="H33:H35"/>
    <mergeCell ref="L33:L35"/>
    <mergeCell ref="K33:K35"/>
    <mergeCell ref="J33:J35"/>
    <mergeCell ref="G33:G35"/>
    <mergeCell ref="D33:D35"/>
    <mergeCell ref="O61:P61"/>
    <mergeCell ref="O33:O35"/>
    <mergeCell ref="P33:P35"/>
    <mergeCell ref="Q33:Q35"/>
    <mergeCell ref="R33:R35"/>
    <mergeCell ref="O52:R52"/>
  </mergeCells>
  <phoneticPr fontId="32" type="noConversion"/>
  <printOptions horizontalCentered="1"/>
  <pageMargins left="0.23622047244094491" right="0.23622047244094491" top="0.74803149606299213" bottom="0.74803149606299213" header="0.31496062992125984" footer="0.31496062992125984"/>
  <pageSetup paperSize="41" scale="36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/>
    <row r="3" spans="1:12" ht="28.5" thickBot="1">
      <c r="A3" s="23" t="s">
        <v>23</v>
      </c>
      <c r="B3" s="24"/>
      <c r="C3" s="24"/>
      <c r="D3" s="24"/>
      <c r="E3" s="24"/>
      <c r="F3" s="24"/>
      <c r="G3" s="25"/>
      <c r="H3" s="26"/>
      <c r="I3" s="24"/>
      <c r="J3" s="27"/>
      <c r="K3" s="24"/>
      <c r="L3" s="28"/>
    </row>
    <row r="4" spans="1:12" ht="15" customHeight="1">
      <c r="A4" s="211"/>
      <c r="B4" s="212"/>
      <c r="C4" s="53"/>
      <c r="D4" s="53"/>
      <c r="E4" s="53"/>
      <c r="F4" s="53"/>
      <c r="G4" s="54"/>
      <c r="H4" s="213" t="s">
        <v>7</v>
      </c>
      <c r="I4" s="216" t="s">
        <v>27</v>
      </c>
      <c r="J4" s="213" t="s">
        <v>24</v>
      </c>
      <c r="K4" s="216" t="s">
        <v>9</v>
      </c>
      <c r="L4" s="213" t="s">
        <v>10</v>
      </c>
    </row>
    <row r="5" spans="1:12" ht="11.25" customHeight="1" thickBot="1">
      <c r="A5" s="217" t="s">
        <v>25</v>
      </c>
      <c r="B5" s="218"/>
      <c r="C5" s="55" t="s">
        <v>2</v>
      </c>
      <c r="D5" s="55" t="s">
        <v>26</v>
      </c>
      <c r="E5" s="55" t="s">
        <v>4</v>
      </c>
      <c r="F5" s="55" t="s">
        <v>5</v>
      </c>
      <c r="G5" s="56" t="s">
        <v>6</v>
      </c>
      <c r="H5" s="214"/>
      <c r="I5" s="214"/>
      <c r="J5" s="214"/>
      <c r="K5" s="214"/>
      <c r="L5" s="214"/>
    </row>
    <row r="6" spans="1:12" ht="15.75" hidden="1" customHeight="1" thickBot="1">
      <c r="A6" s="219"/>
      <c r="B6" s="220"/>
      <c r="C6" s="57"/>
      <c r="D6" s="57"/>
      <c r="E6" s="57"/>
      <c r="F6" s="57"/>
      <c r="G6" s="56" t="s">
        <v>28</v>
      </c>
      <c r="H6" s="214"/>
      <c r="I6" s="214"/>
      <c r="J6" s="214"/>
      <c r="K6" s="214"/>
      <c r="L6" s="214"/>
    </row>
    <row r="7" spans="1:12">
      <c r="A7" s="58"/>
      <c r="B7" s="59"/>
      <c r="C7" s="57"/>
      <c r="D7" s="57"/>
      <c r="E7" s="57"/>
      <c r="F7" s="57"/>
      <c r="G7" s="56"/>
      <c r="H7" s="214"/>
      <c r="I7" s="214"/>
      <c r="J7" s="214"/>
      <c r="K7" s="214"/>
      <c r="L7" s="214"/>
    </row>
    <row r="8" spans="1:12">
      <c r="A8" s="60" t="s">
        <v>29</v>
      </c>
      <c r="B8" s="61" t="s">
        <v>30</v>
      </c>
      <c r="C8" s="62"/>
      <c r="D8" s="62"/>
      <c r="E8" s="62"/>
      <c r="F8" s="62"/>
      <c r="G8" s="63"/>
      <c r="H8" s="215"/>
      <c r="I8" s="215"/>
      <c r="J8" s="215"/>
      <c r="K8" s="215"/>
      <c r="L8" s="215"/>
    </row>
    <row r="9" spans="1:12">
      <c r="A9" s="221"/>
      <c r="B9" s="221"/>
      <c r="C9" s="64"/>
      <c r="D9" s="64"/>
      <c r="E9" s="64"/>
      <c r="F9" s="64"/>
      <c r="G9" s="64"/>
      <c r="H9" s="221"/>
      <c r="I9" s="221"/>
      <c r="J9" s="64"/>
      <c r="K9" s="64"/>
      <c r="L9" s="64"/>
    </row>
    <row r="10" spans="1:12">
      <c r="A10" s="50" t="s">
        <v>31</v>
      </c>
      <c r="B10" s="222">
        <v>43699</v>
      </c>
      <c r="C10" s="223" t="s">
        <v>33</v>
      </c>
      <c r="D10" s="225" t="s">
        <v>34</v>
      </c>
      <c r="E10" s="225" t="s">
        <v>35</v>
      </c>
      <c r="F10" s="226" t="s">
        <v>22</v>
      </c>
      <c r="G10" s="226" t="s">
        <v>16</v>
      </c>
      <c r="H10" s="227">
        <v>27378</v>
      </c>
      <c r="I10" s="229" t="s">
        <v>36</v>
      </c>
      <c r="J10" s="230">
        <v>980.50699999999995</v>
      </c>
      <c r="K10" s="231" t="s">
        <v>15</v>
      </c>
      <c r="L10" s="226" t="s">
        <v>21</v>
      </c>
    </row>
    <row r="11" spans="1:12">
      <c r="A11" s="50" t="s">
        <v>32</v>
      </c>
      <c r="B11" s="222"/>
      <c r="C11" s="224"/>
      <c r="D11" s="225"/>
      <c r="E11" s="225"/>
      <c r="F11" s="226"/>
      <c r="G11" s="226"/>
      <c r="H11" s="228"/>
      <c r="I11" s="229"/>
      <c r="J11" s="230"/>
      <c r="K11" s="232"/>
      <c r="L11" s="226"/>
    </row>
    <row r="12" spans="1:12">
      <c r="A12" s="50" t="s">
        <v>37</v>
      </c>
      <c r="B12" s="222">
        <v>43705</v>
      </c>
      <c r="C12" s="223" t="s">
        <v>45</v>
      </c>
      <c r="D12" s="225" t="s">
        <v>46</v>
      </c>
      <c r="E12" s="225" t="s">
        <v>39</v>
      </c>
      <c r="F12" s="226" t="s">
        <v>22</v>
      </c>
      <c r="G12" s="226" t="s">
        <v>16</v>
      </c>
      <c r="H12" s="227">
        <v>29178</v>
      </c>
      <c r="I12" s="229" t="s">
        <v>36</v>
      </c>
      <c r="J12" s="230">
        <v>1048.3399999999999</v>
      </c>
      <c r="K12" s="233" t="s">
        <v>15</v>
      </c>
      <c r="L12" s="226" t="s">
        <v>21</v>
      </c>
    </row>
    <row r="13" spans="1:12">
      <c r="A13" s="51" t="s">
        <v>38</v>
      </c>
      <c r="B13" s="222"/>
      <c r="C13" s="224"/>
      <c r="D13" s="225"/>
      <c r="E13" s="225"/>
      <c r="F13" s="226"/>
      <c r="G13" s="226"/>
      <c r="H13" s="228"/>
      <c r="I13" s="229"/>
      <c r="J13" s="230"/>
      <c r="K13" s="233"/>
      <c r="L13" s="226"/>
    </row>
    <row r="14" spans="1:12">
      <c r="A14" s="52" t="s">
        <v>40</v>
      </c>
      <c r="B14" s="222">
        <v>43706</v>
      </c>
      <c r="C14" s="223" t="s">
        <v>42</v>
      </c>
      <c r="D14" s="223" t="s">
        <v>43</v>
      </c>
      <c r="E14" s="223" t="s">
        <v>44</v>
      </c>
      <c r="F14" s="226" t="s">
        <v>22</v>
      </c>
      <c r="G14" s="226" t="s">
        <v>16</v>
      </c>
      <c r="H14" s="236">
        <v>27378</v>
      </c>
      <c r="I14" s="229" t="s">
        <v>36</v>
      </c>
      <c r="J14" s="230">
        <v>2158.1999999999998</v>
      </c>
      <c r="K14" s="233" t="s">
        <v>15</v>
      </c>
      <c r="L14" s="226" t="s">
        <v>17</v>
      </c>
    </row>
    <row r="15" spans="1:12">
      <c r="A15" s="51" t="s">
        <v>41</v>
      </c>
      <c r="B15" s="222"/>
      <c r="C15" s="224"/>
      <c r="D15" s="224"/>
      <c r="E15" s="224"/>
      <c r="F15" s="226"/>
      <c r="G15" s="226"/>
      <c r="H15" s="236"/>
      <c r="I15" s="229"/>
      <c r="J15" s="230"/>
      <c r="K15" s="233"/>
      <c r="L15" s="226"/>
    </row>
    <row r="16" spans="1:12" ht="16.5" thickBot="1">
      <c r="A16" s="34"/>
      <c r="B16" s="33"/>
      <c r="C16" s="32"/>
      <c r="D16" s="32"/>
      <c r="E16" s="32"/>
      <c r="F16" s="32"/>
      <c r="G16" s="35"/>
      <c r="H16" s="36"/>
      <c r="I16" s="37"/>
      <c r="J16" s="38"/>
      <c r="K16" s="39"/>
      <c r="L16" s="32"/>
    </row>
    <row r="17" spans="1:12" ht="29.25" thickBot="1">
      <c r="A17" s="18"/>
      <c r="B17" s="18"/>
      <c r="C17" s="29"/>
      <c r="D17" s="30"/>
      <c r="E17" s="19"/>
      <c r="F17" s="234" t="s">
        <v>14</v>
      </c>
      <c r="G17" s="235"/>
      <c r="H17" s="65">
        <f>SUM(H10:H11:H12:H13,H14,H15)</f>
        <v>83934</v>
      </c>
      <c r="I17" s="31"/>
      <c r="J17" s="49">
        <f>SUM(J10,J15)</f>
        <v>980.50699999999995</v>
      </c>
      <c r="K17" s="18"/>
      <c r="L17" s="18"/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2023-02-02T12:55:59Z</cp:lastPrinted>
  <dcterms:created xsi:type="dcterms:W3CDTF">2011-04-07T12:29:15Z</dcterms:created>
  <dcterms:modified xsi:type="dcterms:W3CDTF">2023-03-01T22:06:17Z</dcterms:modified>
</cp:coreProperties>
</file>