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Hoja1!$A$6:$M$73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9" i="1" l="1"/>
  <c r="J66" i="1" l="1"/>
  <c r="H66" i="1"/>
  <c r="H56" i="1"/>
  <c r="K49" i="1" l="1"/>
  <c r="K28" i="1"/>
  <c r="J28" i="1"/>
  <c r="H28" i="1" l="1"/>
  <c r="J49" i="1" l="1"/>
  <c r="J67" i="1" l="1"/>
  <c r="B73" i="1" l="1"/>
  <c r="J17" i="2" l="1"/>
  <c r="H17" i="2"/>
</calcChain>
</file>

<file path=xl/sharedStrings.xml><?xml version="1.0" encoding="utf-8"?>
<sst xmlns="http://schemas.openxmlformats.org/spreadsheetml/2006/main" count="382" uniqueCount="206">
  <si>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</si>
  <si>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</si>
  <si>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</si>
  <si>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</si>
  <si>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</si>
  <si>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</si>
  <si>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</si>
  <si>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</si>
  <si>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</si>
  <si>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</si>
  <si>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</si>
  <si>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</si>
  <si>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</si>
  <si>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</si>
  <si>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</si>
  <si>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</si>
  <si>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</si>
  <si>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</si>
  <si>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</si>
  <si>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</si>
  <si>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</si>
  <si>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</si>
  <si>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</si>
  <si>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</si>
  <si>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</si>
  <si>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</si>
  <si>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</si>
  <si>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</si>
  <si>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</si>
  <si>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</si>
  <si>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</si>
  <si>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</si>
  <si>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</si>
  <si>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</si>
  <si>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</si>
  <si>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</si>
  <si>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</si>
  <si>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</si>
  <si>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</si>
  <si>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</si>
  <si>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</si>
  <si>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</si>
  <si>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</si>
  <si>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</si>
  <si>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</si>
  <si>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</si>
  <si>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</si>
  <si>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</si>
  <si>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ARQUITECTO</t>
  </si>
  <si>
    <t>DIRECTOR DE OBRAS</t>
  </si>
  <si>
    <t>LA REINA</t>
  </si>
  <si>
    <t xml:space="preserve">OBRA NUEVA </t>
  </si>
  <si>
    <t xml:space="preserve">TOTAL </t>
  </si>
  <si>
    <t xml:space="preserve">  </t>
  </si>
  <si>
    <t xml:space="preserve">VIVIENDA </t>
  </si>
  <si>
    <t>S/REV.</t>
  </si>
  <si>
    <t>RESOLUCION FECHA</t>
  </si>
  <si>
    <t>SUPERFICIE M2</t>
  </si>
  <si>
    <t>A N T E P R O Y E C T O S</t>
  </si>
  <si>
    <t>PERMISO N°</t>
  </si>
  <si>
    <t xml:space="preserve">LGUC.OGUC Y PRC. </t>
  </si>
  <si>
    <t xml:space="preserve">AMPLIACION MAYOR </t>
  </si>
  <si>
    <t xml:space="preserve">A.MONARDES </t>
  </si>
  <si>
    <t xml:space="preserve">LOCAL COMERCIAL </t>
  </si>
  <si>
    <t>CLE/MGA/AEA/mpa.</t>
  </si>
  <si>
    <t>CARLOS LINEROS ECHEVERRIA</t>
  </si>
  <si>
    <t>4602.6</t>
  </si>
  <si>
    <t xml:space="preserve">LGUC;OGUC Y P.RC </t>
  </si>
  <si>
    <t>MODIFICACION DE PROYECTO AMPLIACION HASTA 100M2</t>
  </si>
  <si>
    <t>02.10.2023</t>
  </si>
  <si>
    <t xml:space="preserve">JAVIER EMILIO FREIRE BUSTOS </t>
  </si>
  <si>
    <t>CARLOS SILVA VILDOSOLA 9942</t>
  </si>
  <si>
    <t xml:space="preserve">JOSE LORENZO DI GIROLAMO </t>
  </si>
  <si>
    <t>4559.92</t>
  </si>
  <si>
    <t>1780.02</t>
  </si>
  <si>
    <t xml:space="preserve">ESTADISTICAS DE PERMISOS, RESOLUCIONES Y OTROS  MES DE OCTUBRE 2023              </t>
  </si>
  <si>
    <t>06.10.2023</t>
  </si>
  <si>
    <t>11.10.2023</t>
  </si>
  <si>
    <t xml:space="preserve">MARIA PEREZ GONZALEZ </t>
  </si>
  <si>
    <t xml:space="preserve">  REINA VICTORIA 6555- K</t>
  </si>
  <si>
    <t xml:space="preserve">JUAN CARLOS FREDES </t>
  </si>
  <si>
    <t>156.25</t>
  </si>
  <si>
    <t>438.9</t>
  </si>
  <si>
    <t xml:space="preserve">A.ESPEJO </t>
  </si>
  <si>
    <t>NUEVOS DESARROLLOS S.A</t>
  </si>
  <si>
    <t>AV. LARRAIN 5862  LC S 1044</t>
  </si>
  <si>
    <t xml:space="preserve">PATRICIO ESPINOZA MENESES </t>
  </si>
  <si>
    <t>04.10.2023</t>
  </si>
  <si>
    <t>03.10.2023</t>
  </si>
  <si>
    <t xml:space="preserve">ALEJANDRA PINTO CALDERON </t>
  </si>
  <si>
    <t xml:space="preserve">CARLOS SILVA DURAN </t>
  </si>
  <si>
    <t xml:space="preserve">ALVARO CASANOVA 1021 -H </t>
  </si>
  <si>
    <t xml:space="preserve">ALEJANDRO GAJARDO REPETTO </t>
  </si>
  <si>
    <t xml:space="preserve">MANUEL MATTEUCCI </t>
  </si>
  <si>
    <t>LAS CARRETAS 2231</t>
  </si>
  <si>
    <t xml:space="preserve">N.JOFRE </t>
  </si>
  <si>
    <t>234.6</t>
  </si>
  <si>
    <t>AMPLIACION HASTA 100 M2</t>
  </si>
  <si>
    <t>182.65</t>
  </si>
  <si>
    <t xml:space="preserve">MODIFICACION DE EDIFICACION QUE NO ALTERA SU ESTRUCTURA </t>
  </si>
  <si>
    <t>31770.45</t>
  </si>
  <si>
    <t>63.31</t>
  </si>
  <si>
    <t>LEY DE APORTES LEY 20.958</t>
  </si>
  <si>
    <t>SI</t>
  </si>
  <si>
    <t>NO</t>
  </si>
  <si>
    <t>MONTO</t>
  </si>
  <si>
    <t>SUP (m2)</t>
  </si>
  <si>
    <t>X</t>
  </si>
  <si>
    <t>TOTAL</t>
  </si>
  <si>
    <t>SUP</t>
  </si>
  <si>
    <t>05.10.2023</t>
  </si>
  <si>
    <t xml:space="preserve">FRANCISCO GROB DUHALDE </t>
  </si>
  <si>
    <t>EL  TRANQUE 4445</t>
  </si>
  <si>
    <t xml:space="preserve">GABRIEL SILVA ALMARZA </t>
  </si>
  <si>
    <t xml:space="preserve">JUAN PRIETO DOMINGUEZ </t>
  </si>
  <si>
    <t>LAS PERDICES 907 C-6</t>
  </si>
  <si>
    <t xml:space="preserve">DIEGO PEREIRA </t>
  </si>
  <si>
    <t>12.10.2023</t>
  </si>
  <si>
    <t xml:space="preserve">CONSTRUCTORA E INMOBILIARIA PURRANQUE LTDA </t>
  </si>
  <si>
    <t xml:space="preserve">AGUAS CLARAS 1700 LOCAL 11 </t>
  </si>
  <si>
    <t xml:space="preserve">JUAN PABLO PALMA HUNT </t>
  </si>
  <si>
    <t xml:space="preserve">TRSTAURANTE </t>
  </si>
  <si>
    <t xml:space="preserve">ALTERACION </t>
  </si>
  <si>
    <t>16.10.2023</t>
  </si>
  <si>
    <t xml:space="preserve">INMOBILIARIA  OROCOIPO LTDA </t>
  </si>
  <si>
    <t>ALVARO CASANOVA 1453 CASA C</t>
  </si>
  <si>
    <t xml:space="preserve">RAEL JANA </t>
  </si>
  <si>
    <t>265.12</t>
  </si>
  <si>
    <t>38294.54</t>
  </si>
  <si>
    <t xml:space="preserve">A. MONARDES </t>
  </si>
  <si>
    <t>13.10.2023</t>
  </si>
  <si>
    <t xml:space="preserve">MARIA LUISA HARTING GLADE </t>
  </si>
  <si>
    <t>HELSBY 9244</t>
  </si>
  <si>
    <t xml:space="preserve">JAIME GONZALEZ </t>
  </si>
  <si>
    <t>2313.69</t>
  </si>
  <si>
    <t xml:space="preserve">FRANCISCO ORTUZAR SILVA </t>
  </si>
  <si>
    <t xml:space="preserve">FRANCISCO BILBAO 4531 </t>
  </si>
  <si>
    <t xml:space="preserve">FELIPE BOCAZ </t>
  </si>
  <si>
    <t xml:space="preserve">RESTAURANTE </t>
  </si>
  <si>
    <t>142.46</t>
  </si>
  <si>
    <t>204.06</t>
  </si>
  <si>
    <t xml:space="preserve">SANDRA LLANOS ROCHA </t>
  </si>
  <si>
    <t>PONTEVEDRA 7073</t>
  </si>
  <si>
    <t xml:space="preserve">DAVID ALOIS ROITMAN </t>
  </si>
  <si>
    <t>186.99</t>
  </si>
  <si>
    <t>358.4</t>
  </si>
  <si>
    <t xml:space="preserve">C.ESPINOSA </t>
  </si>
  <si>
    <t xml:space="preserve">LAURA NELLY CONTRERAS </t>
  </si>
  <si>
    <t>AV. LARRAIN 6642 OF 104</t>
  </si>
  <si>
    <t xml:space="preserve">CRISTIAN CONTERAS </t>
  </si>
  <si>
    <t xml:space="preserve">MODIFICACION QUE NO ALTEREN SU ESTRUCTURA </t>
  </si>
  <si>
    <t xml:space="preserve">CONSULTA DENTAL </t>
  </si>
  <si>
    <t>34.65</t>
  </si>
  <si>
    <t>15.10.2023</t>
  </si>
  <si>
    <t xml:space="preserve">JAIME RUISEÑOR SOTOMAYOR </t>
  </si>
  <si>
    <t xml:space="preserve">ECHEÑIQUE 9093 </t>
  </si>
  <si>
    <t xml:space="preserve">RODRIGO MOSQUEIRA VARGAS </t>
  </si>
  <si>
    <t>254.46</t>
  </si>
  <si>
    <t>568.85</t>
  </si>
  <si>
    <t>A.MONARDES</t>
  </si>
  <si>
    <t xml:space="preserve">RODRIGO PERRY ARAYA </t>
  </si>
  <si>
    <t xml:space="preserve">ALVARO CASANOVA 0142 CASA E </t>
  </si>
  <si>
    <t xml:space="preserve">MIGUEL VASQUEZ SALGADO </t>
  </si>
  <si>
    <t>193.28</t>
  </si>
  <si>
    <t>890.33</t>
  </si>
  <si>
    <t>170.37</t>
  </si>
  <si>
    <t>363.38</t>
  </si>
  <si>
    <t>A.ESPEJO</t>
  </si>
  <si>
    <t>138.95</t>
  </si>
  <si>
    <t>1093.26</t>
  </si>
  <si>
    <t>18.10.2023</t>
  </si>
  <si>
    <t xml:space="preserve">INMOBILIARIA E INVERSIONES PAVESI S.A </t>
  </si>
  <si>
    <t xml:space="preserve">LOS HILANDEROS 8681 </t>
  </si>
  <si>
    <t xml:space="preserve">JORGE SAAVEDRA </t>
  </si>
  <si>
    <t xml:space="preserve">INDUSTRIA </t>
  </si>
  <si>
    <t>4317.56</t>
  </si>
  <si>
    <t>6380.00</t>
  </si>
  <si>
    <t>23.10.2023</t>
  </si>
  <si>
    <t>AV. LARRAIN 5862 MP 080-082</t>
  </si>
  <si>
    <t xml:space="preserve">RAUL FUENZALIDA </t>
  </si>
  <si>
    <t xml:space="preserve">CAFETERIA </t>
  </si>
  <si>
    <t xml:space="preserve">MODIFICACION QUE NO ALTERA SU ESTRUCTURA </t>
  </si>
  <si>
    <t xml:space="preserve">CASSANDRA CARCAMO </t>
  </si>
  <si>
    <t xml:space="preserve">SIMON BOLIVAR 8896 A </t>
  </si>
  <si>
    <t xml:space="preserve">DIEGO PUMARINO </t>
  </si>
  <si>
    <t>169.25</t>
  </si>
  <si>
    <t>490.88</t>
  </si>
  <si>
    <t>25.10.2023</t>
  </si>
  <si>
    <t>INMOBILIARIA OROCOIPO LTDA</t>
  </si>
  <si>
    <t xml:space="preserve">RAFAEL JANA </t>
  </si>
  <si>
    <t>ALVARO CASANOVA 1453 CASA -A</t>
  </si>
  <si>
    <t>ALVARO CASANOVA 1453 CASA -D</t>
  </si>
  <si>
    <t>FUSION DE 2 LOTES</t>
  </si>
  <si>
    <t xml:space="preserve">2542- A </t>
  </si>
  <si>
    <t>LR 2578</t>
  </si>
  <si>
    <t>19.10.023</t>
  </si>
  <si>
    <t>JUAN ANTONIO MIQUEL WELLMANN</t>
  </si>
  <si>
    <t xml:space="preserve">LOS MAITENES 185 Y 175 </t>
  </si>
  <si>
    <t xml:space="preserve">FABIAN SANHUEZA ORDENES </t>
  </si>
  <si>
    <t xml:space="preserve">SUBDIVISION </t>
  </si>
  <si>
    <t>31.10.2023</t>
  </si>
  <si>
    <t xml:space="preserve">JOSE ARAVENA FARIÑA </t>
  </si>
  <si>
    <t>PRINCIPE DE GALES 8572</t>
  </si>
  <si>
    <t xml:space="preserve">CRISTIAN RIOS </t>
  </si>
  <si>
    <t>235.09</t>
  </si>
  <si>
    <t>789.25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</si>
</sst>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82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7" fillId="2" borderId="12" xfId="0" applyFont="1" applyFill="1" applyBorder="1"/>
    <xf numFmtId="166" fontId="6" fillId="0" borderId="12" xfId="0" applyNumberFormat="1" applyFont="1" applyBorder="1" applyAlignment="1">
      <alignment horizontal="center"/>
    </xf>
    <xf numFmtId="3" fontId="28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2" fontId="11" fillId="3" borderId="0" xfId="0" applyNumberFormat="1" applyFont="1" applyFill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42" fontId="33" fillId="3" borderId="0" xfId="1" applyFont="1" applyFill="1" applyBorder="1" applyAlignment="1">
      <alignment horizontal="right"/>
    </xf>
    <xf numFmtId="0" fontId="34" fillId="3" borderId="0" xfId="0" applyFont="1" applyFill="1"/>
    <xf numFmtId="0" fontId="27" fillId="0" borderId="0" xfId="0" applyFont="1"/>
    <xf numFmtId="4" fontId="26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4" fontId="6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37" fillId="0" borderId="0" xfId="0" applyFont="1"/>
    <xf numFmtId="0" fontId="7" fillId="3" borderId="0" xfId="0" applyFont="1" applyFill="1"/>
    <xf numFmtId="6" fontId="23" fillId="3" borderId="0" xfId="0" applyNumberFormat="1" applyFont="1" applyFill="1" applyAlignment="1">
      <alignment horizontal="center"/>
    </xf>
    <xf numFmtId="0" fontId="36" fillId="3" borderId="0" xfId="0" applyFont="1" applyFill="1"/>
    <xf numFmtId="2" fontId="23" fillId="3" borderId="0" xfId="0" applyNumberFormat="1" applyFont="1" applyFill="1" applyAlignment="1">
      <alignment horizontal="right"/>
    </xf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3" fillId="2" borderId="18" xfId="0" applyFont="1" applyFill="1" applyBorder="1"/>
    <xf numFmtId="0" fontId="15" fillId="0" borderId="3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3" fontId="26" fillId="3" borderId="19" xfId="0" applyNumberFormat="1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4" fontId="26" fillId="3" borderId="19" xfId="0" applyNumberFormat="1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3" fontId="26" fillId="3" borderId="26" xfId="0" applyNumberFormat="1" applyFont="1" applyFill="1" applyBorder="1" applyAlignment="1">
      <alignment horizontal="center" vertical="center"/>
    </xf>
    <xf numFmtId="0" fontId="26" fillId="3" borderId="26" xfId="0" applyFont="1" applyFill="1" applyBorder="1" applyAlignment="1">
      <alignment horizontal="center" vertical="center"/>
    </xf>
    <xf numFmtId="4" fontId="26" fillId="3" borderId="26" xfId="0" applyNumberFormat="1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1" fontId="23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42" fontId="2" fillId="0" borderId="12" xfId="1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2" fontId="2" fillId="0" borderId="0" xfId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2" fontId="11" fillId="2" borderId="12" xfId="0" applyNumberFormat="1" applyFont="1" applyFill="1" applyBorder="1" applyAlignment="1">
      <alignment horizontal="center"/>
    </xf>
    <xf numFmtId="0" fontId="32" fillId="3" borderId="0" xfId="0" applyFont="1" applyFill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 applyBorder="1"/>
    <xf numFmtId="0" fontId="0" fillId="3" borderId="4" xfId="0" applyFill="1" applyBorder="1"/>
    <xf numFmtId="0" fontId="0" fillId="3" borderId="0" xfId="0" applyFill="1" applyBorder="1"/>
    <xf numFmtId="0" fontId="13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6" fillId="0" borderId="12" xfId="0" applyFont="1" applyBorder="1"/>
    <xf numFmtId="0" fontId="26" fillId="3" borderId="0" xfId="0" applyFont="1" applyFill="1" applyBorder="1"/>
    <xf numFmtId="3" fontId="26" fillId="3" borderId="0" xfId="0" applyNumberFormat="1" applyFont="1" applyFill="1" applyBorder="1"/>
    <xf numFmtId="0" fontId="38" fillId="0" borderId="12" xfId="0" applyFont="1" applyFill="1" applyBorder="1" applyAlignment="1">
      <alignment horizontal="center" vertical="center"/>
    </xf>
    <xf numFmtId="0" fontId="6" fillId="0" borderId="12" xfId="0" applyFont="1" applyFill="1" applyBorder="1"/>
    <xf numFmtId="0" fontId="3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2" borderId="12" xfId="0" applyFont="1" applyFill="1" applyBorder="1"/>
    <xf numFmtId="0" fontId="23" fillId="3" borderId="0" xfId="0" applyFont="1" applyFill="1" applyBorder="1"/>
    <xf numFmtId="42" fontId="23" fillId="3" borderId="0" xfId="1" applyFont="1" applyFill="1" applyBorder="1" applyAlignment="1">
      <alignment horizontal="right"/>
    </xf>
    <xf numFmtId="0" fontId="24" fillId="3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2" borderId="0" xfId="0" applyFont="1" applyFill="1" applyBorder="1"/>
    <xf numFmtId="42" fontId="11" fillId="2" borderId="0" xfId="1" applyFont="1" applyFill="1" applyBorder="1" applyAlignment="1">
      <alignment horizontal="right"/>
    </xf>
    <xf numFmtId="0" fontId="26" fillId="2" borderId="0" xfId="0" applyFont="1" applyFill="1" applyBorder="1"/>
    <xf numFmtId="0" fontId="3" fillId="0" borderId="0" xfId="0" applyFont="1" applyBorder="1"/>
    <xf numFmtId="0" fontId="23" fillId="6" borderId="12" xfId="0" applyFont="1" applyFill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7" fillId="2" borderId="33" xfId="0" applyFont="1" applyFill="1" applyBorder="1"/>
    <xf numFmtId="6" fontId="23" fillId="2" borderId="33" xfId="0" applyNumberFormat="1" applyFont="1" applyFill="1" applyBorder="1" applyAlignment="1">
      <alignment horizontal="center"/>
    </xf>
    <xf numFmtId="0" fontId="36" fillId="2" borderId="33" xfId="0" applyFont="1" applyFill="1" applyBorder="1"/>
    <xf numFmtId="2" fontId="23" fillId="2" borderId="33" xfId="0" applyNumberFormat="1" applyFont="1" applyFill="1" applyBorder="1" applyAlignment="1">
      <alignment horizontal="right"/>
    </xf>
    <xf numFmtId="0" fontId="40" fillId="2" borderId="63" xfId="0" applyFont="1" applyFill="1" applyBorder="1" applyAlignment="1">
      <alignment horizontal="center" vertical="center" wrapText="1"/>
    </xf>
    <xf numFmtId="0" fontId="40" fillId="2" borderId="64" xfId="0" applyFont="1" applyFill="1" applyBorder="1" applyAlignment="1">
      <alignment horizontal="center" vertical="center" wrapText="1"/>
    </xf>
    <xf numFmtId="0" fontId="40" fillId="2" borderId="65" xfId="0" applyFont="1" applyFill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6" fontId="2" fillId="6" borderId="12" xfId="0" applyNumberFormat="1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40" fillId="2" borderId="62" xfId="0" applyFont="1" applyFill="1" applyBorder="1" applyAlignment="1">
      <alignment horizontal="center" vertical="center" wrapText="1"/>
    </xf>
    <xf numFmtId="0" fontId="40" fillId="2" borderId="66" xfId="0" applyFont="1" applyFill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60" xfId="0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 wrapText="1"/>
    </xf>
    <xf numFmtId="14" fontId="2" fillId="6" borderId="12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40" fillId="2" borderId="45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40" fillId="2" borderId="52" xfId="0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0" fontId="40" fillId="2" borderId="57" xfId="0" applyFont="1" applyFill="1" applyBorder="1" applyAlignment="1">
      <alignment horizontal="center" vertical="center" wrapText="1"/>
    </xf>
    <xf numFmtId="0" fontId="40" fillId="2" borderId="55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vertical="top" wrapText="1"/>
    </xf>
    <xf numFmtId="0" fontId="6" fillId="2" borderId="53" xfId="0" applyFont="1" applyFill="1" applyBorder="1" applyAlignment="1">
      <alignment vertical="top" wrapText="1"/>
    </xf>
    <xf numFmtId="0" fontId="40" fillId="2" borderId="48" xfId="0" applyFont="1" applyFill="1" applyBorder="1" applyAlignment="1">
      <alignment horizontal="center" vertical="center" wrapText="1"/>
    </xf>
    <xf numFmtId="0" fontId="40" fillId="2" borderId="49" xfId="0" applyFont="1" applyFill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6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37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abSelected="1" topLeftCell="H40" zoomScale="80" zoomScaleNormal="80" zoomScaleSheetLayoutView="100" zoomScalePageLayoutView="50" workbookViewId="0">
      <selection activeCell="Q52" sqref="Q52"/>
    </sheetView>
  </sheetViews>
  <sheetFormatPr baseColWidth="10" defaultRowHeight="15"/>
  <cols>
    <col min="1" max="1" width="13.85546875" customWidth="1"/>
    <col min="2" max="2" width="16.85546875" customWidth="1"/>
    <col min="3" max="3" width="44.42578125" customWidth="1"/>
    <col min="4" max="4" width="45" customWidth="1"/>
    <col min="5" max="5" width="43.7109375" customWidth="1"/>
    <col min="6" max="6" width="30.28515625" customWidth="1"/>
    <col min="7" max="7" width="23" customWidth="1"/>
    <col min="8" max="8" width="23.7109375" customWidth="1"/>
    <col min="9" max="9" width="37.28515625" customWidth="1"/>
    <col min="10" max="10" width="18.42578125" customWidth="1"/>
    <col min="11" max="11" width="20.7109375" customWidth="1"/>
    <col min="12" max="12" width="29.85546875" customWidth="1"/>
    <col min="13" max="13" width="20" customWidth="1"/>
    <col min="17" max="17" width="18.5703125" bestFit="1" customWidth="1"/>
  </cols>
  <sheetData>
    <row r="1" spans="1:18" ht="4.5" customHeight="1" thickBot="1"/>
    <row r="2" spans="1:18" ht="3" hidden="1" customHeight="1" thickBot="1"/>
    <row r="3" spans="1:18" ht="15.75" hidden="1" thickBot="1"/>
    <row r="4" spans="1:18" ht="15.75" hidden="1" thickBot="1"/>
    <row r="5" spans="1:18" ht="15.75" hidden="1" thickBot="1"/>
    <row r="6" spans="1:18" ht="10.5" customHeight="1">
      <c r="A6" s="238" t="s">
        <v>47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73"/>
      <c r="O6" s="143"/>
      <c r="P6" s="144"/>
      <c r="Q6" s="144"/>
      <c r="R6" s="73"/>
    </row>
    <row r="7" spans="1:18" ht="10.5" customHeight="1" thickBot="1">
      <c r="A7" s="240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74"/>
      <c r="O7" s="145"/>
      <c r="P7" s="146"/>
      <c r="Q7" s="146"/>
      <c r="R7" s="147"/>
    </row>
    <row r="8" spans="1:18" ht="15" customHeight="1">
      <c r="A8" s="225" t="s">
        <v>75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75"/>
      <c r="O8" s="222"/>
      <c r="P8" s="223"/>
      <c r="Q8" s="223"/>
      <c r="R8" s="224"/>
    </row>
    <row r="9" spans="1:18" ht="15" customHeight="1">
      <c r="A9" s="251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75"/>
      <c r="O9" s="225"/>
      <c r="P9" s="226"/>
      <c r="Q9" s="226"/>
      <c r="R9" s="227"/>
    </row>
    <row r="10" spans="1:18" ht="15" customHeight="1">
      <c r="A10" s="251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75"/>
      <c r="O10" s="225"/>
      <c r="P10" s="226"/>
      <c r="Q10" s="226"/>
      <c r="R10" s="227"/>
    </row>
    <row r="11" spans="1:18" ht="6" customHeight="1" thickBot="1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76"/>
      <c r="O11" s="228"/>
      <c r="P11" s="229"/>
      <c r="Q11" s="229"/>
      <c r="R11" s="230"/>
    </row>
    <row r="12" spans="1:18" ht="6" customHeight="1">
      <c r="A12" s="71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5"/>
      <c r="O12" s="148"/>
      <c r="P12" s="149"/>
      <c r="Q12" s="149"/>
      <c r="R12" s="75"/>
    </row>
    <row r="13" spans="1:18" ht="6" customHeight="1" thickBot="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77"/>
      <c r="O13" s="150"/>
      <c r="P13" s="151"/>
      <c r="Q13" s="151"/>
      <c r="R13" s="77"/>
    </row>
    <row r="14" spans="1:18">
      <c r="A14" s="242" t="s">
        <v>12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33"/>
      <c r="O14" s="204" t="s">
        <v>102</v>
      </c>
      <c r="P14" s="205"/>
      <c r="Q14" s="205"/>
      <c r="R14" s="206"/>
    </row>
    <row r="15" spans="1:18" ht="15.75" thickBot="1">
      <c r="A15" s="244"/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34"/>
      <c r="O15" s="207"/>
      <c r="P15" s="208"/>
      <c r="Q15" s="208"/>
      <c r="R15" s="209"/>
    </row>
    <row r="16" spans="1:18">
      <c r="A16" s="215" t="s">
        <v>0</v>
      </c>
      <c r="B16" s="215" t="s">
        <v>1</v>
      </c>
      <c r="C16" s="254" t="s">
        <v>2</v>
      </c>
      <c r="D16" s="215" t="s">
        <v>3</v>
      </c>
      <c r="E16" s="215" t="s">
        <v>4</v>
      </c>
      <c r="F16" s="215" t="s">
        <v>5</v>
      </c>
      <c r="G16" s="215" t="s">
        <v>6</v>
      </c>
      <c r="H16" s="215" t="s">
        <v>7</v>
      </c>
      <c r="I16" s="215" t="s">
        <v>8</v>
      </c>
      <c r="J16" s="215" t="s">
        <v>11</v>
      </c>
      <c r="K16" s="221" t="s">
        <v>19</v>
      </c>
      <c r="L16" s="215" t="s">
        <v>9</v>
      </c>
      <c r="M16" s="215" t="s">
        <v>10</v>
      </c>
      <c r="N16" s="221" t="s">
        <v>18</v>
      </c>
      <c r="O16" s="231" t="s">
        <v>103</v>
      </c>
      <c r="P16" s="231" t="s">
        <v>104</v>
      </c>
      <c r="Q16" s="231" t="s">
        <v>105</v>
      </c>
      <c r="R16" s="231" t="s">
        <v>106</v>
      </c>
    </row>
    <row r="17" spans="1:18">
      <c r="A17" s="215"/>
      <c r="B17" s="215"/>
      <c r="C17" s="254"/>
      <c r="D17" s="215"/>
      <c r="E17" s="215"/>
      <c r="F17" s="216"/>
      <c r="G17" s="216"/>
      <c r="H17" s="216"/>
      <c r="I17" s="216"/>
      <c r="J17" s="216"/>
      <c r="K17" s="215"/>
      <c r="L17" s="216"/>
      <c r="M17" s="216"/>
      <c r="N17" s="215"/>
      <c r="O17" s="232"/>
      <c r="P17" s="232"/>
      <c r="Q17" s="232"/>
      <c r="R17" s="232"/>
    </row>
    <row r="18" spans="1:18" ht="9" customHeight="1" thickBot="1">
      <c r="A18" s="220"/>
      <c r="B18" s="220"/>
      <c r="C18" s="255"/>
      <c r="D18" s="220"/>
      <c r="E18" s="220"/>
      <c r="F18" s="217"/>
      <c r="G18" s="217"/>
      <c r="H18" s="217"/>
      <c r="I18" s="217"/>
      <c r="J18" s="217"/>
      <c r="K18" s="220"/>
      <c r="L18" s="217"/>
      <c r="M18" s="217"/>
      <c r="N18" s="220"/>
      <c r="O18" s="232"/>
      <c r="P18" s="232"/>
      <c r="Q18" s="232"/>
      <c r="R18" s="232"/>
    </row>
    <row r="19" spans="1:18" ht="27" customHeight="1">
      <c r="A19" s="64"/>
      <c r="B19" s="64"/>
      <c r="C19" s="65"/>
      <c r="D19" s="64"/>
      <c r="E19" s="64"/>
      <c r="F19" s="66"/>
      <c r="G19" s="66"/>
      <c r="H19" s="66"/>
      <c r="I19" s="66"/>
      <c r="J19" s="66"/>
      <c r="K19" s="64"/>
      <c r="L19" s="66"/>
      <c r="M19" s="66"/>
      <c r="N19" s="72"/>
      <c r="O19" s="152"/>
      <c r="P19" s="152"/>
      <c r="Q19" s="152"/>
      <c r="R19" s="152"/>
    </row>
    <row r="20" spans="1:18" s="1" customFormat="1" ht="33.75" customHeight="1">
      <c r="A20" s="82">
        <v>14713</v>
      </c>
      <c r="B20" s="63" t="s">
        <v>87</v>
      </c>
      <c r="C20" s="3" t="s">
        <v>111</v>
      </c>
      <c r="D20" s="3" t="s">
        <v>112</v>
      </c>
      <c r="E20" s="3" t="s">
        <v>113</v>
      </c>
      <c r="F20" s="6" t="s">
        <v>55</v>
      </c>
      <c r="G20" s="6" t="s">
        <v>54</v>
      </c>
      <c r="H20" s="13">
        <v>247399</v>
      </c>
      <c r="I20" s="6" t="s">
        <v>122</v>
      </c>
      <c r="J20" s="7" t="s">
        <v>165</v>
      </c>
      <c r="K20" s="7" t="s">
        <v>166</v>
      </c>
      <c r="L20" s="2" t="s">
        <v>60</v>
      </c>
      <c r="M20" s="5" t="s">
        <v>167</v>
      </c>
      <c r="N20" s="55">
        <v>6</v>
      </c>
      <c r="O20" s="153" t="s">
        <v>107</v>
      </c>
      <c r="P20" s="153"/>
      <c r="Q20" s="13">
        <v>445318</v>
      </c>
      <c r="R20" s="154"/>
    </row>
    <row r="21" spans="1:18" s="1" customFormat="1" ht="20.25">
      <c r="A21" s="82">
        <v>14714</v>
      </c>
      <c r="B21" s="63" t="s">
        <v>110</v>
      </c>
      <c r="C21" s="3" t="s">
        <v>114</v>
      </c>
      <c r="D21" s="3" t="s">
        <v>115</v>
      </c>
      <c r="E21" s="3" t="s">
        <v>116</v>
      </c>
      <c r="F21" s="6" t="s">
        <v>55</v>
      </c>
      <c r="G21" s="6" t="s">
        <v>54</v>
      </c>
      <c r="H21" s="13">
        <v>241954</v>
      </c>
      <c r="I21" s="6" t="s">
        <v>51</v>
      </c>
      <c r="J21" s="7" t="s">
        <v>168</v>
      </c>
      <c r="K21" s="7" t="s">
        <v>169</v>
      </c>
      <c r="L21" s="2" t="s">
        <v>15</v>
      </c>
      <c r="M21" s="5" t="s">
        <v>167</v>
      </c>
      <c r="N21" s="55">
        <v>9</v>
      </c>
      <c r="O21" s="153"/>
      <c r="P21" s="153" t="s">
        <v>107</v>
      </c>
      <c r="Q21" s="13"/>
      <c r="R21" s="154"/>
    </row>
    <row r="22" spans="1:18" s="1" customFormat="1" ht="30">
      <c r="A22" s="82">
        <v>14715</v>
      </c>
      <c r="B22" s="63" t="s">
        <v>117</v>
      </c>
      <c r="C22" s="3" t="s">
        <v>118</v>
      </c>
      <c r="D22" s="3" t="s">
        <v>119</v>
      </c>
      <c r="E22" s="3" t="s">
        <v>120</v>
      </c>
      <c r="F22" s="6" t="s">
        <v>55</v>
      </c>
      <c r="G22" s="6" t="s">
        <v>121</v>
      </c>
      <c r="H22" s="13">
        <v>19530</v>
      </c>
      <c r="I22" s="6" t="s">
        <v>122</v>
      </c>
      <c r="J22" s="7">
        <v>81</v>
      </c>
      <c r="K22" s="78">
        <v>1375</v>
      </c>
      <c r="L22" s="2" t="s">
        <v>15</v>
      </c>
      <c r="M22" s="5" t="s">
        <v>95</v>
      </c>
      <c r="N22" s="55">
        <v>12</v>
      </c>
      <c r="O22" s="153"/>
      <c r="P22" s="153" t="s">
        <v>107</v>
      </c>
      <c r="Q22" s="13"/>
      <c r="R22" s="154"/>
    </row>
    <row r="23" spans="1:18" s="1" customFormat="1" ht="20.25">
      <c r="A23" s="82">
        <v>14716</v>
      </c>
      <c r="B23" s="63" t="s">
        <v>123</v>
      </c>
      <c r="C23" s="3" t="s">
        <v>124</v>
      </c>
      <c r="D23" s="3" t="s">
        <v>125</v>
      </c>
      <c r="E23" s="3" t="s">
        <v>126</v>
      </c>
      <c r="F23" s="6" t="s">
        <v>55</v>
      </c>
      <c r="G23" s="6" t="s">
        <v>54</v>
      </c>
      <c r="H23" s="13">
        <v>514845</v>
      </c>
      <c r="I23" s="6" t="s">
        <v>61</v>
      </c>
      <c r="J23" s="7" t="s">
        <v>127</v>
      </c>
      <c r="K23" s="7" t="s">
        <v>128</v>
      </c>
      <c r="L23" s="2" t="s">
        <v>15</v>
      </c>
      <c r="M23" s="5" t="s">
        <v>129</v>
      </c>
      <c r="N23" s="99">
        <v>12</v>
      </c>
      <c r="O23" s="153" t="s">
        <v>107</v>
      </c>
      <c r="P23" s="153"/>
      <c r="Q23" s="13">
        <v>122742</v>
      </c>
      <c r="R23" s="154"/>
    </row>
    <row r="24" spans="1:18" s="1" customFormat="1" ht="20.25">
      <c r="A24" s="82">
        <v>14717</v>
      </c>
      <c r="B24" s="63" t="s">
        <v>130</v>
      </c>
      <c r="C24" s="3" t="s">
        <v>131</v>
      </c>
      <c r="D24" s="3" t="s">
        <v>132</v>
      </c>
      <c r="E24" s="3" t="s">
        <v>133</v>
      </c>
      <c r="F24" s="6" t="s">
        <v>55</v>
      </c>
      <c r="G24" s="6" t="s">
        <v>54</v>
      </c>
      <c r="H24" s="13">
        <v>908961</v>
      </c>
      <c r="I24" s="6" t="s">
        <v>51</v>
      </c>
      <c r="J24" s="7">
        <v>261</v>
      </c>
      <c r="K24" s="7" t="s">
        <v>134</v>
      </c>
      <c r="L24" s="2" t="s">
        <v>15</v>
      </c>
      <c r="M24" s="5" t="s">
        <v>129</v>
      </c>
      <c r="N24" s="81">
        <v>9</v>
      </c>
      <c r="O24" s="153" t="s">
        <v>107</v>
      </c>
      <c r="P24" s="153"/>
      <c r="Q24" s="13">
        <v>1087922</v>
      </c>
      <c r="R24" s="154"/>
    </row>
    <row r="25" spans="1:18" s="1" customFormat="1" ht="30">
      <c r="A25" s="82">
        <v>14718</v>
      </c>
      <c r="B25" s="63" t="s">
        <v>170</v>
      </c>
      <c r="C25" s="3" t="s">
        <v>171</v>
      </c>
      <c r="D25" s="3" t="s">
        <v>172</v>
      </c>
      <c r="E25" s="3" t="s">
        <v>173</v>
      </c>
      <c r="F25" s="6" t="s">
        <v>55</v>
      </c>
      <c r="G25" s="6" t="s">
        <v>174</v>
      </c>
      <c r="H25" s="13">
        <v>2844862</v>
      </c>
      <c r="I25" s="6" t="s">
        <v>61</v>
      </c>
      <c r="J25" s="7" t="s">
        <v>175</v>
      </c>
      <c r="K25" s="7" t="s">
        <v>176</v>
      </c>
      <c r="L25" s="2" t="s">
        <v>15</v>
      </c>
      <c r="M25" s="5" t="s">
        <v>62</v>
      </c>
      <c r="N25" s="81">
        <v>8</v>
      </c>
      <c r="O25" s="153" t="s">
        <v>107</v>
      </c>
      <c r="P25" s="153"/>
      <c r="Q25" s="13">
        <v>3769478</v>
      </c>
      <c r="R25" s="154"/>
    </row>
    <row r="26" spans="1:18" s="1" customFormat="1" ht="20.25">
      <c r="A26" s="82">
        <v>14719</v>
      </c>
      <c r="B26" s="63" t="s">
        <v>187</v>
      </c>
      <c r="C26" s="3" t="s">
        <v>188</v>
      </c>
      <c r="D26" s="3" t="s">
        <v>190</v>
      </c>
      <c r="E26" s="3" t="s">
        <v>189</v>
      </c>
      <c r="F26" s="6" t="s">
        <v>55</v>
      </c>
      <c r="G26" s="6" t="s">
        <v>54</v>
      </c>
      <c r="H26" s="13">
        <v>514853</v>
      </c>
      <c r="I26" s="6" t="s">
        <v>61</v>
      </c>
      <c r="J26" s="7" t="s">
        <v>127</v>
      </c>
      <c r="K26" s="7" t="s">
        <v>128</v>
      </c>
      <c r="L26" s="2" t="s">
        <v>60</v>
      </c>
      <c r="M26" s="5" t="s">
        <v>83</v>
      </c>
      <c r="N26" s="81">
        <v>12</v>
      </c>
      <c r="O26" s="153" t="s">
        <v>107</v>
      </c>
      <c r="P26" s="153"/>
      <c r="Q26" s="13">
        <v>122742</v>
      </c>
      <c r="R26" s="154"/>
    </row>
    <row r="27" spans="1:18" s="1" customFormat="1" ht="20.25">
      <c r="A27" s="82">
        <v>14720</v>
      </c>
      <c r="B27" s="63" t="s">
        <v>187</v>
      </c>
      <c r="C27" s="3" t="s">
        <v>188</v>
      </c>
      <c r="D27" s="3" t="s">
        <v>191</v>
      </c>
      <c r="E27" s="3" t="s">
        <v>189</v>
      </c>
      <c r="F27" s="6" t="s">
        <v>55</v>
      </c>
      <c r="G27" s="6" t="s">
        <v>54</v>
      </c>
      <c r="H27" s="13">
        <v>514853</v>
      </c>
      <c r="I27" s="6" t="s">
        <v>61</v>
      </c>
      <c r="J27" s="7" t="s">
        <v>127</v>
      </c>
      <c r="K27" s="7" t="s">
        <v>128</v>
      </c>
      <c r="L27" s="2" t="s">
        <v>60</v>
      </c>
      <c r="M27" s="5" t="s">
        <v>83</v>
      </c>
      <c r="N27" s="55">
        <v>12</v>
      </c>
      <c r="O27" s="153" t="s">
        <v>107</v>
      </c>
      <c r="P27" s="153"/>
      <c r="Q27" s="13">
        <v>122742</v>
      </c>
      <c r="R27" s="154"/>
    </row>
    <row r="28" spans="1:18" s="93" customFormat="1" ht="24" customHeight="1">
      <c r="A28" s="87"/>
      <c r="B28" s="88"/>
      <c r="C28" s="27"/>
      <c r="D28" s="27"/>
      <c r="E28" s="27"/>
      <c r="F28" s="89"/>
      <c r="G28" s="15" t="s">
        <v>14</v>
      </c>
      <c r="H28" s="60">
        <f>SUM(H20:H27)</f>
        <v>5807257</v>
      </c>
      <c r="I28" s="61"/>
      <c r="J28" s="62">
        <f>SUM(J20:J27)</f>
        <v>342</v>
      </c>
      <c r="K28" s="62">
        <f>SUM(K20:K27)</f>
        <v>1375</v>
      </c>
      <c r="L28" s="33"/>
      <c r="M28" s="95"/>
      <c r="N28" s="96"/>
      <c r="O28" s="165"/>
      <c r="P28" s="166"/>
      <c r="Q28" s="167"/>
      <c r="R28" s="168"/>
    </row>
    <row r="29" spans="1:18" s="93" customFormat="1" ht="24" customHeight="1" thickBot="1">
      <c r="A29" s="87"/>
      <c r="B29" s="88"/>
      <c r="C29" s="27"/>
      <c r="D29" s="27"/>
      <c r="E29" s="27"/>
      <c r="F29" s="89"/>
      <c r="G29" s="90"/>
      <c r="H29" s="91"/>
      <c r="I29" s="92"/>
      <c r="J29" s="94"/>
      <c r="K29" s="94"/>
      <c r="O29" s="155"/>
      <c r="P29" s="155"/>
      <c r="Q29" s="156"/>
      <c r="R29" s="155"/>
    </row>
    <row r="30" spans="1:18">
      <c r="A30" s="246" t="s">
        <v>13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8"/>
      <c r="O30" s="204" t="s">
        <v>102</v>
      </c>
      <c r="P30" s="205"/>
      <c r="Q30" s="205"/>
      <c r="R30" s="206"/>
    </row>
    <row r="31" spans="1:18" ht="15.75" thickBo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9"/>
      <c r="O31" s="207"/>
      <c r="P31" s="208"/>
      <c r="Q31" s="208"/>
      <c r="R31" s="209"/>
    </row>
    <row r="32" spans="1:18">
      <c r="A32" s="215" t="s">
        <v>0</v>
      </c>
      <c r="B32" s="218" t="s">
        <v>1</v>
      </c>
      <c r="C32" s="215" t="s">
        <v>2</v>
      </c>
      <c r="D32" s="215" t="s">
        <v>3</v>
      </c>
      <c r="E32" s="215" t="s">
        <v>4</v>
      </c>
      <c r="F32" s="215" t="s">
        <v>5</v>
      </c>
      <c r="G32" s="215" t="s">
        <v>6</v>
      </c>
      <c r="H32" s="215" t="s">
        <v>7</v>
      </c>
      <c r="I32" s="215" t="s">
        <v>8</v>
      </c>
      <c r="J32" s="215" t="s">
        <v>11</v>
      </c>
      <c r="K32" s="221" t="s">
        <v>20</v>
      </c>
      <c r="L32" s="215" t="s">
        <v>9</v>
      </c>
      <c r="M32" s="212" t="s">
        <v>10</v>
      </c>
      <c r="O32" s="210" t="s">
        <v>103</v>
      </c>
      <c r="P32" s="210" t="s">
        <v>104</v>
      </c>
      <c r="Q32" s="210" t="s">
        <v>105</v>
      </c>
      <c r="R32" s="210" t="s">
        <v>109</v>
      </c>
    </row>
    <row r="33" spans="1:18">
      <c r="A33" s="215"/>
      <c r="B33" s="218"/>
      <c r="C33" s="215"/>
      <c r="D33" s="215"/>
      <c r="E33" s="215"/>
      <c r="F33" s="216"/>
      <c r="G33" s="216"/>
      <c r="H33" s="216"/>
      <c r="I33" s="216"/>
      <c r="J33" s="216"/>
      <c r="K33" s="215"/>
      <c r="L33" s="216"/>
      <c r="M33" s="213"/>
      <c r="O33" s="211"/>
      <c r="P33" s="211"/>
      <c r="Q33" s="211"/>
      <c r="R33" s="211"/>
    </row>
    <row r="34" spans="1:18" ht="6" customHeight="1" thickBot="1">
      <c r="A34" s="220"/>
      <c r="B34" s="219"/>
      <c r="C34" s="220"/>
      <c r="D34" s="220"/>
      <c r="E34" s="220"/>
      <c r="F34" s="217"/>
      <c r="G34" s="217"/>
      <c r="H34" s="217"/>
      <c r="I34" s="217"/>
      <c r="J34" s="217"/>
      <c r="K34" s="220"/>
      <c r="L34" s="217"/>
      <c r="M34" s="214"/>
      <c r="O34" s="211"/>
      <c r="P34" s="211"/>
      <c r="Q34" s="211"/>
      <c r="R34" s="211"/>
    </row>
    <row r="35" spans="1:18" ht="18.75" customHeight="1">
      <c r="A35" s="64"/>
      <c r="B35" s="67"/>
      <c r="C35" s="64"/>
      <c r="D35" s="64"/>
      <c r="E35" s="64"/>
      <c r="F35" s="66"/>
      <c r="G35" s="66"/>
      <c r="H35" s="66"/>
      <c r="I35" s="66"/>
      <c r="J35" s="66"/>
      <c r="K35" s="64"/>
      <c r="L35" s="66"/>
      <c r="M35" s="68"/>
      <c r="O35" s="152"/>
      <c r="P35" s="152"/>
      <c r="Q35" s="152"/>
      <c r="R35" s="152"/>
    </row>
    <row r="36" spans="1:18" s="1" customFormat="1" ht="20.25">
      <c r="A36" s="82">
        <v>80</v>
      </c>
      <c r="B36" s="10" t="s">
        <v>88</v>
      </c>
      <c r="C36" s="3" t="s">
        <v>89</v>
      </c>
      <c r="D36" s="3" t="s">
        <v>91</v>
      </c>
      <c r="E36" s="3" t="s">
        <v>90</v>
      </c>
      <c r="F36" s="5" t="s">
        <v>55</v>
      </c>
      <c r="G36" s="6" t="s">
        <v>54</v>
      </c>
      <c r="H36" s="14">
        <v>77250</v>
      </c>
      <c r="I36" s="6" t="s">
        <v>97</v>
      </c>
      <c r="J36" s="7" t="s">
        <v>96</v>
      </c>
      <c r="K36" s="7">
        <v>9159</v>
      </c>
      <c r="L36" s="2" t="s">
        <v>15</v>
      </c>
      <c r="M36" s="5" t="s">
        <v>62</v>
      </c>
      <c r="N36"/>
      <c r="O36" s="157"/>
      <c r="P36" s="157" t="s">
        <v>107</v>
      </c>
      <c r="Q36" s="13"/>
      <c r="R36" s="158"/>
    </row>
    <row r="37" spans="1:18" s="1" customFormat="1" ht="20.25">
      <c r="A37" s="82">
        <v>81</v>
      </c>
      <c r="B37" s="10" t="s">
        <v>87</v>
      </c>
      <c r="C37" s="3" t="s">
        <v>92</v>
      </c>
      <c r="D37" s="3" t="s">
        <v>94</v>
      </c>
      <c r="E37" s="4" t="s">
        <v>93</v>
      </c>
      <c r="F37" s="6" t="s">
        <v>55</v>
      </c>
      <c r="G37" s="11" t="s">
        <v>54</v>
      </c>
      <c r="H37" s="14">
        <v>689279</v>
      </c>
      <c r="I37" s="6" t="s">
        <v>97</v>
      </c>
      <c r="J37" s="7" t="s">
        <v>98</v>
      </c>
      <c r="K37" s="78">
        <v>620</v>
      </c>
      <c r="L37" s="2" t="s">
        <v>15</v>
      </c>
      <c r="M37" s="5" t="s">
        <v>95</v>
      </c>
      <c r="N37"/>
      <c r="O37" s="159" t="s">
        <v>107</v>
      </c>
      <c r="P37" s="159"/>
      <c r="Q37" s="13">
        <v>287364</v>
      </c>
      <c r="R37" s="154"/>
    </row>
    <row r="38" spans="1:18" s="1" customFormat="1" ht="30" customHeight="1">
      <c r="A38" s="82">
        <v>82</v>
      </c>
      <c r="B38" s="10" t="s">
        <v>76</v>
      </c>
      <c r="C38" s="3" t="s">
        <v>84</v>
      </c>
      <c r="D38" s="83" t="s">
        <v>85</v>
      </c>
      <c r="E38" s="3" t="s">
        <v>86</v>
      </c>
      <c r="F38" s="5" t="s">
        <v>55</v>
      </c>
      <c r="G38" s="11" t="s">
        <v>63</v>
      </c>
      <c r="H38" s="14">
        <v>64500</v>
      </c>
      <c r="I38" s="6" t="s">
        <v>99</v>
      </c>
      <c r="J38" s="7" t="s">
        <v>101</v>
      </c>
      <c r="K38" s="8" t="s">
        <v>100</v>
      </c>
      <c r="L38" s="2" t="s">
        <v>15</v>
      </c>
      <c r="M38" s="5" t="s">
        <v>83</v>
      </c>
      <c r="N38"/>
      <c r="O38" s="159"/>
      <c r="P38" s="159" t="s">
        <v>107</v>
      </c>
      <c r="Q38" s="13"/>
      <c r="R38" s="154"/>
    </row>
    <row r="39" spans="1:18" s="1" customFormat="1" ht="30">
      <c r="A39" s="82">
        <v>83</v>
      </c>
      <c r="B39" s="10" t="s">
        <v>77</v>
      </c>
      <c r="C39" s="3" t="s">
        <v>78</v>
      </c>
      <c r="D39" s="3" t="s">
        <v>79</v>
      </c>
      <c r="E39" s="3" t="s">
        <v>80</v>
      </c>
      <c r="F39" s="5" t="s">
        <v>55</v>
      </c>
      <c r="G39" s="11" t="s">
        <v>54</v>
      </c>
      <c r="H39" s="14">
        <v>167621</v>
      </c>
      <c r="I39" s="6" t="s">
        <v>68</v>
      </c>
      <c r="J39" s="7" t="s">
        <v>81</v>
      </c>
      <c r="K39" s="8" t="s">
        <v>82</v>
      </c>
      <c r="L39" s="2" t="s">
        <v>67</v>
      </c>
      <c r="M39" s="5" t="s">
        <v>83</v>
      </c>
      <c r="N39"/>
      <c r="O39" s="157" t="s">
        <v>107</v>
      </c>
      <c r="P39" s="157"/>
      <c r="Q39" s="13">
        <v>191797</v>
      </c>
      <c r="R39" s="158"/>
    </row>
    <row r="40" spans="1:18" s="1" customFormat="1" ht="30" customHeight="1">
      <c r="A40" s="82">
        <v>84</v>
      </c>
      <c r="B40" s="10" t="s">
        <v>130</v>
      </c>
      <c r="C40" s="3" t="s">
        <v>135</v>
      </c>
      <c r="D40" s="3" t="s">
        <v>136</v>
      </c>
      <c r="E40" s="3" t="s">
        <v>137</v>
      </c>
      <c r="F40" s="6" t="s">
        <v>55</v>
      </c>
      <c r="G40" s="11" t="s">
        <v>138</v>
      </c>
      <c r="H40" s="14">
        <v>120678</v>
      </c>
      <c r="I40" s="6" t="s">
        <v>97</v>
      </c>
      <c r="J40" s="7" t="s">
        <v>139</v>
      </c>
      <c r="K40" s="79" t="s">
        <v>140</v>
      </c>
      <c r="L40" s="2" t="s">
        <v>67</v>
      </c>
      <c r="M40" s="5" t="s">
        <v>83</v>
      </c>
      <c r="N40"/>
      <c r="O40" s="159"/>
      <c r="P40" s="159" t="s">
        <v>107</v>
      </c>
      <c r="Q40" s="13"/>
      <c r="R40" s="154"/>
    </row>
    <row r="41" spans="1:18" s="1" customFormat="1" ht="30" customHeight="1">
      <c r="A41" s="82">
        <v>85</v>
      </c>
      <c r="B41" s="10" t="s">
        <v>130</v>
      </c>
      <c r="C41" s="3" t="s">
        <v>141</v>
      </c>
      <c r="D41" s="3" t="s">
        <v>142</v>
      </c>
      <c r="E41" s="3" t="s">
        <v>143</v>
      </c>
      <c r="F41" s="6" t="s">
        <v>55</v>
      </c>
      <c r="G41" s="11" t="s">
        <v>54</v>
      </c>
      <c r="H41" s="14">
        <v>289707</v>
      </c>
      <c r="I41" s="6" t="s">
        <v>97</v>
      </c>
      <c r="J41" s="7" t="s">
        <v>144</v>
      </c>
      <c r="K41" s="79" t="s">
        <v>145</v>
      </c>
      <c r="L41" s="2" t="s">
        <v>15</v>
      </c>
      <c r="M41" s="5" t="s">
        <v>146</v>
      </c>
      <c r="N41"/>
      <c r="O41" s="159" t="s">
        <v>107</v>
      </c>
      <c r="P41" s="159"/>
      <c r="Q41" s="13">
        <v>562213</v>
      </c>
      <c r="R41" s="154"/>
    </row>
    <row r="42" spans="1:18" s="1" customFormat="1" ht="30" customHeight="1">
      <c r="A42" s="82">
        <v>86</v>
      </c>
      <c r="B42" s="10" t="s">
        <v>123</v>
      </c>
      <c r="C42" s="3" t="s">
        <v>147</v>
      </c>
      <c r="D42" s="3" t="s">
        <v>148</v>
      </c>
      <c r="E42" s="3" t="s">
        <v>149</v>
      </c>
      <c r="F42" s="6" t="s">
        <v>55</v>
      </c>
      <c r="G42" s="11" t="s">
        <v>151</v>
      </c>
      <c r="H42" s="14">
        <v>31504</v>
      </c>
      <c r="I42" s="6" t="s">
        <v>150</v>
      </c>
      <c r="J42" s="7" t="s">
        <v>152</v>
      </c>
      <c r="K42" s="79">
        <v>1692</v>
      </c>
      <c r="L42" s="2" t="s">
        <v>15</v>
      </c>
      <c r="M42" s="5" t="s">
        <v>95</v>
      </c>
      <c r="N42"/>
      <c r="O42" s="159" t="s">
        <v>107</v>
      </c>
      <c r="P42" s="159"/>
      <c r="Q42" s="13">
        <v>21615</v>
      </c>
      <c r="R42" s="154"/>
    </row>
    <row r="43" spans="1:18" s="1" customFormat="1" ht="30" customHeight="1">
      <c r="A43" s="82">
        <v>87</v>
      </c>
      <c r="B43" s="10" t="s">
        <v>153</v>
      </c>
      <c r="C43" s="3" t="s">
        <v>154</v>
      </c>
      <c r="D43" s="3" t="s">
        <v>155</v>
      </c>
      <c r="E43" s="3" t="s">
        <v>156</v>
      </c>
      <c r="F43" s="6" t="s">
        <v>55</v>
      </c>
      <c r="G43" s="11" t="s">
        <v>54</v>
      </c>
      <c r="H43" s="14">
        <v>136441</v>
      </c>
      <c r="I43" s="6" t="s">
        <v>97</v>
      </c>
      <c r="J43" s="7" t="s">
        <v>157</v>
      </c>
      <c r="K43" s="79" t="s">
        <v>158</v>
      </c>
      <c r="L43" s="2" t="s">
        <v>15</v>
      </c>
      <c r="M43" s="5" t="s">
        <v>159</v>
      </c>
      <c r="N43"/>
      <c r="O43" s="159" t="s">
        <v>107</v>
      </c>
      <c r="P43" s="159"/>
      <c r="Q43" s="13">
        <v>207789</v>
      </c>
      <c r="R43" s="154"/>
    </row>
    <row r="44" spans="1:18" s="1" customFormat="1" ht="30" customHeight="1">
      <c r="A44" s="82">
        <v>88</v>
      </c>
      <c r="B44" s="10" t="s">
        <v>123</v>
      </c>
      <c r="C44" s="3" t="s">
        <v>160</v>
      </c>
      <c r="D44" s="3" t="s">
        <v>161</v>
      </c>
      <c r="E44" s="3" t="s">
        <v>162</v>
      </c>
      <c r="F44" s="6" t="s">
        <v>55</v>
      </c>
      <c r="G44" s="11" t="s">
        <v>54</v>
      </c>
      <c r="H44" s="14">
        <v>128817</v>
      </c>
      <c r="I44" s="6" t="s">
        <v>97</v>
      </c>
      <c r="J44" s="7" t="s">
        <v>163</v>
      </c>
      <c r="K44" s="79" t="s">
        <v>164</v>
      </c>
      <c r="L44" s="2" t="s">
        <v>15</v>
      </c>
      <c r="M44" s="5" t="s">
        <v>146</v>
      </c>
      <c r="N44"/>
      <c r="O44" s="159" t="s">
        <v>107</v>
      </c>
      <c r="P44" s="159"/>
      <c r="Q44" s="13">
        <v>26053</v>
      </c>
      <c r="R44" s="154"/>
    </row>
    <row r="45" spans="1:18" ht="29.25" customHeight="1">
      <c r="A45" s="82">
        <v>89</v>
      </c>
      <c r="B45" s="10" t="s">
        <v>177</v>
      </c>
      <c r="C45" s="3" t="s">
        <v>84</v>
      </c>
      <c r="D45" s="3" t="s">
        <v>178</v>
      </c>
      <c r="E45" s="3" t="s">
        <v>179</v>
      </c>
      <c r="F45" s="6" t="s">
        <v>55</v>
      </c>
      <c r="G45" s="11" t="s">
        <v>180</v>
      </c>
      <c r="H45" s="14">
        <v>192000</v>
      </c>
      <c r="I45" s="6" t="s">
        <v>181</v>
      </c>
      <c r="J45" s="7">
        <v>32</v>
      </c>
      <c r="K45" s="79"/>
      <c r="L45" s="2" t="s">
        <v>15</v>
      </c>
      <c r="M45" s="5" t="s">
        <v>62</v>
      </c>
      <c r="N45" s="1"/>
      <c r="O45" s="159"/>
      <c r="P45" s="159" t="s">
        <v>107</v>
      </c>
      <c r="Q45" s="13"/>
      <c r="R45" s="154"/>
    </row>
    <row r="46" spans="1:18" ht="20.25">
      <c r="A46" s="82">
        <v>90</v>
      </c>
      <c r="B46" s="10" t="s">
        <v>177</v>
      </c>
      <c r="C46" s="3" t="s">
        <v>182</v>
      </c>
      <c r="D46" s="3" t="s">
        <v>183</v>
      </c>
      <c r="E46" s="3" t="s">
        <v>184</v>
      </c>
      <c r="F46" s="6" t="s">
        <v>55</v>
      </c>
      <c r="G46" s="11" t="s">
        <v>54</v>
      </c>
      <c r="H46" s="14">
        <v>142753</v>
      </c>
      <c r="I46" s="6" t="s">
        <v>97</v>
      </c>
      <c r="J46" s="7" t="s">
        <v>185</v>
      </c>
      <c r="K46" s="79" t="s">
        <v>186</v>
      </c>
      <c r="L46" s="2" t="s">
        <v>15</v>
      </c>
      <c r="M46" s="5" t="s">
        <v>159</v>
      </c>
      <c r="O46" s="159" t="s">
        <v>107</v>
      </c>
      <c r="P46" s="159"/>
      <c r="Q46" s="13">
        <v>163003</v>
      </c>
      <c r="R46" s="154"/>
    </row>
    <row r="47" spans="1:18" ht="20.25">
      <c r="A47" s="82">
        <v>91</v>
      </c>
      <c r="B47" s="10" t="s">
        <v>200</v>
      </c>
      <c r="C47" s="3" t="s">
        <v>201</v>
      </c>
      <c r="D47" s="3" t="s">
        <v>202</v>
      </c>
      <c r="E47" s="3" t="s">
        <v>203</v>
      </c>
      <c r="F47" s="6" t="s">
        <v>55</v>
      </c>
      <c r="G47" s="11" t="s">
        <v>54</v>
      </c>
      <c r="H47" s="14">
        <v>333591</v>
      </c>
      <c r="I47" s="6" t="s">
        <v>97</v>
      </c>
      <c r="J47" s="7" t="s">
        <v>204</v>
      </c>
      <c r="K47" s="79" t="s">
        <v>205</v>
      </c>
      <c r="L47" s="2" t="s">
        <v>15</v>
      </c>
      <c r="M47" s="5" t="s">
        <v>62</v>
      </c>
      <c r="O47" s="159" t="s">
        <v>107</v>
      </c>
      <c r="P47" s="159"/>
      <c r="Q47" s="13">
        <v>330174</v>
      </c>
      <c r="R47" s="154"/>
    </row>
    <row r="48" spans="1:18">
      <c r="A48" s="169"/>
      <c r="B48" s="169"/>
      <c r="C48" s="169"/>
      <c r="D48" s="169"/>
      <c r="E48" s="169"/>
      <c r="F48" s="34"/>
      <c r="G48" s="56"/>
      <c r="H48" s="35"/>
      <c r="I48" s="36"/>
      <c r="J48" s="37"/>
      <c r="K48" s="57"/>
      <c r="L48" s="33"/>
      <c r="M48" s="34"/>
      <c r="P48" s="160"/>
    </row>
    <row r="49" spans="1:18" ht="26.25">
      <c r="A49" s="169"/>
      <c r="B49" s="169"/>
      <c r="C49" s="169"/>
      <c r="D49" s="169"/>
      <c r="E49" s="169"/>
      <c r="F49" s="9"/>
      <c r="G49" s="15" t="s">
        <v>14</v>
      </c>
      <c r="H49" s="60">
        <f>SUM(H36:H47)</f>
        <v>2374141</v>
      </c>
      <c r="I49" s="61"/>
      <c r="J49" s="62">
        <f>SUM(J36:J44)</f>
        <v>0</v>
      </c>
      <c r="K49" s="62">
        <f>SUM(K36:K44)</f>
        <v>11471</v>
      </c>
      <c r="L49" s="9"/>
      <c r="M49" s="9"/>
      <c r="O49" s="161" t="s">
        <v>108</v>
      </c>
      <c r="P49" s="161"/>
      <c r="Q49" s="60">
        <v>1790008</v>
      </c>
      <c r="R49" s="61"/>
    </row>
    <row r="50" spans="1:18" ht="27" customHeight="1" thickBot="1">
      <c r="A50" s="69"/>
      <c r="B50" s="69"/>
      <c r="C50" s="69"/>
      <c r="D50" s="69"/>
      <c r="E50" s="69"/>
      <c r="F50" s="69"/>
      <c r="G50" s="104"/>
      <c r="H50" s="105"/>
      <c r="I50" s="106"/>
      <c r="J50" s="107"/>
      <c r="K50" s="85"/>
      <c r="L50" s="69"/>
      <c r="O50" s="162"/>
      <c r="P50" s="162"/>
      <c r="Q50" s="163"/>
      <c r="R50" s="164"/>
    </row>
    <row r="51" spans="1:18" ht="28.5" thickBot="1">
      <c r="A51" s="235" t="s">
        <v>58</v>
      </c>
      <c r="B51" s="236"/>
      <c r="C51" s="236"/>
      <c r="D51" s="108"/>
      <c r="E51" s="108"/>
      <c r="F51" s="108"/>
      <c r="G51" s="109"/>
      <c r="H51" s="110"/>
      <c r="I51" s="108"/>
      <c r="J51" s="111"/>
      <c r="K51" s="111"/>
      <c r="L51" s="108"/>
      <c r="M51" s="112"/>
    </row>
    <row r="52" spans="1:18" s="103" customFormat="1" ht="32.25" thickBot="1">
      <c r="A52" s="113" t="s">
        <v>59</v>
      </c>
      <c r="B52" s="114" t="s">
        <v>56</v>
      </c>
      <c r="C52" s="115" t="s">
        <v>2</v>
      </c>
      <c r="D52" s="115" t="s">
        <v>3</v>
      </c>
      <c r="E52" s="115" t="s">
        <v>4</v>
      </c>
      <c r="F52" s="115" t="s">
        <v>5</v>
      </c>
      <c r="G52" s="116" t="s">
        <v>6</v>
      </c>
      <c r="H52" s="117" t="s">
        <v>7</v>
      </c>
      <c r="I52" s="118" t="s">
        <v>8</v>
      </c>
      <c r="J52" s="119" t="s">
        <v>57</v>
      </c>
      <c r="K52" s="119" t="s">
        <v>19</v>
      </c>
      <c r="L52" s="115" t="s">
        <v>9</v>
      </c>
      <c r="M52" s="120" t="s">
        <v>10</v>
      </c>
      <c r="O52"/>
      <c r="P52"/>
      <c r="Q52"/>
      <c r="R52"/>
    </row>
    <row r="53" spans="1:18" s="103" customFormat="1" ht="15.75">
      <c r="A53" s="121"/>
      <c r="B53" s="122"/>
      <c r="C53" s="123"/>
      <c r="D53" s="123"/>
      <c r="E53" s="123"/>
      <c r="F53" s="123"/>
      <c r="G53" s="124"/>
      <c r="H53" s="125"/>
      <c r="I53" s="126"/>
      <c r="J53" s="127"/>
      <c r="K53" s="127"/>
      <c r="L53" s="123"/>
      <c r="M53" s="128"/>
    </row>
    <row r="54" spans="1:18" ht="20.25">
      <c r="A54" s="129">
        <v>7</v>
      </c>
      <c r="B54" s="130" t="s">
        <v>69</v>
      </c>
      <c r="C54" s="131" t="s">
        <v>70</v>
      </c>
      <c r="D54" s="131" t="s">
        <v>71</v>
      </c>
      <c r="E54" s="131" t="s">
        <v>72</v>
      </c>
      <c r="F54" s="100" t="s">
        <v>55</v>
      </c>
      <c r="G54" s="132" t="s">
        <v>54</v>
      </c>
      <c r="H54" s="133">
        <v>3942362</v>
      </c>
      <c r="I54" s="132" t="s">
        <v>51</v>
      </c>
      <c r="J54" s="134" t="s">
        <v>74</v>
      </c>
      <c r="K54" s="134" t="s">
        <v>73</v>
      </c>
      <c r="L54" s="2" t="s">
        <v>15</v>
      </c>
      <c r="M54" s="100" t="s">
        <v>62</v>
      </c>
    </row>
    <row r="55" spans="1:18" ht="20.25">
      <c r="A55" s="135"/>
      <c r="B55" s="136"/>
      <c r="C55" s="137"/>
      <c r="D55" s="137"/>
      <c r="E55" s="137"/>
      <c r="F55" s="25"/>
      <c r="G55" s="138"/>
      <c r="H55" s="139"/>
      <c r="I55" s="138"/>
      <c r="J55" s="140"/>
      <c r="K55" s="140"/>
      <c r="L55" s="33"/>
      <c r="M55" s="25"/>
    </row>
    <row r="56" spans="1:18" ht="31.5" customHeight="1">
      <c r="A56" s="237"/>
      <c r="B56" s="237"/>
      <c r="G56" s="80" t="s">
        <v>14</v>
      </c>
      <c r="H56" s="141">
        <f>SUM(H54:H54)</f>
        <v>3942362</v>
      </c>
      <c r="I56" s="101"/>
      <c r="J56" s="102" t="s">
        <v>74</v>
      </c>
      <c r="K56" s="102" t="s">
        <v>66</v>
      </c>
    </row>
    <row r="57" spans="1:18" ht="40.5" customHeight="1" thickBot="1">
      <c r="A57" s="69"/>
    </row>
    <row r="58" spans="1:18" ht="15.75" thickTop="1">
      <c r="A58" s="191" t="s">
        <v>25</v>
      </c>
      <c r="B58" s="192"/>
      <c r="C58" s="195" t="s">
        <v>2</v>
      </c>
      <c r="D58" s="195" t="s">
        <v>26</v>
      </c>
      <c r="E58" s="195" t="s">
        <v>4</v>
      </c>
      <c r="F58" s="195" t="s">
        <v>5</v>
      </c>
      <c r="G58" s="186" t="s">
        <v>6</v>
      </c>
      <c r="H58" s="184" t="s">
        <v>7</v>
      </c>
      <c r="I58" s="184" t="s">
        <v>27</v>
      </c>
      <c r="J58" s="184" t="s">
        <v>24</v>
      </c>
      <c r="K58" s="184" t="s">
        <v>9</v>
      </c>
      <c r="L58" s="176" t="s">
        <v>10</v>
      </c>
    </row>
    <row r="59" spans="1:18" ht="15.75" thickBot="1">
      <c r="A59" s="193"/>
      <c r="B59" s="194"/>
      <c r="C59" s="196"/>
      <c r="D59" s="196"/>
      <c r="E59" s="196"/>
      <c r="F59" s="196"/>
      <c r="G59" s="187"/>
      <c r="H59" s="177"/>
      <c r="I59" s="177"/>
      <c r="J59" s="177"/>
      <c r="K59" s="177"/>
      <c r="L59" s="177"/>
    </row>
    <row r="60" spans="1:18" ht="15.75" thickBot="1">
      <c r="A60" s="198"/>
      <c r="B60" s="199"/>
      <c r="C60" s="196"/>
      <c r="D60" s="196"/>
      <c r="E60" s="196"/>
      <c r="F60" s="196"/>
      <c r="G60" s="187"/>
      <c r="H60" s="177"/>
      <c r="I60" s="177"/>
      <c r="J60" s="177"/>
      <c r="K60" s="177"/>
      <c r="L60" s="177"/>
    </row>
    <row r="61" spans="1:18" ht="15.75" thickTop="1">
      <c r="A61" s="200" t="s">
        <v>29</v>
      </c>
      <c r="B61" s="195" t="s">
        <v>30</v>
      </c>
      <c r="C61" s="196"/>
      <c r="D61" s="196"/>
      <c r="E61" s="196"/>
      <c r="F61" s="196"/>
      <c r="G61" s="187"/>
      <c r="H61" s="177"/>
      <c r="I61" s="177"/>
      <c r="J61" s="177"/>
      <c r="K61" s="177"/>
      <c r="L61" s="177"/>
    </row>
    <row r="62" spans="1:18" ht="15.75" thickBot="1">
      <c r="A62" s="201"/>
      <c r="B62" s="197"/>
      <c r="C62" s="197"/>
      <c r="D62" s="197"/>
      <c r="E62" s="197"/>
      <c r="F62" s="197"/>
      <c r="G62" s="188"/>
      <c r="H62" s="178"/>
      <c r="I62" s="185"/>
      <c r="J62" s="178"/>
      <c r="K62" s="185"/>
      <c r="L62" s="178"/>
    </row>
    <row r="63" spans="1:18">
      <c r="A63" s="202"/>
      <c r="B63" s="203"/>
      <c r="C63" s="171"/>
      <c r="D63" s="171"/>
      <c r="E63" s="171"/>
      <c r="F63" s="171"/>
      <c r="G63" s="171"/>
      <c r="H63" s="179"/>
      <c r="I63" s="180"/>
      <c r="J63" s="171"/>
      <c r="K63" s="171"/>
      <c r="L63" s="171"/>
    </row>
    <row r="64" spans="1:18" ht="20.25">
      <c r="A64" s="170" t="s">
        <v>193</v>
      </c>
      <c r="B64" s="189" t="s">
        <v>195</v>
      </c>
      <c r="C64" s="190" t="s">
        <v>196</v>
      </c>
      <c r="D64" s="190" t="s">
        <v>197</v>
      </c>
      <c r="E64" s="190" t="s">
        <v>198</v>
      </c>
      <c r="F64" s="182" t="s">
        <v>22</v>
      </c>
      <c r="G64" s="182" t="s">
        <v>199</v>
      </c>
      <c r="H64" s="181">
        <v>4998059</v>
      </c>
      <c r="I64" s="182" t="s">
        <v>192</v>
      </c>
      <c r="J64" s="183">
        <v>800</v>
      </c>
      <c r="K64" s="182" t="s">
        <v>15</v>
      </c>
      <c r="L64" s="182" t="s">
        <v>129</v>
      </c>
    </row>
    <row r="65" spans="1:12" ht="20.25">
      <c r="A65" s="170" t="s">
        <v>194</v>
      </c>
      <c r="B65" s="182"/>
      <c r="C65" s="190"/>
      <c r="D65" s="190"/>
      <c r="E65" s="190"/>
      <c r="F65" s="182"/>
      <c r="G65" s="182"/>
      <c r="H65" s="181"/>
      <c r="I65" s="182"/>
      <c r="J65" s="183"/>
      <c r="K65" s="182"/>
      <c r="L65" s="182"/>
    </row>
    <row r="66" spans="1:12" ht="26.25">
      <c r="A66" s="69"/>
      <c r="B66" s="69"/>
      <c r="C66" s="69"/>
      <c r="D66" s="69"/>
      <c r="E66" s="69"/>
      <c r="F66" s="69"/>
      <c r="G66" s="172" t="s">
        <v>14</v>
      </c>
      <c r="H66" s="173">
        <f>SUM(H64:H65)</f>
        <v>4998059</v>
      </c>
      <c r="I66" s="174"/>
      <c r="J66" s="175">
        <f>SUM(J64:J65)</f>
        <v>800</v>
      </c>
      <c r="K66" s="85"/>
      <c r="L66" s="69"/>
    </row>
    <row r="67" spans="1:12" ht="26.25">
      <c r="G67" s="80" t="s">
        <v>52</v>
      </c>
      <c r="H67" s="97">
        <v>16788228</v>
      </c>
      <c r="I67" s="80"/>
      <c r="J67" s="98">
        <f>SUM(J28,J49,J56)</f>
        <v>342</v>
      </c>
      <c r="K67" s="98">
        <v>17448</v>
      </c>
      <c r="L67" s="142"/>
    </row>
    <row r="68" spans="1:12" ht="20.25" customHeight="1">
      <c r="E68" t="s">
        <v>53</v>
      </c>
    </row>
    <row r="70" spans="1:12" ht="26.25">
      <c r="E70" s="84" t="s">
        <v>65</v>
      </c>
    </row>
    <row r="71" spans="1:12" ht="26.25" customHeight="1">
      <c r="E71" s="84" t="s">
        <v>48</v>
      </c>
    </row>
    <row r="72" spans="1:12" ht="26.25">
      <c r="A72" t="s">
        <v>64</v>
      </c>
      <c r="E72" s="84" t="s">
        <v>49</v>
      </c>
    </row>
    <row r="73" spans="1:12">
      <c r="A73" t="s">
        <v>50</v>
      </c>
      <c r="B73" s="86">
        <f ca="1">TODAY()</f>
        <v>45232</v>
      </c>
    </row>
  </sheetData>
  <mergeCells count="72">
    <mergeCell ref="A51:C51"/>
    <mergeCell ref="A56:B56"/>
    <mergeCell ref="A32:A34"/>
    <mergeCell ref="A6:M7"/>
    <mergeCell ref="A14:M15"/>
    <mergeCell ref="A30:M31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D32:D34"/>
    <mergeCell ref="F32:F34"/>
    <mergeCell ref="L16:L18"/>
    <mergeCell ref="A16:A18"/>
    <mergeCell ref="N14:N15"/>
    <mergeCell ref="N16:N18"/>
    <mergeCell ref="D16:D18"/>
    <mergeCell ref="B16:B18"/>
    <mergeCell ref="O8:R11"/>
    <mergeCell ref="O14:R15"/>
    <mergeCell ref="O16:O18"/>
    <mergeCell ref="P16:P18"/>
    <mergeCell ref="Q16:Q18"/>
    <mergeCell ref="R16:R18"/>
    <mergeCell ref="A63:B63"/>
    <mergeCell ref="O30:R31"/>
    <mergeCell ref="O32:O34"/>
    <mergeCell ref="P32:P34"/>
    <mergeCell ref="Q32:Q34"/>
    <mergeCell ref="R32:R34"/>
    <mergeCell ref="M32:M34"/>
    <mergeCell ref="I32:I34"/>
    <mergeCell ref="B32:B34"/>
    <mergeCell ref="E32:E34"/>
    <mergeCell ref="C32:C34"/>
    <mergeCell ref="H32:H34"/>
    <mergeCell ref="L32:L34"/>
    <mergeCell ref="K32:K34"/>
    <mergeCell ref="J32:J34"/>
    <mergeCell ref="G32:G34"/>
    <mergeCell ref="A58:B59"/>
    <mergeCell ref="C58:C62"/>
    <mergeCell ref="D58:D62"/>
    <mergeCell ref="E58:E62"/>
    <mergeCell ref="F58:F62"/>
    <mergeCell ref="A60:B60"/>
    <mergeCell ref="A61:A62"/>
    <mergeCell ref="B61:B62"/>
    <mergeCell ref="B64:B65"/>
    <mergeCell ref="C64:C65"/>
    <mergeCell ref="D64:D65"/>
    <mergeCell ref="E64:E65"/>
    <mergeCell ref="F64:F65"/>
    <mergeCell ref="G64:G65"/>
    <mergeCell ref="H58:H62"/>
    <mergeCell ref="I58:I62"/>
    <mergeCell ref="J58:J62"/>
    <mergeCell ref="K58:K62"/>
    <mergeCell ref="G58:G62"/>
    <mergeCell ref="L58:L62"/>
    <mergeCell ref="H63:I63"/>
    <mergeCell ref="H64:H65"/>
    <mergeCell ref="I64:I65"/>
    <mergeCell ref="J64:J65"/>
    <mergeCell ref="K64:K65"/>
    <mergeCell ref="L64:L65"/>
  </mergeCells>
  <phoneticPr fontId="31" type="noConversion"/>
  <printOptions horizontalCentered="1"/>
  <pageMargins left="0.17" right="0.17" top="0.34" bottom="0.28000000000000003" header="0.17" footer="0.31496062992125984"/>
  <pageSetup paperSize="41" scale="41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5"/>
  <cols>
    <col min="1" max="1" width="9.42578125" customWidth="1"/>
    <col min="2" max="2" width="10.7109375" customWidth="1"/>
    <col min="3" max="3" width="44.140625" customWidth="1"/>
    <col min="4" max="4" width="36.42578125" customWidth="1"/>
    <col min="5" max="5" width="24.42578125" customWidth="1"/>
    <col min="8" max="8" width="14.85546875" customWidth="1"/>
    <col min="9" max="9" width="19.85546875" customWidth="1"/>
    <col min="10" max="10" width="14.140625" customWidth="1"/>
    <col min="11" max="11" width="13.42578125" customWidth="1"/>
    <col min="12" max="12" width="15.5703125" customWidth="1"/>
  </cols>
  <sheetData>
    <row r="2" spans="1:12" ht="15.75" thickBot="1"/>
    <row r="3" spans="1:12" ht="28.5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72"/>
      <c r="B4" s="273"/>
      <c r="C4" s="42"/>
      <c r="D4" s="42"/>
      <c r="E4" s="42"/>
      <c r="F4" s="42"/>
      <c r="G4" s="43"/>
      <c r="H4" s="274" t="s">
        <v>7</v>
      </c>
      <c r="I4" s="277" t="s">
        <v>27</v>
      </c>
      <c r="J4" s="274" t="s">
        <v>24</v>
      </c>
      <c r="K4" s="277" t="s">
        <v>9</v>
      </c>
      <c r="L4" s="274" t="s">
        <v>10</v>
      </c>
    </row>
    <row r="5" spans="1:12" ht="11.25" customHeight="1" thickBot="1">
      <c r="A5" s="278" t="s">
        <v>25</v>
      </c>
      <c r="B5" s="279"/>
      <c r="C5" s="44" t="s">
        <v>2</v>
      </c>
      <c r="D5" s="44" t="s">
        <v>26</v>
      </c>
      <c r="E5" s="44" t="s">
        <v>4</v>
      </c>
      <c r="F5" s="44" t="s">
        <v>5</v>
      </c>
      <c r="G5" s="45" t="s">
        <v>6</v>
      </c>
      <c r="H5" s="275"/>
      <c r="I5" s="275"/>
      <c r="J5" s="275"/>
      <c r="K5" s="275"/>
      <c r="L5" s="275"/>
    </row>
    <row r="6" spans="1:12" ht="15.75" hidden="1" customHeight="1" thickBot="1">
      <c r="A6" s="280"/>
      <c r="B6" s="281"/>
      <c r="C6" s="46"/>
      <c r="D6" s="46"/>
      <c r="E6" s="46"/>
      <c r="F6" s="46"/>
      <c r="G6" s="45" t="s">
        <v>28</v>
      </c>
      <c r="H6" s="275"/>
      <c r="I6" s="275"/>
      <c r="J6" s="275"/>
      <c r="K6" s="275"/>
      <c r="L6" s="275"/>
    </row>
    <row r="7" spans="1:12">
      <c r="A7" s="47"/>
      <c r="B7" s="48"/>
      <c r="C7" s="46"/>
      <c r="D7" s="46"/>
      <c r="E7" s="46"/>
      <c r="F7" s="46"/>
      <c r="G7" s="45"/>
      <c r="H7" s="275"/>
      <c r="I7" s="275"/>
      <c r="J7" s="275"/>
      <c r="K7" s="275"/>
      <c r="L7" s="275"/>
    </row>
    <row r="8" spans="1:12">
      <c r="A8" s="49" t="s">
        <v>29</v>
      </c>
      <c r="B8" s="50" t="s">
        <v>30</v>
      </c>
      <c r="C8" s="51"/>
      <c r="D8" s="51"/>
      <c r="E8" s="51"/>
      <c r="F8" s="51"/>
      <c r="G8" s="52"/>
      <c r="H8" s="276"/>
      <c r="I8" s="276"/>
      <c r="J8" s="276"/>
      <c r="K8" s="276"/>
      <c r="L8" s="276"/>
    </row>
    <row r="9" spans="1:12">
      <c r="A9" s="271"/>
      <c r="B9" s="271"/>
      <c r="C9" s="53"/>
      <c r="D9" s="53"/>
      <c r="E9" s="53"/>
      <c r="F9" s="53"/>
      <c r="G9" s="53"/>
      <c r="H9" s="271"/>
      <c r="I9" s="271"/>
      <c r="J9" s="53"/>
      <c r="K9" s="53"/>
      <c r="L9" s="53"/>
    </row>
    <row r="10" spans="1:12">
      <c r="A10" s="39" t="s">
        <v>31</v>
      </c>
      <c r="B10" s="263">
        <v>43699</v>
      </c>
      <c r="C10" s="264" t="s">
        <v>33</v>
      </c>
      <c r="D10" s="268" t="s">
        <v>34</v>
      </c>
      <c r="E10" s="268" t="s">
        <v>35</v>
      </c>
      <c r="F10" s="262" t="s">
        <v>22</v>
      </c>
      <c r="G10" s="262" t="s">
        <v>16</v>
      </c>
      <c r="H10" s="269">
        <v>27378</v>
      </c>
      <c r="I10" s="259" t="s">
        <v>36</v>
      </c>
      <c r="J10" s="260">
        <v>980.50699999999995</v>
      </c>
      <c r="K10" s="266" t="s">
        <v>15</v>
      </c>
      <c r="L10" s="262" t="s">
        <v>21</v>
      </c>
    </row>
    <row r="11" spans="1:12">
      <c r="A11" s="39" t="s">
        <v>32</v>
      </c>
      <c r="B11" s="263"/>
      <c r="C11" s="265"/>
      <c r="D11" s="268"/>
      <c r="E11" s="268"/>
      <c r="F11" s="262"/>
      <c r="G11" s="262"/>
      <c r="H11" s="270"/>
      <c r="I11" s="259"/>
      <c r="J11" s="260"/>
      <c r="K11" s="267"/>
      <c r="L11" s="262"/>
    </row>
    <row r="12" spans="1:12">
      <c r="A12" s="39" t="s">
        <v>37</v>
      </c>
      <c r="B12" s="263">
        <v>43705</v>
      </c>
      <c r="C12" s="264" t="s">
        <v>45</v>
      </c>
      <c r="D12" s="268" t="s">
        <v>46</v>
      </c>
      <c r="E12" s="268" t="s">
        <v>39</v>
      </c>
      <c r="F12" s="262" t="s">
        <v>22</v>
      </c>
      <c r="G12" s="262" t="s">
        <v>16</v>
      </c>
      <c r="H12" s="269">
        <v>29178</v>
      </c>
      <c r="I12" s="259" t="s">
        <v>36</v>
      </c>
      <c r="J12" s="260">
        <v>1048.3399999999999</v>
      </c>
      <c r="K12" s="261" t="s">
        <v>15</v>
      </c>
      <c r="L12" s="262" t="s">
        <v>21</v>
      </c>
    </row>
    <row r="13" spans="1:12">
      <c r="A13" s="40" t="s">
        <v>38</v>
      </c>
      <c r="B13" s="263"/>
      <c r="C13" s="265"/>
      <c r="D13" s="268"/>
      <c r="E13" s="268"/>
      <c r="F13" s="262"/>
      <c r="G13" s="262"/>
      <c r="H13" s="270"/>
      <c r="I13" s="259"/>
      <c r="J13" s="260"/>
      <c r="K13" s="261"/>
      <c r="L13" s="262"/>
    </row>
    <row r="14" spans="1:12">
      <c r="A14" s="41" t="s">
        <v>40</v>
      </c>
      <c r="B14" s="263">
        <v>43706</v>
      </c>
      <c r="C14" s="264" t="s">
        <v>42</v>
      </c>
      <c r="D14" s="264" t="s">
        <v>43</v>
      </c>
      <c r="E14" s="264" t="s">
        <v>44</v>
      </c>
      <c r="F14" s="262" t="s">
        <v>22</v>
      </c>
      <c r="G14" s="262" t="s">
        <v>16</v>
      </c>
      <c r="H14" s="258">
        <v>27378</v>
      </c>
      <c r="I14" s="259" t="s">
        <v>36</v>
      </c>
      <c r="J14" s="260">
        <v>2158.1999999999998</v>
      </c>
      <c r="K14" s="261" t="s">
        <v>15</v>
      </c>
      <c r="L14" s="262" t="s">
        <v>17</v>
      </c>
    </row>
    <row r="15" spans="1:12">
      <c r="A15" s="40" t="s">
        <v>41</v>
      </c>
      <c r="B15" s="263"/>
      <c r="C15" s="265"/>
      <c r="D15" s="265"/>
      <c r="E15" s="265"/>
      <c r="F15" s="262"/>
      <c r="G15" s="262"/>
      <c r="H15" s="258"/>
      <c r="I15" s="259"/>
      <c r="J15" s="260"/>
      <c r="K15" s="261"/>
      <c r="L15" s="262"/>
    </row>
    <row r="16" spans="1:12" ht="16.5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25" thickBot="1">
      <c r="C17" s="22"/>
      <c r="D17" s="23"/>
      <c r="E17" s="12"/>
      <c r="F17" s="256" t="s">
        <v>14</v>
      </c>
      <c r="G17" s="257"/>
      <c r="H17" s="54">
        <f>SUM(H10:H11:H12:H13,H14,H15)</f>
        <v>83934</v>
      </c>
      <c r="I17" s="24"/>
      <c r="J17" s="38">
        <f>SUM(J10,J15)</f>
        <v>980.50699999999995</v>
      </c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2023-11-02T20:03:27Z</cp:lastPrinted>
  <dcterms:created xsi:type="dcterms:W3CDTF">2011-04-07T12:29:15Z</dcterms:created>
  <dcterms:modified xsi:type="dcterms:W3CDTF">2023-11-02T20:14:14Z</dcterms:modified>
</cp:coreProperties>
</file>