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Hoja1" sheetId="1" r:id="rId1"/>
    <sheet name="Hoja2" sheetId="2" r:id="rId2"/>
    <sheet name="Hoja3" sheetId="3" r:id="rId3"/>
  </sheets>
  <definedNames>
    <definedName name="_xlnm.Print_Area" localSheetId="0">Hoja1!$A$6:$N$66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3" i="1" l="1"/>
  <c r="H41" i="1"/>
  <c r="K27" i="1" l="1"/>
  <c r="J27" i="1"/>
  <c r="H27" i="1"/>
  <c r="B62" i="1" l="1"/>
  <c r="H53" i="1"/>
  <c r="K41" i="1" l="1"/>
  <c r="K56" i="1" s="1"/>
  <c r="J41" i="1"/>
  <c r="J56" i="1" s="1"/>
  <c r="J17" i="2" l="1"/>
  <c r="H17" i="2"/>
</calcChain>
</file>

<file path=xl/sharedStrings.xml><?xml version="1.0" encoding="utf-8"?>
<sst xmlns="http://schemas.openxmlformats.org/spreadsheetml/2006/main" count="225" uniqueCount="148">
  <si>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</si>
  <si>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</si>
  <si>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</si>
  <si>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</si>
  <si>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</si>
  <si>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</si>
  <si>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</si>
  <si>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</si>
  <si>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</si>
  <si>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</si>
  <si>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</si>
  <si>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</si>
  <si>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</si>
  <si>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</si>
  <si>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</si>
  <si>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</si>
  <si>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</si>
  <si>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S/REV.</t>
  </si>
  <si>
    <t>C. ESPINOSA</t>
  </si>
  <si>
    <t>ALTURA MÁXIMA</t>
  </si>
  <si>
    <t>LGUC., OGUC., Y PRC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</si>
  <si>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</si>
  <si>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</si>
  <si>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</si>
  <si>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</si>
  <si>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</si>
  <si>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</si>
  <si>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</si>
  <si>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</si>
  <si>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</si>
  <si>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</si>
  <si>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</si>
  <si>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</si>
  <si>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</si>
  <si>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</si>
  <si>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</si>
  <si>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</si>
  <si>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</si>
  <si>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</si>
  <si>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</si>
  <si>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</si>
  <si>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</si>
  <si>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</si>
  <si>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</si>
  <si>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</si>
  <si>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</si>
  <si>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</si>
  <si>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</si>
  <si>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</si>
  <si>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>LGUC., OGUC Y PRC</t>
  </si>
  <si>
    <t xml:space="preserve"> </t>
  </si>
  <si>
    <t>AMPLIACION</t>
  </si>
  <si>
    <t>AMPLIACION MAYOR</t>
  </si>
  <si>
    <t>ARQUITECTO</t>
  </si>
  <si>
    <t>DIRECTOR DE OBRAS</t>
  </si>
  <si>
    <t>LA REINA</t>
  </si>
  <si>
    <t xml:space="preserve">OBRA NUEVA </t>
  </si>
  <si>
    <t xml:space="preserve">A.MONARDES </t>
  </si>
  <si>
    <t xml:space="preserve">C.ESPINOSA </t>
  </si>
  <si>
    <t xml:space="preserve">AMPLIACION </t>
  </si>
  <si>
    <t xml:space="preserve">TOTAL </t>
  </si>
  <si>
    <t>CARLOS LINEROS ECHEVRRIA</t>
  </si>
  <si>
    <t>CLE/MGA/AEA/nba.</t>
  </si>
  <si>
    <t>A.ESPEJO</t>
  </si>
  <si>
    <t xml:space="preserve">A.ESPEJO </t>
  </si>
  <si>
    <t xml:space="preserve">  </t>
  </si>
  <si>
    <t xml:space="preserve">MODIFICACION DE PROYECTO OBRA NUEVA </t>
  </si>
  <si>
    <t>10.01.2023</t>
  </si>
  <si>
    <t xml:space="preserve">I. MUNICIPALIDAD DE LA REINA </t>
  </si>
  <si>
    <t xml:space="preserve">CARLOS OSSANDON 11 </t>
  </si>
  <si>
    <t xml:space="preserve">ESTRELLA LOPEZ MORENO </t>
  </si>
  <si>
    <t>MARIA RODILLO HUERTA</t>
  </si>
  <si>
    <t xml:space="preserve">CENTRO CULTURAL </t>
  </si>
  <si>
    <t>3885.72</t>
  </si>
  <si>
    <t>13.01.2023</t>
  </si>
  <si>
    <t xml:space="preserve">CLAUDIO CASSIS  ZARZAR </t>
  </si>
  <si>
    <t>AV. PRINCIPE DE GALES 6907</t>
  </si>
  <si>
    <t xml:space="preserve">JORGE CHIONG PEDRAZA </t>
  </si>
  <si>
    <t>RESTAURANTE</t>
  </si>
  <si>
    <t>1541.26</t>
  </si>
  <si>
    <t>C.ESPINOSA</t>
  </si>
  <si>
    <t>20.01.2023</t>
  </si>
  <si>
    <t xml:space="preserve">ANDRES PANES FERNANDEZ </t>
  </si>
  <si>
    <t>PONTEVEDRA 7132</t>
  </si>
  <si>
    <t>JORGE ABATE MUÑOZ</t>
  </si>
  <si>
    <t>202.34</t>
  </si>
  <si>
    <t>23.01.2023</t>
  </si>
  <si>
    <t xml:space="preserve">GUILLERMO TEJOS TORRES </t>
  </si>
  <si>
    <t>MARTIN RIVAS  6827</t>
  </si>
  <si>
    <t xml:space="preserve">RODRIGO GONZALEZ </t>
  </si>
  <si>
    <t xml:space="preserve">FERNANDO VILLANUEVA </t>
  </si>
  <si>
    <t>250.94</t>
  </si>
  <si>
    <t>24.01.2023</t>
  </si>
  <si>
    <t>NUNCIO LAGHI 7002</t>
  </si>
  <si>
    <t>VERONICA SEPULVEDA GEDERLINI</t>
  </si>
  <si>
    <t>MILAN FRANULIC T.</t>
  </si>
  <si>
    <t>04.01.2023</t>
  </si>
  <si>
    <t>NUEVA TOBALABA 190</t>
  </si>
  <si>
    <t xml:space="preserve">ANTONIO PALACIOS VERA </t>
  </si>
  <si>
    <t>113.01</t>
  </si>
  <si>
    <t>09.01.2023</t>
  </si>
  <si>
    <t>VEINTITRES DE FEBRERO 8516-B</t>
  </si>
  <si>
    <t xml:space="preserve">MARIO SALAS ROBLES </t>
  </si>
  <si>
    <t>CLORINDA HENRIQUEZ 260</t>
  </si>
  <si>
    <t xml:space="preserve">MARIA ISABEL BARROS </t>
  </si>
  <si>
    <t xml:space="preserve">FUENTE DE SODA </t>
  </si>
  <si>
    <t xml:space="preserve">N.JOFRE </t>
  </si>
  <si>
    <t>8767.48</t>
  </si>
  <si>
    <t>16.01.2023</t>
  </si>
  <si>
    <t xml:space="preserve">JAIME VARGAS PEREZ </t>
  </si>
  <si>
    <t xml:space="preserve">DIEGO VARGAS PARADA </t>
  </si>
  <si>
    <t>245.25</t>
  </si>
  <si>
    <t>2533-A</t>
  </si>
  <si>
    <t>LR 2569</t>
  </si>
  <si>
    <t>06.01.2023</t>
  </si>
  <si>
    <t>INMOBILIARIA OLIVOS SPA</t>
  </si>
  <si>
    <t>PRINCIPE DE GALES 7955</t>
  </si>
  <si>
    <t xml:space="preserve">ROBERTO CASALS </t>
  </si>
  <si>
    <t xml:space="preserve">MODIFICACION DE DESLINDES </t>
  </si>
  <si>
    <t>31.01.2023</t>
  </si>
  <si>
    <t xml:space="preserve">INMOBILIARIA NUEVO ALTO CASANOVA SPA. </t>
  </si>
  <si>
    <t>ALVARO CASANOVA 2345</t>
  </si>
  <si>
    <t xml:space="preserve">MARIO VIDELA HERRERA </t>
  </si>
  <si>
    <t xml:space="preserve">JUAN ALFARO GONZALEZ </t>
  </si>
  <si>
    <t>699.81</t>
  </si>
  <si>
    <t>3156.69</t>
  </si>
  <si>
    <t xml:space="preserve">PROVINCIA MERCEDARIA  DE CHILE </t>
  </si>
  <si>
    <t xml:space="preserve">IVAN CONTRERAS RUBIO </t>
  </si>
  <si>
    <t xml:space="preserve">AV. OSSA 345 PISO 2 </t>
  </si>
  <si>
    <t xml:space="preserve">JORGE GUZMAN BRIONES </t>
  </si>
  <si>
    <t>CENTRO MEDICO</t>
  </si>
  <si>
    <t>1648.68</t>
  </si>
  <si>
    <t>11209.5</t>
  </si>
  <si>
    <t>LGUC., OGUC Y PRC, ART. 6.1.8. OGUC, DFL N°2/59, LEY 21.442.(EX 19.537) COPROP. INMOB. TIPO A, ART. 1.4.8. OGUC.</t>
  </si>
  <si>
    <t>7,33 M</t>
  </si>
  <si>
    <t>MARIA GONZALES VENEGAS / LEONOR FUCHSLOCHER M.</t>
  </si>
  <si>
    <t>SERVICIO AUTOMOTOR</t>
  </si>
  <si>
    <t>7,21 M</t>
  </si>
  <si>
    <t>6,5 M</t>
  </si>
  <si>
    <t>6,01 M</t>
  </si>
  <si>
    <t>6,00 M</t>
  </si>
  <si>
    <t xml:space="preserve">MODIFICACION DE EDIFICACIONES EXISTENTES QUE NO ALTEREN SU ESTRUCTURA </t>
  </si>
  <si>
    <t>PSJ.PRIVADO PAULA JARAQUEMADA 376-C</t>
  </si>
  <si>
    <t>GUILLERMO DEL RIO ULLOA / ARTURO DEL RIO ULLOA / RENE DEL RIO ULLOA</t>
  </si>
  <si>
    <t xml:space="preserve">ADRIAN ROMERO ECHARRY </t>
  </si>
  <si>
    <t>FELIPE DÜNNER GILABERT</t>
  </si>
  <si>
    <t xml:space="preserve">MODIFICACION DE PROYECTO AMPLIACION HASTA 100 M2 </t>
  </si>
  <si>
    <t xml:space="preserve">ESTADISTICAS DE PERMISOS, RESOLUCIONES Y OTROS  MES DE ENERO 2023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</si>
</sst>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3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7" fillId="2" borderId="12" xfId="0" applyFont="1" applyFill="1" applyBorder="1"/>
    <xf numFmtId="0" fontId="7" fillId="3" borderId="0" xfId="0" applyFont="1" applyFill="1" applyAlignment="1">
      <alignment wrapText="1"/>
    </xf>
    <xf numFmtId="6" fontId="7" fillId="3" borderId="0" xfId="0" applyNumberFormat="1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166" fontId="6" fillId="0" borderId="12" xfId="0" applyNumberFormat="1" applyFont="1" applyBorder="1" applyAlignment="1">
      <alignment horizontal="center"/>
    </xf>
    <xf numFmtId="3" fontId="28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58" xfId="0" applyBorder="1" applyAlignment="1">
      <alignment vertical="center" wrapText="1"/>
    </xf>
    <xf numFmtId="2" fontId="11" fillId="3" borderId="0" xfId="0" applyNumberFormat="1" applyFont="1" applyFill="1"/>
    <xf numFmtId="0" fontId="32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42" fontId="33" fillId="3" borderId="0" xfId="1" applyFont="1" applyFill="1" applyBorder="1" applyAlignment="1">
      <alignment horizontal="right"/>
    </xf>
    <xf numFmtId="0" fontId="34" fillId="3" borderId="0" xfId="0" applyFont="1" applyFill="1"/>
    <xf numFmtId="0" fontId="27" fillId="0" borderId="0" xfId="0" applyFont="1"/>
    <xf numFmtId="4" fontId="26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3" fillId="6" borderId="12" xfId="0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right" vertical="center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36" fillId="0" borderId="12" xfId="0" applyFont="1" applyBorder="1" applyAlignment="1">
      <alignment horizontal="center" vertical="center" wrapText="1"/>
    </xf>
    <xf numFmtId="6" fontId="23" fillId="2" borderId="12" xfId="0" applyNumberFormat="1" applyFont="1" applyFill="1" applyBorder="1" applyAlignment="1">
      <alignment horizontal="center"/>
    </xf>
    <xf numFmtId="0" fontId="37" fillId="2" borderId="12" xfId="0" applyFont="1" applyFill="1" applyBorder="1"/>
    <xf numFmtId="2" fontId="23" fillId="2" borderId="12" xfId="0" applyNumberFormat="1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 vertical="center" wrapText="1"/>
    </xf>
    <xf numFmtId="6" fontId="2" fillId="6" borderId="12" xfId="0" applyNumberFormat="1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right" vertical="center" wrapText="1"/>
    </xf>
    <xf numFmtId="14" fontId="2" fillId="6" borderId="12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vertical="top" wrapText="1"/>
    </xf>
    <xf numFmtId="0" fontId="0" fillId="6" borderId="49" xfId="0" applyFill="1" applyBorder="1" applyAlignment="1">
      <alignment vertical="top" wrapText="1"/>
    </xf>
    <xf numFmtId="0" fontId="15" fillId="6" borderId="50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61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A33" zoomScale="80" zoomScaleNormal="80" zoomScaleSheetLayoutView="100" zoomScalePageLayoutView="50" workbookViewId="0">
      <selection activeCell="H59" sqref="H59"/>
    </sheetView>
  </sheetViews>
  <sheetFormatPr baseColWidth="10" defaultRowHeight="15" x14ac:dyDescent="0.25"/>
  <cols>
    <col min="1" max="1" width="13.85546875" customWidth="1"/>
    <col min="2" max="2" width="16.85546875" customWidth="1"/>
    <col min="3" max="3" width="44.42578125" customWidth="1"/>
    <col min="4" max="4" width="45" customWidth="1"/>
    <col min="5" max="5" width="43.7109375" customWidth="1"/>
    <col min="6" max="6" width="30.28515625" customWidth="1"/>
    <col min="7" max="7" width="23" customWidth="1"/>
    <col min="8" max="8" width="23.7109375" customWidth="1"/>
    <col min="9" max="9" width="37.28515625" customWidth="1"/>
    <col min="10" max="10" width="18.42578125" customWidth="1"/>
    <col min="11" max="11" width="20.7109375" customWidth="1"/>
    <col min="12" max="12" width="29.85546875" customWidth="1"/>
    <col min="13" max="13" width="20" customWidth="1"/>
  </cols>
  <sheetData>
    <row r="1" spans="1:14" ht="4.5" customHeight="1" thickBot="1" x14ac:dyDescent="0.3"/>
    <row r="2" spans="1:14" ht="3" hidden="1" customHeight="1" thickBot="1" x14ac:dyDescent="0.3"/>
    <row r="3" spans="1:14" ht="15.75" hidden="1" thickBot="1" x14ac:dyDescent="0.3"/>
    <row r="4" spans="1:14" ht="15.75" hidden="1" thickBot="1" x14ac:dyDescent="0.3"/>
    <row r="5" spans="1:14" ht="15.75" hidden="1" thickBot="1" x14ac:dyDescent="0.3"/>
    <row r="6" spans="1:14" ht="10.5" customHeight="1" x14ac:dyDescent="0.25">
      <c r="A6" s="158" t="s">
        <v>50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80"/>
    </row>
    <row r="7" spans="1:14" ht="10.5" customHeight="1" thickBot="1" x14ac:dyDescent="0.3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81"/>
    </row>
    <row r="8" spans="1:14" x14ac:dyDescent="0.25">
      <c r="A8" s="170" t="s">
        <v>147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82"/>
    </row>
    <row r="9" spans="1:14" x14ac:dyDescent="0.25">
      <c r="A9" s="172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82"/>
    </row>
    <row r="10" spans="1:14" x14ac:dyDescent="0.25">
      <c r="A10" s="172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82"/>
    </row>
    <row r="11" spans="1:14" ht="6" customHeight="1" thickBot="1" x14ac:dyDescent="0.3">
      <c r="A11" s="173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83"/>
    </row>
    <row r="12" spans="1:14" ht="6" customHeight="1" x14ac:dyDescent="0.25">
      <c r="A12" s="78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82"/>
    </row>
    <row r="13" spans="1:14" ht="6" customHeight="1" thickBot="1" x14ac:dyDescent="0.3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4"/>
    </row>
    <row r="14" spans="1:14" x14ac:dyDescent="0.25">
      <c r="A14" s="162" t="s">
        <v>12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77"/>
    </row>
    <row r="15" spans="1:14" ht="15.75" thickBot="1" x14ac:dyDescent="0.3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78"/>
    </row>
    <row r="16" spans="1:14" x14ac:dyDescent="0.25">
      <c r="A16" s="153" t="s">
        <v>0</v>
      </c>
      <c r="B16" s="153" t="s">
        <v>1</v>
      </c>
      <c r="C16" s="175" t="s">
        <v>2</v>
      </c>
      <c r="D16" s="153" t="s">
        <v>3</v>
      </c>
      <c r="E16" s="153" t="s">
        <v>4</v>
      </c>
      <c r="F16" s="153" t="s">
        <v>5</v>
      </c>
      <c r="G16" s="153" t="s">
        <v>6</v>
      </c>
      <c r="H16" s="153" t="s">
        <v>7</v>
      </c>
      <c r="I16" s="153" t="s">
        <v>8</v>
      </c>
      <c r="J16" s="153" t="s">
        <v>11</v>
      </c>
      <c r="K16" s="157" t="s">
        <v>21</v>
      </c>
      <c r="L16" s="153" t="s">
        <v>9</v>
      </c>
      <c r="M16" s="153" t="s">
        <v>10</v>
      </c>
      <c r="N16" s="157" t="s">
        <v>19</v>
      </c>
    </row>
    <row r="17" spans="1:14" x14ac:dyDescent="0.25">
      <c r="A17" s="153"/>
      <c r="B17" s="153"/>
      <c r="C17" s="175"/>
      <c r="D17" s="153"/>
      <c r="E17" s="153"/>
      <c r="F17" s="155"/>
      <c r="G17" s="155"/>
      <c r="H17" s="155"/>
      <c r="I17" s="155"/>
      <c r="J17" s="155"/>
      <c r="K17" s="153"/>
      <c r="L17" s="155"/>
      <c r="M17" s="155"/>
      <c r="N17" s="153"/>
    </row>
    <row r="18" spans="1:14" ht="9" customHeight="1" thickBot="1" x14ac:dyDescent="0.3">
      <c r="A18" s="154"/>
      <c r="B18" s="154"/>
      <c r="C18" s="176"/>
      <c r="D18" s="154"/>
      <c r="E18" s="154"/>
      <c r="F18" s="156"/>
      <c r="G18" s="156"/>
      <c r="H18" s="156"/>
      <c r="I18" s="156"/>
      <c r="J18" s="156"/>
      <c r="K18" s="154"/>
      <c r="L18" s="156"/>
      <c r="M18" s="156"/>
      <c r="N18" s="154"/>
    </row>
    <row r="19" spans="1:14" ht="27" customHeight="1" x14ac:dyDescent="0.25">
      <c r="A19" s="67"/>
      <c r="B19" s="67"/>
      <c r="C19" s="68"/>
      <c r="D19" s="67"/>
      <c r="E19" s="67"/>
      <c r="F19" s="69"/>
      <c r="G19" s="69"/>
      <c r="H19" s="69"/>
      <c r="I19" s="69"/>
      <c r="J19" s="69"/>
      <c r="K19" s="67"/>
      <c r="L19" s="69"/>
      <c r="M19" s="69"/>
      <c r="N19" s="79"/>
    </row>
    <row r="20" spans="1:14" s="1" customFormat="1" ht="51.75" customHeight="1" x14ac:dyDescent="0.25">
      <c r="A20" s="93">
        <v>14635</v>
      </c>
      <c r="B20" s="66" t="s">
        <v>67</v>
      </c>
      <c r="C20" s="3" t="s">
        <v>68</v>
      </c>
      <c r="D20" s="3" t="s">
        <v>69</v>
      </c>
      <c r="E20" s="3" t="s">
        <v>70</v>
      </c>
      <c r="F20" s="6" t="s">
        <v>71</v>
      </c>
      <c r="G20" s="6" t="s">
        <v>72</v>
      </c>
      <c r="H20" s="13">
        <v>9096</v>
      </c>
      <c r="I20" s="6" t="s">
        <v>66</v>
      </c>
      <c r="J20" s="7">
        <v>2.02</v>
      </c>
      <c r="K20" s="7" t="s">
        <v>73</v>
      </c>
      <c r="L20" s="2" t="s">
        <v>15</v>
      </c>
      <c r="M20" s="5" t="s">
        <v>64</v>
      </c>
      <c r="N20" s="58">
        <v>7</v>
      </c>
    </row>
    <row r="21" spans="1:14" s="1" customFormat="1" ht="20.25" x14ac:dyDescent="0.25">
      <c r="A21" s="93">
        <v>14636</v>
      </c>
      <c r="B21" s="66" t="s">
        <v>74</v>
      </c>
      <c r="C21" s="3" t="s">
        <v>75</v>
      </c>
      <c r="D21" s="3" t="s">
        <v>76</v>
      </c>
      <c r="E21" s="3" t="s">
        <v>77</v>
      </c>
      <c r="F21" s="6" t="s">
        <v>17</v>
      </c>
      <c r="G21" s="6" t="s">
        <v>78</v>
      </c>
      <c r="H21" s="13">
        <v>256734</v>
      </c>
      <c r="I21" s="6" t="s">
        <v>52</v>
      </c>
      <c r="J21" s="7">
        <v>104.41</v>
      </c>
      <c r="K21" s="7" t="s">
        <v>79</v>
      </c>
      <c r="L21" s="2" t="s">
        <v>15</v>
      </c>
      <c r="M21" s="5" t="s">
        <v>80</v>
      </c>
      <c r="N21" s="58" t="s">
        <v>140</v>
      </c>
    </row>
    <row r="22" spans="1:14" s="1" customFormat="1" ht="20.25" x14ac:dyDescent="0.25">
      <c r="A22" s="93">
        <v>14637</v>
      </c>
      <c r="B22" s="66" t="s">
        <v>81</v>
      </c>
      <c r="C22" s="3" t="s">
        <v>82</v>
      </c>
      <c r="D22" s="3" t="s">
        <v>83</v>
      </c>
      <c r="E22" s="3" t="s">
        <v>84</v>
      </c>
      <c r="F22" s="6" t="s">
        <v>17</v>
      </c>
      <c r="G22" s="6" t="s">
        <v>16</v>
      </c>
      <c r="H22" s="13">
        <v>576446</v>
      </c>
      <c r="I22" s="6" t="s">
        <v>56</v>
      </c>
      <c r="J22" s="7" t="s">
        <v>85</v>
      </c>
      <c r="K22" s="85">
        <v>375</v>
      </c>
      <c r="L22" s="2" t="s">
        <v>15</v>
      </c>
      <c r="M22" s="5" t="s">
        <v>80</v>
      </c>
      <c r="N22" s="58" t="s">
        <v>139</v>
      </c>
    </row>
    <row r="23" spans="1:14" s="1" customFormat="1" ht="20.25" x14ac:dyDescent="0.25">
      <c r="A23" s="93">
        <v>14638</v>
      </c>
      <c r="B23" s="66" t="s">
        <v>86</v>
      </c>
      <c r="C23" s="3" t="s">
        <v>87</v>
      </c>
      <c r="D23" s="3" t="s">
        <v>88</v>
      </c>
      <c r="E23" s="3" t="s">
        <v>89</v>
      </c>
      <c r="F23" s="6" t="s">
        <v>90</v>
      </c>
      <c r="G23" s="6" t="s">
        <v>16</v>
      </c>
      <c r="H23" s="13">
        <v>706897</v>
      </c>
      <c r="I23" s="6" t="s">
        <v>56</v>
      </c>
      <c r="J23" s="7" t="s">
        <v>91</v>
      </c>
      <c r="K23" s="7">
        <v>351</v>
      </c>
      <c r="L23" s="2" t="s">
        <v>15</v>
      </c>
      <c r="M23" s="5" t="s">
        <v>80</v>
      </c>
      <c r="N23" s="92" t="s">
        <v>137</v>
      </c>
    </row>
    <row r="24" spans="1:14" s="1" customFormat="1" ht="30" x14ac:dyDescent="0.25">
      <c r="A24" s="93">
        <v>14639</v>
      </c>
      <c r="B24" s="66" t="s">
        <v>92</v>
      </c>
      <c r="C24" s="3" t="s">
        <v>135</v>
      </c>
      <c r="D24" s="3" t="s">
        <v>93</v>
      </c>
      <c r="E24" s="3" t="s">
        <v>94</v>
      </c>
      <c r="F24" s="6" t="s">
        <v>95</v>
      </c>
      <c r="G24" s="6" t="s">
        <v>136</v>
      </c>
      <c r="H24" s="13">
        <v>94854</v>
      </c>
      <c r="I24" s="6" t="s">
        <v>66</v>
      </c>
      <c r="J24" s="85">
        <v>2.4</v>
      </c>
      <c r="K24" s="7">
        <v>451.5</v>
      </c>
      <c r="L24" s="2" t="s">
        <v>49</v>
      </c>
      <c r="M24" s="5" t="s">
        <v>64</v>
      </c>
      <c r="N24" s="92" t="s">
        <v>138</v>
      </c>
    </row>
    <row r="25" spans="1:14" s="1" customFormat="1" ht="48" x14ac:dyDescent="0.25">
      <c r="A25" s="93">
        <v>14640</v>
      </c>
      <c r="B25" s="66" t="s">
        <v>119</v>
      </c>
      <c r="C25" s="3" t="s">
        <v>120</v>
      </c>
      <c r="D25" s="3" t="s">
        <v>121</v>
      </c>
      <c r="E25" s="3" t="s">
        <v>122</v>
      </c>
      <c r="F25" s="6" t="s">
        <v>123</v>
      </c>
      <c r="G25" s="6" t="s">
        <v>16</v>
      </c>
      <c r="H25" s="13">
        <v>1433192</v>
      </c>
      <c r="I25" s="6" t="s">
        <v>56</v>
      </c>
      <c r="J25" s="116" t="s">
        <v>124</v>
      </c>
      <c r="K25" s="7" t="s">
        <v>125</v>
      </c>
      <c r="L25" s="2" t="s">
        <v>133</v>
      </c>
      <c r="M25" s="5" t="s">
        <v>64</v>
      </c>
      <c r="N25" s="92" t="s">
        <v>134</v>
      </c>
    </row>
    <row r="26" spans="1:14" s="107" customFormat="1" ht="24" customHeight="1" x14ac:dyDescent="0.25">
      <c r="A26" s="101"/>
      <c r="B26" s="102"/>
      <c r="C26" s="27"/>
      <c r="D26" s="27"/>
      <c r="E26" s="27"/>
      <c r="F26" s="103"/>
      <c r="G26" s="109"/>
      <c r="H26" s="110"/>
      <c r="I26" s="111"/>
      <c r="J26" s="112"/>
      <c r="K26" s="112"/>
      <c r="L26" s="34"/>
      <c r="M26" s="113"/>
      <c r="N26" s="114"/>
    </row>
    <row r="27" spans="1:14" s="107" customFormat="1" ht="24" customHeight="1" x14ac:dyDescent="0.4">
      <c r="A27" s="101"/>
      <c r="B27" s="102"/>
      <c r="C27" s="27"/>
      <c r="D27" s="27"/>
      <c r="E27" s="27"/>
      <c r="F27" s="103"/>
      <c r="G27" s="15" t="s">
        <v>14</v>
      </c>
      <c r="H27" s="63">
        <f>SUM(H20:H25)</f>
        <v>3077219</v>
      </c>
      <c r="I27" s="64"/>
      <c r="J27" s="65">
        <f>SUM(J20:J25)</f>
        <v>108.83</v>
      </c>
      <c r="K27" s="65">
        <f>SUM(K20:K25)</f>
        <v>1177.5</v>
      </c>
      <c r="L27" s="34"/>
      <c r="M27" s="113"/>
      <c r="N27" s="114"/>
    </row>
    <row r="28" spans="1:14" s="107" customFormat="1" ht="24" customHeight="1" x14ac:dyDescent="0.25">
      <c r="A28" s="101"/>
      <c r="B28" s="102"/>
      <c r="C28" s="27"/>
      <c r="D28" s="27"/>
      <c r="E28" s="27"/>
      <c r="F28" s="103"/>
      <c r="G28" s="104"/>
      <c r="H28" s="105"/>
      <c r="I28" s="106"/>
      <c r="J28" s="108"/>
      <c r="K28" s="108"/>
    </row>
    <row r="29" spans="1:14" x14ac:dyDescent="0.25">
      <c r="A29" s="166" t="s">
        <v>13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8"/>
    </row>
    <row r="30" spans="1:14" ht="15.75" thickBot="1" x14ac:dyDescent="0.3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9"/>
    </row>
    <row r="31" spans="1:14" x14ac:dyDescent="0.25">
      <c r="A31" s="153" t="s">
        <v>0</v>
      </c>
      <c r="B31" s="151" t="s">
        <v>1</v>
      </c>
      <c r="C31" s="153" t="s">
        <v>2</v>
      </c>
      <c r="D31" s="153" t="s">
        <v>3</v>
      </c>
      <c r="E31" s="153" t="s">
        <v>4</v>
      </c>
      <c r="F31" s="153" t="s">
        <v>5</v>
      </c>
      <c r="G31" s="153" t="s">
        <v>6</v>
      </c>
      <c r="H31" s="153" t="s">
        <v>7</v>
      </c>
      <c r="I31" s="153" t="s">
        <v>8</v>
      </c>
      <c r="J31" s="153" t="s">
        <v>11</v>
      </c>
      <c r="K31" s="157" t="s">
        <v>22</v>
      </c>
      <c r="L31" s="153" t="s">
        <v>9</v>
      </c>
      <c r="M31" s="179" t="s">
        <v>10</v>
      </c>
    </row>
    <row r="32" spans="1:14" x14ac:dyDescent="0.25">
      <c r="A32" s="153"/>
      <c r="B32" s="151"/>
      <c r="C32" s="153"/>
      <c r="D32" s="153"/>
      <c r="E32" s="153"/>
      <c r="F32" s="155"/>
      <c r="G32" s="155"/>
      <c r="H32" s="155"/>
      <c r="I32" s="155"/>
      <c r="J32" s="155"/>
      <c r="K32" s="153"/>
      <c r="L32" s="155"/>
      <c r="M32" s="180"/>
    </row>
    <row r="33" spans="1:14" ht="6" customHeight="1" thickBot="1" x14ac:dyDescent="0.3">
      <c r="A33" s="154"/>
      <c r="B33" s="152"/>
      <c r="C33" s="154"/>
      <c r="D33" s="154"/>
      <c r="E33" s="154"/>
      <c r="F33" s="156"/>
      <c r="G33" s="156"/>
      <c r="H33" s="156"/>
      <c r="I33" s="156"/>
      <c r="J33" s="156"/>
      <c r="K33" s="154"/>
      <c r="L33" s="156"/>
      <c r="M33" s="181"/>
    </row>
    <row r="34" spans="1:14" ht="18.75" customHeight="1" x14ac:dyDescent="0.25">
      <c r="A34" s="67"/>
      <c r="B34" s="70"/>
      <c r="C34" s="67"/>
      <c r="D34" s="67"/>
      <c r="E34" s="67"/>
      <c r="F34" s="69"/>
      <c r="G34" s="69"/>
      <c r="H34" s="69"/>
      <c r="I34" s="69"/>
      <c r="J34" s="69"/>
      <c r="K34" s="67"/>
      <c r="L34" s="69"/>
      <c r="M34" s="71"/>
    </row>
    <row r="35" spans="1:14" s="1" customFormat="1" ht="30" x14ac:dyDescent="0.25">
      <c r="A35" s="93">
        <v>1</v>
      </c>
      <c r="B35" s="10" t="s">
        <v>96</v>
      </c>
      <c r="C35" s="3" t="s">
        <v>145</v>
      </c>
      <c r="D35" s="3" t="s">
        <v>97</v>
      </c>
      <c r="E35" s="3" t="s">
        <v>98</v>
      </c>
      <c r="F35" s="5" t="s">
        <v>17</v>
      </c>
      <c r="G35" s="6" t="s">
        <v>16</v>
      </c>
      <c r="H35" s="14">
        <v>6741</v>
      </c>
      <c r="I35" s="6" t="s">
        <v>146</v>
      </c>
      <c r="J35" s="7">
        <v>1.1399999999999999</v>
      </c>
      <c r="K35" s="7" t="s">
        <v>99</v>
      </c>
      <c r="L35" s="2" t="s">
        <v>15</v>
      </c>
      <c r="M35" s="5" t="s">
        <v>57</v>
      </c>
      <c r="N35"/>
    </row>
    <row r="36" spans="1:14" s="1" customFormat="1" ht="20.25" x14ac:dyDescent="0.25">
      <c r="A36" s="93">
        <v>2</v>
      </c>
      <c r="B36" s="10" t="s">
        <v>100</v>
      </c>
      <c r="C36" s="3" t="s">
        <v>144</v>
      </c>
      <c r="D36" s="3" t="s">
        <v>101</v>
      </c>
      <c r="E36" s="4" t="s">
        <v>102</v>
      </c>
      <c r="F36" s="5" t="s">
        <v>17</v>
      </c>
      <c r="G36" s="11" t="s">
        <v>16</v>
      </c>
      <c r="H36" s="14">
        <v>269568</v>
      </c>
      <c r="I36" s="95" t="s">
        <v>59</v>
      </c>
      <c r="J36" s="7">
        <v>81.849999999999994</v>
      </c>
      <c r="K36" s="7" t="s">
        <v>107</v>
      </c>
      <c r="L36" s="2" t="s">
        <v>20</v>
      </c>
      <c r="M36" s="5" t="s">
        <v>106</v>
      </c>
      <c r="N36"/>
    </row>
    <row r="37" spans="1:14" s="1" customFormat="1" ht="47.25" customHeight="1" x14ac:dyDescent="0.25">
      <c r="A37" s="93">
        <v>3</v>
      </c>
      <c r="B37" s="10" t="s">
        <v>100</v>
      </c>
      <c r="C37" s="3" t="s">
        <v>143</v>
      </c>
      <c r="D37" s="94" t="s">
        <v>103</v>
      </c>
      <c r="E37" s="3" t="s">
        <v>104</v>
      </c>
      <c r="F37" s="5" t="s">
        <v>17</v>
      </c>
      <c r="G37" s="11" t="s">
        <v>105</v>
      </c>
      <c r="H37" s="14">
        <v>88232</v>
      </c>
      <c r="I37" s="6" t="s">
        <v>51</v>
      </c>
      <c r="J37" s="7">
        <v>35.19</v>
      </c>
      <c r="K37" s="86">
        <v>450</v>
      </c>
      <c r="L37" s="2" t="s">
        <v>20</v>
      </c>
      <c r="M37" s="5" t="s">
        <v>63</v>
      </c>
      <c r="N37"/>
    </row>
    <row r="38" spans="1:14" s="1" customFormat="1" ht="30" x14ac:dyDescent="0.25">
      <c r="A38" s="93">
        <v>4</v>
      </c>
      <c r="B38" s="10" t="s">
        <v>108</v>
      </c>
      <c r="C38" s="3" t="s">
        <v>109</v>
      </c>
      <c r="D38" s="3" t="s">
        <v>142</v>
      </c>
      <c r="E38" s="3" t="s">
        <v>110</v>
      </c>
      <c r="F38" s="5" t="s">
        <v>17</v>
      </c>
      <c r="G38" s="11" t="s">
        <v>16</v>
      </c>
      <c r="H38" s="14">
        <v>200362</v>
      </c>
      <c r="I38" s="6" t="s">
        <v>59</v>
      </c>
      <c r="J38" s="7">
        <v>56.63</v>
      </c>
      <c r="K38" s="8" t="s">
        <v>111</v>
      </c>
      <c r="L38" s="2" t="s">
        <v>15</v>
      </c>
      <c r="M38" s="5" t="s">
        <v>58</v>
      </c>
      <c r="N38"/>
    </row>
    <row r="39" spans="1:14" s="1" customFormat="1" ht="40.5" customHeight="1" x14ac:dyDescent="0.25">
      <c r="A39" s="93">
        <v>5</v>
      </c>
      <c r="B39" s="10" t="s">
        <v>119</v>
      </c>
      <c r="C39" s="3" t="s">
        <v>126</v>
      </c>
      <c r="D39" s="3" t="s">
        <v>128</v>
      </c>
      <c r="E39" s="3" t="s">
        <v>127</v>
      </c>
      <c r="F39" s="6" t="s">
        <v>129</v>
      </c>
      <c r="G39" s="11" t="s">
        <v>130</v>
      </c>
      <c r="H39" s="14">
        <v>3232767</v>
      </c>
      <c r="I39" s="119" t="s">
        <v>141</v>
      </c>
      <c r="J39" s="7" t="s">
        <v>131</v>
      </c>
      <c r="K39" s="7" t="s">
        <v>132</v>
      </c>
      <c r="L39" s="2" t="s">
        <v>15</v>
      </c>
      <c r="M39" s="5" t="s">
        <v>106</v>
      </c>
      <c r="N39"/>
    </row>
    <row r="40" spans="1:14" ht="24" customHeight="1" x14ac:dyDescent="0.25">
      <c r="A40" s="35"/>
      <c r="B40" s="36"/>
      <c r="C40" s="33"/>
      <c r="D40" s="33"/>
      <c r="E40" s="33"/>
      <c r="F40" s="37"/>
      <c r="G40" s="59"/>
      <c r="H40" s="38"/>
      <c r="I40" s="39"/>
      <c r="J40" s="40"/>
      <c r="K40" s="60"/>
      <c r="L40" s="34"/>
      <c r="M40" s="37"/>
      <c r="N40" s="1"/>
    </row>
    <row r="41" spans="1:14" ht="26.25" x14ac:dyDescent="0.4">
      <c r="A41" s="9"/>
      <c r="B41" s="9"/>
      <c r="C41" s="9"/>
      <c r="D41" s="9"/>
      <c r="E41" s="9"/>
      <c r="F41" s="9"/>
      <c r="G41" s="15" t="s">
        <v>14</v>
      </c>
      <c r="H41" s="63">
        <f>SUM(H35:H39)</f>
        <v>3797670</v>
      </c>
      <c r="I41" s="64"/>
      <c r="J41" s="65">
        <f>SUM(J35:J39)</f>
        <v>174.81</v>
      </c>
      <c r="K41" s="65">
        <f>SUM(K35:K39)</f>
        <v>450</v>
      </c>
      <c r="L41" s="9"/>
      <c r="M41" s="9"/>
    </row>
    <row r="42" spans="1:14" ht="26.25" x14ac:dyDescent="0.4">
      <c r="A42" s="9"/>
      <c r="B42" s="9"/>
      <c r="C42" s="9"/>
      <c r="D42" s="9"/>
      <c r="E42" s="9"/>
      <c r="F42" s="9"/>
      <c r="G42" s="72"/>
      <c r="H42" s="74"/>
      <c r="I42" s="75"/>
      <c r="J42" s="76"/>
      <c r="K42" s="76"/>
      <c r="L42" s="9"/>
      <c r="M42" s="9"/>
    </row>
    <row r="43" spans="1:14" ht="15.75" thickBot="1" x14ac:dyDescent="0.3">
      <c r="E43" s="9"/>
    </row>
    <row r="44" spans="1:14" ht="15.75" thickTop="1" x14ac:dyDescent="0.25">
      <c r="A44" s="146" t="s">
        <v>27</v>
      </c>
      <c r="B44" s="147"/>
      <c r="C44" s="135" t="s">
        <v>2</v>
      </c>
      <c r="D44" s="135" t="s">
        <v>28</v>
      </c>
      <c r="E44" s="135" t="s">
        <v>4</v>
      </c>
      <c r="F44" s="135" t="s">
        <v>5</v>
      </c>
      <c r="G44" s="141" t="s">
        <v>6</v>
      </c>
      <c r="H44" s="144" t="s">
        <v>7</v>
      </c>
      <c r="I44" s="144" t="s">
        <v>29</v>
      </c>
      <c r="J44" s="144" t="s">
        <v>26</v>
      </c>
      <c r="K44" s="144" t="s">
        <v>9</v>
      </c>
      <c r="L44" s="128" t="s">
        <v>10</v>
      </c>
    </row>
    <row r="45" spans="1:14" ht="15.75" thickBot="1" x14ac:dyDescent="0.3">
      <c r="A45" s="148"/>
      <c r="B45" s="149"/>
      <c r="C45" s="150"/>
      <c r="D45" s="150"/>
      <c r="E45" s="150"/>
      <c r="F45" s="150"/>
      <c r="G45" s="142"/>
      <c r="H45" s="129"/>
      <c r="I45" s="129"/>
      <c r="J45" s="129"/>
      <c r="K45" s="129"/>
      <c r="L45" s="129"/>
    </row>
    <row r="46" spans="1:14" ht="15.75" thickBot="1" x14ac:dyDescent="0.3">
      <c r="A46" s="131"/>
      <c r="B46" s="132"/>
      <c r="C46" s="150"/>
      <c r="D46" s="150"/>
      <c r="E46" s="150"/>
      <c r="F46" s="150"/>
      <c r="G46" s="142"/>
      <c r="H46" s="129"/>
      <c r="I46" s="129"/>
      <c r="J46" s="129"/>
      <c r="K46" s="129"/>
      <c r="L46" s="129"/>
    </row>
    <row r="47" spans="1:14" ht="15.75" thickTop="1" x14ac:dyDescent="0.25">
      <c r="A47" s="133" t="s">
        <v>31</v>
      </c>
      <c r="B47" s="135" t="s">
        <v>32</v>
      </c>
      <c r="C47" s="150"/>
      <c r="D47" s="150"/>
      <c r="E47" s="150"/>
      <c r="F47" s="150"/>
      <c r="G47" s="142"/>
      <c r="H47" s="129"/>
      <c r="I47" s="129"/>
      <c r="J47" s="129"/>
      <c r="K47" s="129"/>
      <c r="L47" s="129"/>
    </row>
    <row r="48" spans="1:14" ht="15.75" thickBot="1" x14ac:dyDescent="0.3">
      <c r="A48" s="134"/>
      <c r="B48" s="136"/>
      <c r="C48" s="136"/>
      <c r="D48" s="136"/>
      <c r="E48" s="136"/>
      <c r="F48" s="136"/>
      <c r="G48" s="143"/>
      <c r="H48" s="130"/>
      <c r="I48" s="145"/>
      <c r="J48" s="130"/>
      <c r="K48" s="145"/>
      <c r="L48" s="130"/>
    </row>
    <row r="49" spans="1:12" x14ac:dyDescent="0.25">
      <c r="A49" s="137"/>
      <c r="B49" s="138"/>
      <c r="C49" s="97"/>
      <c r="D49" s="97"/>
      <c r="E49" s="97"/>
      <c r="F49" s="97"/>
      <c r="G49" s="97"/>
      <c r="H49" s="139"/>
      <c r="I49" s="140"/>
      <c r="J49" s="97"/>
      <c r="K49" s="97"/>
      <c r="L49" s="97"/>
    </row>
    <row r="50" spans="1:12" ht="20.25" customHeight="1" x14ac:dyDescent="0.25">
      <c r="A50" s="115" t="s">
        <v>112</v>
      </c>
      <c r="B50" s="126" t="s">
        <v>114</v>
      </c>
      <c r="C50" s="127" t="s">
        <v>115</v>
      </c>
      <c r="D50" s="127" t="s">
        <v>116</v>
      </c>
      <c r="E50" s="127" t="s">
        <v>117</v>
      </c>
      <c r="F50" s="123" t="s">
        <v>24</v>
      </c>
      <c r="G50" s="123"/>
      <c r="H50" s="124">
        <v>937417</v>
      </c>
      <c r="I50" s="123" t="s">
        <v>118</v>
      </c>
      <c r="J50" s="125">
        <v>2601.5</v>
      </c>
      <c r="K50" s="123" t="s">
        <v>15</v>
      </c>
      <c r="L50" s="123" t="s">
        <v>23</v>
      </c>
    </row>
    <row r="51" spans="1:12" ht="20.25" x14ac:dyDescent="0.25">
      <c r="A51" s="115" t="s">
        <v>113</v>
      </c>
      <c r="B51" s="123"/>
      <c r="C51" s="127"/>
      <c r="D51" s="127"/>
      <c r="E51" s="127"/>
      <c r="F51" s="123"/>
      <c r="G51" s="123"/>
      <c r="H51" s="124"/>
      <c r="I51" s="123"/>
      <c r="J51" s="125"/>
      <c r="K51" s="123"/>
      <c r="L51" s="123"/>
    </row>
    <row r="52" spans="1:12" ht="15" customHeight="1" x14ac:dyDescent="0.4">
      <c r="A52" s="73"/>
      <c r="B52" s="73"/>
      <c r="C52" s="73"/>
      <c r="D52" s="73"/>
      <c r="E52" s="73"/>
      <c r="F52" s="73"/>
      <c r="G52" s="88"/>
      <c r="H52" s="89"/>
      <c r="I52" s="90"/>
      <c r="J52" s="91"/>
      <c r="K52" s="73"/>
      <c r="L52" s="73"/>
    </row>
    <row r="53" spans="1:12" ht="26.25" x14ac:dyDescent="0.4">
      <c r="A53" s="73"/>
      <c r="B53" s="73"/>
      <c r="C53" s="73"/>
      <c r="D53" s="73"/>
      <c r="E53" s="73"/>
      <c r="F53" s="73"/>
      <c r="G53" s="87" t="s">
        <v>14</v>
      </c>
      <c r="H53" s="120">
        <f>SUM(H50:H51)</f>
        <v>937417</v>
      </c>
      <c r="I53" s="121"/>
      <c r="J53" s="122">
        <f>SUM(J50)</f>
        <v>2601.5</v>
      </c>
      <c r="K53" s="98"/>
      <c r="L53" s="73"/>
    </row>
    <row r="56" spans="1:12" ht="26.25" x14ac:dyDescent="0.4">
      <c r="G56" s="87" t="s">
        <v>60</v>
      </c>
      <c r="H56" s="117">
        <v>7812306</v>
      </c>
      <c r="I56" s="87"/>
      <c r="J56" s="118">
        <f>SUM(J27,J41)</f>
        <v>283.64</v>
      </c>
      <c r="K56" s="118">
        <f>SUM(K27,K41,J53)</f>
        <v>4229</v>
      </c>
      <c r="L56" s="99"/>
    </row>
    <row r="57" spans="1:12" x14ac:dyDescent="0.25">
      <c r="E57" t="s">
        <v>65</v>
      </c>
    </row>
    <row r="58" spans="1:12" ht="31.5" customHeight="1" x14ac:dyDescent="0.25"/>
    <row r="59" spans="1:12" ht="26.25" x14ac:dyDescent="0.4">
      <c r="E59" s="96" t="s">
        <v>61</v>
      </c>
    </row>
    <row r="60" spans="1:12" ht="26.25" x14ac:dyDescent="0.4">
      <c r="E60" s="96" t="s">
        <v>53</v>
      </c>
    </row>
    <row r="61" spans="1:12" ht="26.25" x14ac:dyDescent="0.4">
      <c r="E61" s="96" t="s">
        <v>54</v>
      </c>
    </row>
    <row r="62" spans="1:12" x14ac:dyDescent="0.25">
      <c r="A62" t="s">
        <v>55</v>
      </c>
      <c r="B62" s="100">
        <f ca="1">TODAY()</f>
        <v>44970</v>
      </c>
    </row>
    <row r="63" spans="1:12" x14ac:dyDescent="0.25">
      <c r="A63" t="s">
        <v>62</v>
      </c>
    </row>
  </sheetData>
  <mergeCells count="59">
    <mergeCell ref="A31:A33"/>
    <mergeCell ref="F31:F33"/>
    <mergeCell ref="A16:A18"/>
    <mergeCell ref="N14:N15"/>
    <mergeCell ref="N16:N18"/>
    <mergeCell ref="D16:D18"/>
    <mergeCell ref="B16:B18"/>
    <mergeCell ref="M31:M33"/>
    <mergeCell ref="I31:I33"/>
    <mergeCell ref="A6:M7"/>
    <mergeCell ref="A14:M15"/>
    <mergeCell ref="A29:M30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B31:B33"/>
    <mergeCell ref="E31:E33"/>
    <mergeCell ref="C31:C33"/>
    <mergeCell ref="H31:H33"/>
    <mergeCell ref="L31:L33"/>
    <mergeCell ref="K31:K33"/>
    <mergeCell ref="J31:J33"/>
    <mergeCell ref="G31:G33"/>
    <mergeCell ref="D31:D33"/>
    <mergeCell ref="L44:L48"/>
    <mergeCell ref="A46:B46"/>
    <mergeCell ref="A47:A48"/>
    <mergeCell ref="B47:B48"/>
    <mergeCell ref="A49:B49"/>
    <mergeCell ref="H49:I49"/>
    <mergeCell ref="G44:G48"/>
    <mergeCell ref="H44:H48"/>
    <mergeCell ref="I44:I48"/>
    <mergeCell ref="J44:J48"/>
    <mergeCell ref="K44:K48"/>
    <mergeCell ref="A44:B45"/>
    <mergeCell ref="C44:C48"/>
    <mergeCell ref="D44:D48"/>
    <mergeCell ref="E44:E48"/>
    <mergeCell ref="F44:F48"/>
    <mergeCell ref="B50:B51"/>
    <mergeCell ref="C50:C51"/>
    <mergeCell ref="D50:D51"/>
    <mergeCell ref="E50:E51"/>
    <mergeCell ref="F50:F51"/>
    <mergeCell ref="L50:L51"/>
    <mergeCell ref="G50:G51"/>
    <mergeCell ref="H50:H51"/>
    <mergeCell ref="I50:I51"/>
    <mergeCell ref="J50:J51"/>
    <mergeCell ref="K50:K51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42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5" x14ac:dyDescent="0.25"/>
  <cols>
    <col min="1" max="1" width="9.42578125" customWidth="1"/>
    <col min="2" max="2" width="10.7109375" customWidth="1"/>
    <col min="3" max="3" width="44.140625" customWidth="1"/>
    <col min="4" max="4" width="36.42578125" customWidth="1"/>
    <col min="5" max="5" width="24.42578125" customWidth="1"/>
    <col min="8" max="8" width="14.85546875" customWidth="1"/>
    <col min="9" max="9" width="19.85546875" customWidth="1"/>
    <col min="10" max="10" width="14.140625" customWidth="1"/>
    <col min="11" max="11" width="13.42578125" customWidth="1"/>
    <col min="12" max="12" width="15.5703125" customWidth="1"/>
  </cols>
  <sheetData>
    <row r="2" spans="1:12" ht="15.75" thickBot="1" x14ac:dyDescent="0.3"/>
    <row r="3" spans="1:12" ht="28.5" thickBot="1" x14ac:dyDescent="0.45">
      <c r="A3" s="16" t="s">
        <v>25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 x14ac:dyDescent="0.25">
      <c r="A4" s="182"/>
      <c r="B4" s="183"/>
      <c r="C4" s="45"/>
      <c r="D4" s="45"/>
      <c r="E4" s="45"/>
      <c r="F4" s="45"/>
      <c r="G4" s="46"/>
      <c r="H4" s="184" t="s">
        <v>7</v>
      </c>
      <c r="I4" s="187" t="s">
        <v>29</v>
      </c>
      <c r="J4" s="184" t="s">
        <v>26</v>
      </c>
      <c r="K4" s="187" t="s">
        <v>9</v>
      </c>
      <c r="L4" s="184" t="s">
        <v>10</v>
      </c>
    </row>
    <row r="5" spans="1:12" ht="11.25" customHeight="1" thickBot="1" x14ac:dyDescent="0.3">
      <c r="A5" s="188" t="s">
        <v>27</v>
      </c>
      <c r="B5" s="189"/>
      <c r="C5" s="47" t="s">
        <v>2</v>
      </c>
      <c r="D5" s="47" t="s">
        <v>28</v>
      </c>
      <c r="E5" s="47" t="s">
        <v>4</v>
      </c>
      <c r="F5" s="47" t="s">
        <v>5</v>
      </c>
      <c r="G5" s="48" t="s">
        <v>6</v>
      </c>
      <c r="H5" s="185"/>
      <c r="I5" s="185"/>
      <c r="J5" s="185"/>
      <c r="K5" s="185"/>
      <c r="L5" s="185"/>
    </row>
    <row r="6" spans="1:12" ht="15.75" hidden="1" customHeight="1" thickBot="1" x14ac:dyDescent="0.3">
      <c r="A6" s="190"/>
      <c r="B6" s="191"/>
      <c r="C6" s="49"/>
      <c r="D6" s="49"/>
      <c r="E6" s="49"/>
      <c r="F6" s="49"/>
      <c r="G6" s="48" t="s">
        <v>30</v>
      </c>
      <c r="H6" s="185"/>
      <c r="I6" s="185"/>
      <c r="J6" s="185"/>
      <c r="K6" s="185"/>
      <c r="L6" s="185"/>
    </row>
    <row r="7" spans="1:12" x14ac:dyDescent="0.25">
      <c r="A7" s="50"/>
      <c r="B7" s="51"/>
      <c r="C7" s="49"/>
      <c r="D7" s="49"/>
      <c r="E7" s="49"/>
      <c r="F7" s="49"/>
      <c r="G7" s="48"/>
      <c r="H7" s="185"/>
      <c r="I7" s="185"/>
      <c r="J7" s="185"/>
      <c r="K7" s="185"/>
      <c r="L7" s="185"/>
    </row>
    <row r="8" spans="1:12" x14ac:dyDescent="0.25">
      <c r="A8" s="52" t="s">
        <v>31</v>
      </c>
      <c r="B8" s="53" t="s">
        <v>32</v>
      </c>
      <c r="C8" s="54"/>
      <c r="D8" s="54"/>
      <c r="E8" s="54"/>
      <c r="F8" s="54"/>
      <c r="G8" s="55"/>
      <c r="H8" s="186"/>
      <c r="I8" s="186"/>
      <c r="J8" s="186"/>
      <c r="K8" s="186"/>
      <c r="L8" s="186"/>
    </row>
    <row r="9" spans="1:12" x14ac:dyDescent="0.25">
      <c r="A9" s="192"/>
      <c r="B9" s="192"/>
      <c r="C9" s="56"/>
      <c r="D9" s="56"/>
      <c r="E9" s="56"/>
      <c r="F9" s="56"/>
      <c r="G9" s="56"/>
      <c r="H9" s="192"/>
      <c r="I9" s="192"/>
      <c r="J9" s="56"/>
      <c r="K9" s="56"/>
      <c r="L9" s="56"/>
    </row>
    <row r="10" spans="1:12" x14ac:dyDescent="0.25">
      <c r="A10" s="42" t="s">
        <v>33</v>
      </c>
      <c r="B10" s="193">
        <v>43699</v>
      </c>
      <c r="C10" s="194" t="s">
        <v>35</v>
      </c>
      <c r="D10" s="196" t="s">
        <v>36</v>
      </c>
      <c r="E10" s="196" t="s">
        <v>37</v>
      </c>
      <c r="F10" s="197" t="s">
        <v>24</v>
      </c>
      <c r="G10" s="197" t="s">
        <v>16</v>
      </c>
      <c r="H10" s="198">
        <v>27378</v>
      </c>
      <c r="I10" s="200" t="s">
        <v>38</v>
      </c>
      <c r="J10" s="201">
        <v>980.50699999999995</v>
      </c>
      <c r="K10" s="202" t="s">
        <v>15</v>
      </c>
      <c r="L10" s="197" t="s">
        <v>23</v>
      </c>
    </row>
    <row r="11" spans="1:12" x14ac:dyDescent="0.25">
      <c r="A11" s="42" t="s">
        <v>34</v>
      </c>
      <c r="B11" s="193"/>
      <c r="C11" s="195"/>
      <c r="D11" s="196"/>
      <c r="E11" s="196"/>
      <c r="F11" s="197"/>
      <c r="G11" s="197"/>
      <c r="H11" s="199"/>
      <c r="I11" s="200"/>
      <c r="J11" s="201"/>
      <c r="K11" s="203"/>
      <c r="L11" s="197"/>
    </row>
    <row r="12" spans="1:12" x14ac:dyDescent="0.25">
      <c r="A12" s="42" t="s">
        <v>39</v>
      </c>
      <c r="B12" s="193">
        <v>43705</v>
      </c>
      <c r="C12" s="194" t="s">
        <v>47</v>
      </c>
      <c r="D12" s="196" t="s">
        <v>48</v>
      </c>
      <c r="E12" s="196" t="s">
        <v>41</v>
      </c>
      <c r="F12" s="197" t="s">
        <v>24</v>
      </c>
      <c r="G12" s="197" t="s">
        <v>16</v>
      </c>
      <c r="H12" s="198">
        <v>29178</v>
      </c>
      <c r="I12" s="200" t="s">
        <v>38</v>
      </c>
      <c r="J12" s="201">
        <v>1048.3399999999999</v>
      </c>
      <c r="K12" s="204" t="s">
        <v>15</v>
      </c>
      <c r="L12" s="197" t="s">
        <v>23</v>
      </c>
    </row>
    <row r="13" spans="1:12" x14ac:dyDescent="0.25">
      <c r="A13" s="43" t="s">
        <v>40</v>
      </c>
      <c r="B13" s="193"/>
      <c r="C13" s="195"/>
      <c r="D13" s="196"/>
      <c r="E13" s="196"/>
      <c r="F13" s="197"/>
      <c r="G13" s="197"/>
      <c r="H13" s="199"/>
      <c r="I13" s="200"/>
      <c r="J13" s="201"/>
      <c r="K13" s="204"/>
      <c r="L13" s="197"/>
    </row>
    <row r="14" spans="1:12" x14ac:dyDescent="0.25">
      <c r="A14" s="44" t="s">
        <v>42</v>
      </c>
      <c r="B14" s="193">
        <v>43706</v>
      </c>
      <c r="C14" s="194" t="s">
        <v>44</v>
      </c>
      <c r="D14" s="194" t="s">
        <v>45</v>
      </c>
      <c r="E14" s="194" t="s">
        <v>46</v>
      </c>
      <c r="F14" s="197" t="s">
        <v>24</v>
      </c>
      <c r="G14" s="197" t="s">
        <v>16</v>
      </c>
      <c r="H14" s="207">
        <v>27378</v>
      </c>
      <c r="I14" s="200" t="s">
        <v>38</v>
      </c>
      <c r="J14" s="201">
        <v>2158.1999999999998</v>
      </c>
      <c r="K14" s="204" t="s">
        <v>15</v>
      </c>
      <c r="L14" s="197" t="s">
        <v>18</v>
      </c>
    </row>
    <row r="15" spans="1:12" x14ac:dyDescent="0.25">
      <c r="A15" s="43" t="s">
        <v>43</v>
      </c>
      <c r="B15" s="193"/>
      <c r="C15" s="195"/>
      <c r="D15" s="195"/>
      <c r="E15" s="195"/>
      <c r="F15" s="197"/>
      <c r="G15" s="197"/>
      <c r="H15" s="207"/>
      <c r="I15" s="200"/>
      <c r="J15" s="201"/>
      <c r="K15" s="204"/>
      <c r="L15" s="197"/>
    </row>
    <row r="16" spans="1:12" ht="16.5" thickBot="1" x14ac:dyDescent="0.3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25" thickBot="1" x14ac:dyDescent="0.5">
      <c r="C17" s="22"/>
      <c r="D17" s="23"/>
      <c r="E17" s="12"/>
      <c r="F17" s="205" t="s">
        <v>14</v>
      </c>
      <c r="G17" s="206"/>
      <c r="H17" s="57">
        <f>SUM(H10:H11:H12:H13,H14,H15)</f>
        <v>83934</v>
      </c>
      <c r="I17" s="24"/>
      <c r="J17" s="41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2023-02-02T19:56:39Z</cp:lastPrinted>
  <dcterms:created xsi:type="dcterms:W3CDTF">2011-04-07T12:29:15Z</dcterms:created>
  <dcterms:modified xsi:type="dcterms:W3CDTF">2023-02-13T19:23:35Z</dcterms:modified>
</cp:coreProperties>
</file>