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Hoja1" sheetId="1" r:id="rId1"/>
    <sheet name="Hoja2" sheetId="2" r:id="rId2"/>
    <sheet name="Hoja3" sheetId="3" r:id="rId3"/>
  </sheets>
  <definedNames>
    <definedName name="_xlnm.Print_Area" localSheetId="0">Hoja1!$A$6:$R$72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1" l="1"/>
  <c r="Q28" i="1"/>
  <c r="H28" i="1"/>
  <c r="K28" i="1"/>
  <c r="R55" i="1" l="1"/>
  <c r="Q55" i="1"/>
  <c r="J48" i="1"/>
  <c r="K48" i="1"/>
  <c r="Q48" i="1" l="1"/>
  <c r="H48" i="1"/>
  <c r="J55" i="1" l="1"/>
  <c r="B70" i="1" l="1"/>
  <c r="J17" i="2" l="1"/>
  <c r="H17" i="2"/>
</calcChain>
</file>

<file path=xl/sharedStrings.xml><?xml version="1.0" encoding="utf-8"?>
<sst xmlns="http://schemas.openxmlformats.org/spreadsheetml/2006/main" count="316" uniqueCount="174">
  <si>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</si>
  <si>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</si>
  <si>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</si>
  <si>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</si>
  <si>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</si>
  <si>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</si>
  <si>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</si>
  <si>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</si>
  <si>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</si>
  <si>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</si>
  <si>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</si>
  <si>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</si>
  <si>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</si>
  <si>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</si>
  <si>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</si>
  <si>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</si>
  <si>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</si>
  <si>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</si>
  <si>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</si>
  <si>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</si>
  <si>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</si>
  <si>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</si>
  <si>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</si>
  <si>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</si>
  <si>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</si>
  <si>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</si>
  <si>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</si>
  <si>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</si>
  <si>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</si>
  <si>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</si>
  <si>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</si>
  <si>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</si>
  <si>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</si>
  <si>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</si>
  <si>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</si>
  <si>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</si>
  <si>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</si>
  <si>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</si>
  <si>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</si>
  <si>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</si>
  <si>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</si>
  <si>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</si>
  <si>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</si>
  <si>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</si>
  <si>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</si>
  <si>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</si>
  <si>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</si>
  <si>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 xml:space="preserve"> </t>
  </si>
  <si>
    <t>LEY DE APORTES LEY 20.958</t>
  </si>
  <si>
    <t>SI</t>
  </si>
  <si>
    <t>NO</t>
  </si>
  <si>
    <t>MONTO</t>
  </si>
  <si>
    <t>SUP</t>
  </si>
  <si>
    <t>TOTAL</t>
  </si>
  <si>
    <t>ARQUITECTO</t>
  </si>
  <si>
    <t>DIRECTOR DE OBRAS</t>
  </si>
  <si>
    <t>LA REINA</t>
  </si>
  <si>
    <t>SUP (m2)</t>
  </si>
  <si>
    <t xml:space="preserve">OBRA NUEVA </t>
  </si>
  <si>
    <t>CARLOS LINEROS ECHEVRRIA</t>
  </si>
  <si>
    <t xml:space="preserve">  </t>
  </si>
  <si>
    <t xml:space="preserve">VIVIENDA </t>
  </si>
  <si>
    <t>X</t>
  </si>
  <si>
    <t>S/REV.</t>
  </si>
  <si>
    <t xml:space="preserve">CERTIFICADO N° </t>
  </si>
  <si>
    <t>RESOLUCION FECHA</t>
  </si>
  <si>
    <t>DESCIPCION PROYECTO</t>
  </si>
  <si>
    <t>SUPERFICIE M2</t>
  </si>
  <si>
    <t>NORMAS EPECIALES</t>
  </si>
  <si>
    <t>CLE/AEA/mpa.</t>
  </si>
  <si>
    <t xml:space="preserve">A.ESPEJO </t>
  </si>
  <si>
    <t xml:space="preserve">CERTIFICADO DE REGULARIZACION EDIFICACION ANTIGUA Y OTRAS LEYES </t>
  </si>
  <si>
    <t xml:space="preserve">NINGUNA </t>
  </si>
  <si>
    <t xml:space="preserve">ESTADISTICAS DE PERMISOS, RESOLUCIONES Y OTROS  MES DE SEPTIEMBRE 2023        </t>
  </si>
  <si>
    <t>06.09.2023</t>
  </si>
  <si>
    <t>07.09.2023</t>
  </si>
  <si>
    <t xml:space="preserve">PEGGY CAROLINA NARANJO </t>
  </si>
  <si>
    <t>426.9</t>
  </si>
  <si>
    <t>264.1</t>
  </si>
  <si>
    <t xml:space="preserve">GISELA VALENZUELA FLORES </t>
  </si>
  <si>
    <t xml:space="preserve">C. ESPINOSA </t>
  </si>
  <si>
    <t xml:space="preserve">GISELA VALENZUELA </t>
  </si>
  <si>
    <t>SANTA RITA 817</t>
  </si>
  <si>
    <t>AMPLIACION HASTA 100 M2</t>
  </si>
  <si>
    <t>AV. LAS PERDICES 907  C1A</t>
  </si>
  <si>
    <t>FRANCISCO JAVIER HUERTA MUNITA</t>
  </si>
  <si>
    <t>L.G.U.C., O.G.U. Y P.R.C</t>
  </si>
  <si>
    <t>A.ESPEJO</t>
  </si>
  <si>
    <t>INMOBILIARIA OROCOIPO LTDA</t>
  </si>
  <si>
    <t xml:space="preserve">ALVARO CASANOVA 1453-E </t>
  </si>
  <si>
    <t xml:space="preserve">RAFAEL JANA </t>
  </si>
  <si>
    <t>AMPLIACION MAYOR 100M2</t>
  </si>
  <si>
    <t>265.12</t>
  </si>
  <si>
    <t>38294.54</t>
  </si>
  <si>
    <t xml:space="preserve">C.ESPINOSA </t>
  </si>
  <si>
    <t xml:space="preserve">INMOBILIARIA ARRIETA CAÑAS LTDA </t>
  </si>
  <si>
    <t>FRANCISCO VILLAGRA 5794 -ARRIETA CAÑAS 5797</t>
  </si>
  <si>
    <t xml:space="preserve">FELIPE AGULERA BALTRA </t>
  </si>
  <si>
    <t xml:space="preserve">MARISOLBORQUEZ CONTADOR </t>
  </si>
  <si>
    <t>4682.7</t>
  </si>
  <si>
    <t>08.09.2023</t>
  </si>
  <si>
    <t xml:space="preserve">RESTAURANT ORIENTAL LTDA </t>
  </si>
  <si>
    <t>OSSA 1881 Y LAS ARAÑAS 5780</t>
  </si>
  <si>
    <t xml:space="preserve">MICHELLE PAMELA PAVEZ </t>
  </si>
  <si>
    <t xml:space="preserve">VICTOR VILLANUEVA CACERES </t>
  </si>
  <si>
    <t xml:space="preserve">RESTAURANTE </t>
  </si>
  <si>
    <t>741.42</t>
  </si>
  <si>
    <t>2145.05</t>
  </si>
  <si>
    <t xml:space="preserve">A. MONARDES </t>
  </si>
  <si>
    <t xml:space="preserve">INMOBILIARIA TOWNHOUSE LAREINA </t>
  </si>
  <si>
    <t>LOS CORCOLENES 6900</t>
  </si>
  <si>
    <t>CERTIFICADO COPROPIEDAD INMOBILIARIA LEY 19.537</t>
  </si>
  <si>
    <t>21.09.2023</t>
  </si>
  <si>
    <t xml:space="preserve">BARBARA CHACANA VARGAS </t>
  </si>
  <si>
    <t>TOBIAS BARROS 880</t>
  </si>
  <si>
    <t xml:space="preserve">RICARDO CORTES SOZA </t>
  </si>
  <si>
    <t>336.45</t>
  </si>
  <si>
    <t xml:space="preserve">N.JOFRE </t>
  </si>
  <si>
    <t>25.09.2023</t>
  </si>
  <si>
    <t xml:space="preserve">SAN FRANCISCO SPA </t>
  </si>
  <si>
    <t>LA FORJA 8581</t>
  </si>
  <si>
    <t xml:space="preserve">RUBEN DIAZ MUNIZAGA </t>
  </si>
  <si>
    <t xml:space="preserve">TALLER MECANICO </t>
  </si>
  <si>
    <t xml:space="preserve">ALTERACION </t>
  </si>
  <si>
    <t>16.09.2023</t>
  </si>
  <si>
    <t>26.09.2023</t>
  </si>
  <si>
    <t xml:space="preserve">GUSTAVO SALAS </t>
  </si>
  <si>
    <t xml:space="preserve">ALVARO CASANOVA 0440 </t>
  </si>
  <si>
    <t xml:space="preserve">KATHERINE VELASQUEZ ARAYA </t>
  </si>
  <si>
    <t xml:space="preserve">GONZALO CERDA SERMEÑO </t>
  </si>
  <si>
    <t>ECHEÑIQUE 7642</t>
  </si>
  <si>
    <t xml:space="preserve">JOSE ANTONIO  ULLOA </t>
  </si>
  <si>
    <t>13.09.2023</t>
  </si>
  <si>
    <t xml:space="preserve">CHISTOPHER DYER VICUÑA </t>
  </si>
  <si>
    <t>LAS ARAÑAS 2379-B</t>
  </si>
  <si>
    <t>14.09.2023</t>
  </si>
  <si>
    <t xml:space="preserve">NEREA MIREN PE AZUMENDI </t>
  </si>
  <si>
    <t>VICENTE PEREZ ROSALES 893 AL 913</t>
  </si>
  <si>
    <t xml:space="preserve">YURY DAGOBERTO MALLEA </t>
  </si>
  <si>
    <t xml:space="preserve">LOCALES COMERCIALES </t>
  </si>
  <si>
    <t xml:space="preserve">MODIFICACION QUE NO ALTERA SU ESTRUCTURA </t>
  </si>
  <si>
    <t xml:space="preserve">NATALIA ZUÑIGA DUPLAS </t>
  </si>
  <si>
    <t xml:space="preserve">CLAUDIA ASCUI FERNANDEZ </t>
  </si>
  <si>
    <t xml:space="preserve">SIMON BOLIVAR 7259-F </t>
  </si>
  <si>
    <t xml:space="preserve">JORGE PEREZ CASTAÑEDA </t>
  </si>
  <si>
    <t xml:space="preserve">CARLOS SILVA VILDOSOLA 8561-D </t>
  </si>
  <si>
    <t xml:space="preserve">LUIS IGNACIO PIÑA BENITEZ </t>
  </si>
  <si>
    <t>15.09.2023</t>
  </si>
  <si>
    <t xml:space="preserve">JORGE LUIS REYES CORRAL </t>
  </si>
  <si>
    <t>PRINCIPE DE GALES 6681-P</t>
  </si>
  <si>
    <t xml:space="preserve">ARTURO BENAVIDES </t>
  </si>
  <si>
    <t xml:space="preserve">RESTAURANT </t>
  </si>
  <si>
    <t>95.42</t>
  </si>
  <si>
    <t>20.09.2023</t>
  </si>
  <si>
    <t xml:space="preserve">BIANCA SEGUEL PONCE </t>
  </si>
  <si>
    <t xml:space="preserve">AV. PRINCIPE DE GALES </t>
  </si>
  <si>
    <t xml:space="preserve">MARCELO E. ANDRES </t>
  </si>
  <si>
    <t xml:space="preserve">CLINICA DENTAL </t>
  </si>
  <si>
    <t xml:space="preserve">M.GARRIDO </t>
  </si>
  <si>
    <t>11.09.2023</t>
  </si>
  <si>
    <t xml:space="preserve">ARCOS DORADOS RESTAURANT </t>
  </si>
  <si>
    <t>PRINCIPE DE GALES 7252</t>
  </si>
  <si>
    <t xml:space="preserve">CARLOS VIAL ERCILLA </t>
  </si>
  <si>
    <t xml:space="preserve">YAMILED DEL CANTO FERRADA </t>
  </si>
  <si>
    <t>2225.37</t>
  </si>
  <si>
    <t>477.27</t>
  </si>
  <si>
    <t xml:space="preserve">FELIPE SANCHEZ </t>
  </si>
  <si>
    <t xml:space="preserve">LA CAÑADA 7087 - I </t>
  </si>
  <si>
    <t xml:space="preserve">HERNAN BASS SALAS </t>
  </si>
  <si>
    <t>188.71</t>
  </si>
  <si>
    <t>ALVARO CASANOVA 1511</t>
  </si>
  <si>
    <t>INMOBILIARIA ALVARO CASANOVA SPA</t>
  </si>
  <si>
    <t>FRANCO SOMIGLI T.</t>
  </si>
  <si>
    <t>CERTIFICADO COPROPIEDAD  LEY 19.537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</si>
</sst>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4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67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2" fontId="1" fillId="0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0" fillId="0" borderId="0" xfId="0" applyAlignment="1">
      <alignment wrapText="1"/>
    </xf>
    <xf numFmtId="42" fontId="23" fillId="3" borderId="0" xfId="1" applyFont="1" applyFill="1" applyBorder="1" applyAlignment="1">
      <alignment horizontal="right"/>
    </xf>
    <xf numFmtId="0" fontId="24" fillId="3" borderId="0" xfId="0" applyFont="1" applyFill="1"/>
    <xf numFmtId="4" fontId="23" fillId="3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0" borderId="4" xfId="0" applyBorder="1"/>
    <xf numFmtId="0" fontId="0" fillId="0" borderId="8" xfId="0" applyBorder="1"/>
    <xf numFmtId="0" fontId="0" fillId="4" borderId="4" xfId="0" applyFill="1" applyBorder="1"/>
    <xf numFmtId="0" fontId="0" fillId="4" borderId="0" xfId="0" applyFill="1"/>
    <xf numFmtId="0" fontId="0" fillId="3" borderId="4" xfId="0" applyFill="1" applyBorder="1"/>
    <xf numFmtId="0" fontId="0" fillId="3" borderId="0" xfId="0" applyFill="1"/>
    <xf numFmtId="0" fontId="13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6" fillId="0" borderId="12" xfId="0" applyFont="1" applyBorder="1"/>
    <xf numFmtId="0" fontId="0" fillId="0" borderId="0" xfId="0" applyAlignment="1">
      <alignment horizontal="center"/>
    </xf>
    <xf numFmtId="167" fontId="1" fillId="0" borderId="12" xfId="0" applyNumberFormat="1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23" fillId="3" borderId="0" xfId="0" applyFont="1" applyFill="1"/>
    <xf numFmtId="0" fontId="26" fillId="0" borderId="12" xfId="0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/>
    </xf>
    <xf numFmtId="3" fontId="29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2" fontId="11" fillId="3" borderId="0" xfId="0" applyNumberFormat="1" applyFont="1" applyFill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42" fontId="33" fillId="3" borderId="0" xfId="1" applyFont="1" applyFill="1" applyBorder="1" applyAlignment="1">
      <alignment horizontal="right"/>
    </xf>
    <xf numFmtId="0" fontId="34" fillId="3" borderId="0" xfId="0" applyFont="1" applyFill="1"/>
    <xf numFmtId="0" fontId="28" fillId="0" borderId="0" xfId="0" applyFont="1"/>
    <xf numFmtId="4" fontId="27" fillId="3" borderId="0" xfId="0" applyNumberFormat="1" applyFont="1" applyFill="1" applyAlignment="1">
      <alignment horizontal="right"/>
    </xf>
    <xf numFmtId="0" fontId="27" fillId="3" borderId="0" xfId="0" applyFont="1" applyFill="1"/>
    <xf numFmtId="3" fontId="27" fillId="3" borderId="0" xfId="0" applyNumberFormat="1" applyFont="1" applyFill="1"/>
    <xf numFmtId="0" fontId="2" fillId="3" borderId="0" xfId="0" applyFont="1" applyFill="1" applyAlignment="1">
      <alignment horizontal="center"/>
    </xf>
    <xf numFmtId="42" fontId="1" fillId="3" borderId="0" xfId="1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0" xfId="0" applyFont="1" applyFill="1"/>
    <xf numFmtId="3" fontId="36" fillId="3" borderId="0" xfId="0" applyNumberFormat="1" applyFont="1" applyFill="1"/>
    <xf numFmtId="42" fontId="11" fillId="2" borderId="12" xfId="1" applyFont="1" applyFill="1" applyBorder="1" applyAlignment="1">
      <alignment horizontal="right"/>
    </xf>
    <xf numFmtId="0" fontId="23" fillId="2" borderId="12" xfId="0" applyFont="1" applyFill="1" applyBorder="1"/>
    <xf numFmtId="0" fontId="36" fillId="2" borderId="12" xfId="0" applyFont="1" applyFill="1" applyBorder="1" applyAlignment="1">
      <alignment horizontal="center"/>
    </xf>
    <xf numFmtId="0" fontId="36" fillId="2" borderId="12" xfId="0" applyFont="1" applyFill="1" applyBorder="1"/>
    <xf numFmtId="0" fontId="27" fillId="2" borderId="12" xfId="0" applyFont="1" applyFill="1" applyBorder="1"/>
    <xf numFmtId="4" fontId="6" fillId="0" borderId="12" xfId="0" applyNumberFormat="1" applyFont="1" applyBorder="1" applyAlignment="1">
      <alignment horizontal="center"/>
    </xf>
    <xf numFmtId="0" fontId="3" fillId="3" borderId="0" xfId="0" applyFont="1" applyFill="1"/>
    <xf numFmtId="0" fontId="10" fillId="6" borderId="44" xfId="0" applyFont="1" applyFill="1" applyBorder="1" applyAlignment="1">
      <alignment vertical="center"/>
    </xf>
    <xf numFmtId="0" fontId="0" fillId="6" borderId="45" xfId="0" applyFill="1" applyBorder="1" applyAlignment="1">
      <alignment wrapText="1"/>
    </xf>
    <xf numFmtId="0" fontId="0" fillId="6" borderId="46" xfId="0" applyFill="1" applyBorder="1" applyAlignment="1">
      <alignment wrapText="1"/>
    </xf>
    <xf numFmtId="0" fontId="37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38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7" borderId="0" xfId="0" applyFont="1" applyFill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6" fontId="2" fillId="0" borderId="12" xfId="0" applyNumberFormat="1" applyFont="1" applyBorder="1" applyAlignment="1">
      <alignment horizontal="right" vertical="center" wrapText="1"/>
    </xf>
    <xf numFmtId="0" fontId="39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right" vertical="center" wrapText="1"/>
    </xf>
    <xf numFmtId="0" fontId="7" fillId="2" borderId="33" xfId="0" applyFont="1" applyFill="1" applyBorder="1"/>
    <xf numFmtId="0" fontId="7" fillId="3" borderId="0" xfId="0" applyFont="1" applyFill="1"/>
    <xf numFmtId="6" fontId="23" fillId="3" borderId="0" xfId="0" applyNumberFormat="1" applyFont="1" applyFill="1" applyAlignment="1">
      <alignment horizontal="center"/>
    </xf>
    <xf numFmtId="0" fontId="40" fillId="3" borderId="0" xfId="0" applyFont="1" applyFill="1"/>
    <xf numFmtId="2" fontId="23" fillId="3" borderId="0" xfId="0" applyNumberFormat="1" applyFont="1" applyFill="1" applyAlignment="1">
      <alignment horizontal="right"/>
    </xf>
    <xf numFmtId="1" fontId="23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2" fontId="2" fillId="0" borderId="0" xfId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0" fontId="13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3" fontId="29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42" fontId="1" fillId="0" borderId="0" xfId="1" applyFont="1" applyBorder="1" applyAlignment="1">
      <alignment horizontal="right" vertical="center"/>
    </xf>
    <xf numFmtId="0" fontId="6" fillId="0" borderId="0" xfId="0" applyFont="1" applyBorder="1"/>
    <xf numFmtId="0" fontId="19" fillId="2" borderId="33" xfId="0" applyFont="1" applyFill="1" applyBorder="1"/>
    <xf numFmtId="2" fontId="11" fillId="2" borderId="33" xfId="0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right" wrapText="1"/>
    </xf>
    <xf numFmtId="0" fontId="19" fillId="0" borderId="12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6" fontId="11" fillId="3" borderId="12" xfId="0" applyNumberFormat="1" applyFont="1" applyFill="1" applyBorder="1" applyAlignment="1">
      <alignment horizontal="right" wrapText="1"/>
    </xf>
    <xf numFmtId="0" fontId="19" fillId="0" borderId="0" xfId="0" applyFont="1"/>
    <xf numFmtId="0" fontId="28" fillId="3" borderId="12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41" fillId="0" borderId="1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43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  <xf numFmtId="6" fontId="11" fillId="2" borderId="33" xfId="0" applyNumberFormat="1" applyFont="1" applyFill="1" applyBorder="1" applyAlignme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tabSelected="1" topLeftCell="F9" zoomScale="80" zoomScaleNormal="80" zoomScaleSheetLayoutView="100" zoomScalePageLayoutView="50" workbookViewId="0">
      <selection activeCell="C64" sqref="C64"/>
    </sheetView>
  </sheetViews>
  <sheetFormatPr baseColWidth="10" defaultRowHeight="15" x14ac:dyDescent="0.25"/>
  <cols>
    <col min="1" max="1" width="13.85546875" customWidth="1"/>
    <col min="2" max="2" width="16.85546875" customWidth="1"/>
    <col min="3" max="3" width="44.42578125" customWidth="1"/>
    <col min="4" max="4" width="45" customWidth="1"/>
    <col min="5" max="5" width="43.7109375" customWidth="1"/>
    <col min="6" max="6" width="30.28515625" customWidth="1"/>
    <col min="7" max="7" width="23" customWidth="1"/>
    <col min="8" max="8" width="23.7109375" customWidth="1"/>
    <col min="9" max="9" width="37.28515625" customWidth="1"/>
    <col min="10" max="10" width="18.42578125" customWidth="1"/>
    <col min="11" max="11" width="20.7109375" customWidth="1"/>
    <col min="12" max="12" width="29.85546875" customWidth="1"/>
    <col min="13" max="13" width="20" customWidth="1"/>
    <col min="17" max="17" width="25.140625" bestFit="1" customWidth="1"/>
  </cols>
  <sheetData>
    <row r="1" spans="1:18" ht="4.5" customHeight="1" thickBot="1" x14ac:dyDescent="0.3"/>
    <row r="2" spans="1:18" ht="3" hidden="1" customHeight="1" thickBot="1" x14ac:dyDescent="0.3"/>
    <row r="3" spans="1:18" ht="15.75" hidden="1" thickBot="1" x14ac:dyDescent="0.3"/>
    <row r="4" spans="1:18" ht="15.75" hidden="1" thickBot="1" x14ac:dyDescent="0.3"/>
    <row r="5" spans="1:18" ht="15.75" hidden="1" thickBot="1" x14ac:dyDescent="0.3"/>
    <row r="6" spans="1:18" ht="10.5" customHeight="1" x14ac:dyDescent="0.25">
      <c r="A6" s="209" t="s">
        <v>47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80"/>
      <c r="O6" s="96"/>
      <c r="P6" s="97"/>
      <c r="Q6" s="97"/>
      <c r="R6" s="80"/>
    </row>
    <row r="7" spans="1:18" ht="10.5" customHeight="1" thickBot="1" x14ac:dyDescent="0.3">
      <c r="A7" s="211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81"/>
      <c r="O7" s="85"/>
      <c r="R7" s="86"/>
    </row>
    <row r="8" spans="1:18" x14ac:dyDescent="0.25">
      <c r="A8" s="221" t="s">
        <v>73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82"/>
      <c r="O8" s="228"/>
      <c r="P8" s="229"/>
      <c r="Q8" s="229"/>
      <c r="R8" s="230"/>
    </row>
    <row r="9" spans="1:18" x14ac:dyDescent="0.25">
      <c r="A9" s="223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82"/>
      <c r="O9" s="221"/>
      <c r="P9" s="231"/>
      <c r="Q9" s="231"/>
      <c r="R9" s="232"/>
    </row>
    <row r="10" spans="1:18" x14ac:dyDescent="0.25">
      <c r="A10" s="223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82"/>
      <c r="O10" s="221"/>
      <c r="P10" s="231"/>
      <c r="Q10" s="231"/>
      <c r="R10" s="232"/>
    </row>
    <row r="11" spans="1:18" ht="6" customHeight="1" thickBot="1" x14ac:dyDescent="0.3">
      <c r="A11" s="224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83"/>
      <c r="O11" s="233"/>
      <c r="P11" s="234"/>
      <c r="Q11" s="234"/>
      <c r="R11" s="235"/>
    </row>
    <row r="12" spans="1:18" ht="6" customHeight="1" x14ac:dyDescent="0.25">
      <c r="A12" s="78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82"/>
      <c r="O12" s="87"/>
      <c r="P12" s="88"/>
      <c r="Q12" s="88"/>
      <c r="R12" s="82"/>
    </row>
    <row r="13" spans="1:18" ht="6" customHeight="1" thickBot="1" x14ac:dyDescent="0.3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84"/>
      <c r="O13" s="89"/>
      <c r="P13" s="90"/>
      <c r="Q13" s="90"/>
      <c r="R13" s="84"/>
    </row>
    <row r="14" spans="1:18" x14ac:dyDescent="0.25">
      <c r="A14" s="213" t="s">
        <v>12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36"/>
      <c r="O14" s="203" t="s">
        <v>48</v>
      </c>
      <c r="P14" s="204"/>
      <c r="Q14" s="204"/>
      <c r="R14" s="205"/>
    </row>
    <row r="15" spans="1:18" ht="15.75" thickBot="1" x14ac:dyDescent="0.3">
      <c r="A15" s="215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37"/>
      <c r="O15" s="206"/>
      <c r="P15" s="207"/>
      <c r="Q15" s="207"/>
      <c r="R15" s="208"/>
    </row>
    <row r="16" spans="1:18" x14ac:dyDescent="0.25">
      <c r="A16" s="188" t="s">
        <v>0</v>
      </c>
      <c r="B16" s="188" t="s">
        <v>1</v>
      </c>
      <c r="C16" s="226" t="s">
        <v>2</v>
      </c>
      <c r="D16" s="188" t="s">
        <v>3</v>
      </c>
      <c r="E16" s="188" t="s">
        <v>4</v>
      </c>
      <c r="F16" s="188" t="s">
        <v>5</v>
      </c>
      <c r="G16" s="188" t="s">
        <v>6</v>
      </c>
      <c r="H16" s="188" t="s">
        <v>7</v>
      </c>
      <c r="I16" s="188" t="s">
        <v>8</v>
      </c>
      <c r="J16" s="188" t="s">
        <v>11</v>
      </c>
      <c r="K16" s="199" t="s">
        <v>19</v>
      </c>
      <c r="L16" s="188" t="s">
        <v>9</v>
      </c>
      <c r="M16" s="188" t="s">
        <v>10</v>
      </c>
      <c r="N16" s="199" t="s">
        <v>18</v>
      </c>
      <c r="O16" s="238" t="s">
        <v>49</v>
      </c>
      <c r="P16" s="238" t="s">
        <v>50</v>
      </c>
      <c r="Q16" s="238" t="s">
        <v>51</v>
      </c>
      <c r="R16" s="238" t="s">
        <v>57</v>
      </c>
    </row>
    <row r="17" spans="1:18" x14ac:dyDescent="0.25">
      <c r="A17" s="188"/>
      <c r="B17" s="188"/>
      <c r="C17" s="226"/>
      <c r="D17" s="188"/>
      <c r="E17" s="188"/>
      <c r="F17" s="197"/>
      <c r="G17" s="197"/>
      <c r="H17" s="197"/>
      <c r="I17" s="197"/>
      <c r="J17" s="197"/>
      <c r="K17" s="188"/>
      <c r="L17" s="197"/>
      <c r="M17" s="197"/>
      <c r="N17" s="188"/>
      <c r="O17" s="239"/>
      <c r="P17" s="239"/>
      <c r="Q17" s="239"/>
      <c r="R17" s="239"/>
    </row>
    <row r="18" spans="1:18" ht="9" customHeight="1" thickBot="1" x14ac:dyDescent="0.3">
      <c r="A18" s="189"/>
      <c r="B18" s="189"/>
      <c r="C18" s="227"/>
      <c r="D18" s="189"/>
      <c r="E18" s="189"/>
      <c r="F18" s="198"/>
      <c r="G18" s="198"/>
      <c r="H18" s="198"/>
      <c r="I18" s="198"/>
      <c r="J18" s="198"/>
      <c r="K18" s="189"/>
      <c r="L18" s="198"/>
      <c r="M18" s="198"/>
      <c r="N18" s="189"/>
      <c r="O18" s="239"/>
      <c r="P18" s="239"/>
      <c r="Q18" s="239"/>
      <c r="R18" s="239"/>
    </row>
    <row r="19" spans="1:18" ht="27" customHeight="1" x14ac:dyDescent="0.25">
      <c r="A19" s="67"/>
      <c r="B19" s="67"/>
      <c r="C19" s="68"/>
      <c r="D19" s="67"/>
      <c r="E19" s="67"/>
      <c r="F19" s="69"/>
      <c r="G19" s="69"/>
      <c r="H19" s="69"/>
      <c r="I19" s="69"/>
      <c r="J19" s="69"/>
      <c r="K19" s="67"/>
      <c r="L19" s="69"/>
      <c r="M19" s="69"/>
      <c r="N19" s="79"/>
      <c r="O19" s="91"/>
      <c r="P19" s="91"/>
      <c r="Q19" s="91"/>
      <c r="R19" s="91"/>
    </row>
    <row r="20" spans="1:18" s="1" customFormat="1" ht="31.5" customHeight="1" x14ac:dyDescent="0.25">
      <c r="A20" s="101">
        <v>14706</v>
      </c>
      <c r="B20" s="66" t="s">
        <v>74</v>
      </c>
      <c r="C20" s="3" t="s">
        <v>88</v>
      </c>
      <c r="D20" s="3" t="s">
        <v>89</v>
      </c>
      <c r="E20" s="3" t="s">
        <v>90</v>
      </c>
      <c r="F20" s="6" t="s">
        <v>63</v>
      </c>
      <c r="G20" s="6" t="s">
        <v>61</v>
      </c>
      <c r="H20" s="13">
        <v>514845</v>
      </c>
      <c r="I20" s="6" t="s">
        <v>91</v>
      </c>
      <c r="J20" s="7" t="s">
        <v>92</v>
      </c>
      <c r="K20" s="7" t="s">
        <v>93</v>
      </c>
      <c r="L20" s="2" t="s">
        <v>72</v>
      </c>
      <c r="M20" s="5" t="s">
        <v>94</v>
      </c>
      <c r="N20" s="58">
        <v>12</v>
      </c>
      <c r="O20" s="92" t="s">
        <v>62</v>
      </c>
      <c r="P20" s="92"/>
      <c r="Q20" s="13">
        <v>122742</v>
      </c>
      <c r="R20" s="93"/>
    </row>
    <row r="21" spans="1:18" s="1" customFormat="1" ht="30" x14ac:dyDescent="0.25">
      <c r="A21" s="101">
        <v>14707</v>
      </c>
      <c r="B21" s="66" t="s">
        <v>75</v>
      </c>
      <c r="C21" s="3" t="s">
        <v>95</v>
      </c>
      <c r="D21" s="3" t="s">
        <v>96</v>
      </c>
      <c r="E21" s="3" t="s">
        <v>97</v>
      </c>
      <c r="F21" s="6" t="s">
        <v>98</v>
      </c>
      <c r="G21" s="6" t="s">
        <v>61</v>
      </c>
      <c r="H21" s="13">
        <v>8176853</v>
      </c>
      <c r="I21" s="6" t="s">
        <v>58</v>
      </c>
      <c r="J21" s="7" t="s">
        <v>99</v>
      </c>
      <c r="K21" s="7">
        <v>2316</v>
      </c>
      <c r="L21" s="2" t="s">
        <v>72</v>
      </c>
      <c r="M21" s="5" t="s">
        <v>94</v>
      </c>
      <c r="N21" s="58">
        <v>6</v>
      </c>
      <c r="O21" s="92"/>
      <c r="P21" s="92" t="s">
        <v>62</v>
      </c>
      <c r="Q21" s="13"/>
      <c r="R21" s="93"/>
    </row>
    <row r="22" spans="1:18" s="1" customFormat="1" ht="30" x14ac:dyDescent="0.25">
      <c r="A22" s="101">
        <v>14708</v>
      </c>
      <c r="B22" s="66" t="s">
        <v>100</v>
      </c>
      <c r="C22" s="3" t="s">
        <v>101</v>
      </c>
      <c r="D22" s="3" t="s">
        <v>102</v>
      </c>
      <c r="E22" s="3" t="s">
        <v>103</v>
      </c>
      <c r="F22" s="6" t="s">
        <v>104</v>
      </c>
      <c r="G22" s="6" t="s">
        <v>105</v>
      </c>
      <c r="H22" s="13">
        <v>1888050</v>
      </c>
      <c r="I22" s="6" t="s">
        <v>58</v>
      </c>
      <c r="J22" s="7" t="s">
        <v>106</v>
      </c>
      <c r="K22" s="95" t="s">
        <v>107</v>
      </c>
      <c r="L22" s="2" t="s">
        <v>72</v>
      </c>
      <c r="M22" s="5" t="s">
        <v>108</v>
      </c>
      <c r="N22" s="58">
        <v>7</v>
      </c>
      <c r="O22" s="92" t="s">
        <v>62</v>
      </c>
      <c r="P22" s="92"/>
      <c r="Q22" s="13">
        <v>35050977</v>
      </c>
      <c r="R22" s="93"/>
    </row>
    <row r="23" spans="1:18" s="1" customFormat="1" ht="30" x14ac:dyDescent="0.25">
      <c r="A23" s="101">
        <v>14709</v>
      </c>
      <c r="B23" s="66" t="s">
        <v>159</v>
      </c>
      <c r="C23" s="3" t="s">
        <v>160</v>
      </c>
      <c r="D23" s="3" t="s">
        <v>161</v>
      </c>
      <c r="E23" s="3" t="s">
        <v>162</v>
      </c>
      <c r="F23" s="6" t="s">
        <v>163</v>
      </c>
      <c r="G23" s="6" t="s">
        <v>105</v>
      </c>
      <c r="H23" s="13">
        <v>777054</v>
      </c>
      <c r="I23" s="6" t="s">
        <v>123</v>
      </c>
      <c r="J23" s="7" t="s">
        <v>165</v>
      </c>
      <c r="K23" s="7" t="s">
        <v>164</v>
      </c>
      <c r="L23" s="2" t="s">
        <v>72</v>
      </c>
      <c r="M23" s="5" t="s">
        <v>108</v>
      </c>
      <c r="N23" s="131"/>
      <c r="O23" s="92" t="s">
        <v>62</v>
      </c>
      <c r="P23" s="92"/>
      <c r="Q23" s="13">
        <v>262036</v>
      </c>
      <c r="R23" s="93"/>
    </row>
    <row r="24" spans="1:18" s="1" customFormat="1" ht="20.25" x14ac:dyDescent="0.25">
      <c r="A24" s="101">
        <v>14710</v>
      </c>
      <c r="B24" s="66" t="s">
        <v>147</v>
      </c>
      <c r="C24" s="3" t="s">
        <v>166</v>
      </c>
      <c r="D24" s="3" t="s">
        <v>167</v>
      </c>
      <c r="E24" s="3" t="s">
        <v>168</v>
      </c>
      <c r="F24" s="6" t="s">
        <v>63</v>
      </c>
      <c r="G24" s="6" t="s">
        <v>61</v>
      </c>
      <c r="H24" s="13">
        <v>3686</v>
      </c>
      <c r="I24" s="6" t="s">
        <v>123</v>
      </c>
      <c r="J24" s="7">
        <v>141.54</v>
      </c>
      <c r="K24" s="7" t="s">
        <v>169</v>
      </c>
      <c r="L24" s="2" t="s">
        <v>15</v>
      </c>
      <c r="M24" s="5" t="s">
        <v>94</v>
      </c>
      <c r="N24" s="100">
        <v>9</v>
      </c>
      <c r="O24" s="92"/>
      <c r="P24" s="92" t="s">
        <v>62</v>
      </c>
      <c r="Q24" s="13"/>
      <c r="R24" s="93"/>
    </row>
    <row r="25" spans="1:18" s="1" customFormat="1" ht="20.25" x14ac:dyDescent="0.25">
      <c r="A25" s="101">
        <v>14711</v>
      </c>
      <c r="B25" s="66" t="s">
        <v>112</v>
      </c>
      <c r="C25" s="3" t="s">
        <v>113</v>
      </c>
      <c r="D25" s="3" t="s">
        <v>114</v>
      </c>
      <c r="E25" s="3" t="s">
        <v>115</v>
      </c>
      <c r="F25" s="6" t="s">
        <v>63</v>
      </c>
      <c r="G25" s="6" t="s">
        <v>61</v>
      </c>
      <c r="H25" s="13">
        <v>553530</v>
      </c>
      <c r="I25" s="6" t="s">
        <v>58</v>
      </c>
      <c r="J25" s="7">
        <v>182.49</v>
      </c>
      <c r="K25" s="7" t="s">
        <v>116</v>
      </c>
      <c r="L25" s="2" t="s">
        <v>15</v>
      </c>
      <c r="M25" s="5" t="s">
        <v>117</v>
      </c>
      <c r="N25" s="100">
        <v>12</v>
      </c>
      <c r="O25" s="92" t="s">
        <v>62</v>
      </c>
      <c r="P25" s="92"/>
      <c r="Q25" s="13">
        <v>88140</v>
      </c>
      <c r="R25" s="93"/>
    </row>
    <row r="26" spans="1:18" s="1" customFormat="1" ht="20.25" x14ac:dyDescent="0.25">
      <c r="A26" s="101">
        <v>14712</v>
      </c>
      <c r="B26" s="66" t="s">
        <v>118</v>
      </c>
      <c r="C26" s="3" t="s">
        <v>119</v>
      </c>
      <c r="D26" s="3" t="s">
        <v>120</v>
      </c>
      <c r="E26" s="3" t="s">
        <v>121</v>
      </c>
      <c r="F26" s="6" t="s">
        <v>63</v>
      </c>
      <c r="G26" s="6" t="s">
        <v>122</v>
      </c>
      <c r="H26" s="13">
        <v>331712</v>
      </c>
      <c r="I26" s="6" t="s">
        <v>123</v>
      </c>
      <c r="J26" s="7">
        <v>558.79999999999995</v>
      </c>
      <c r="K26" s="7">
        <v>589.94000000000005</v>
      </c>
      <c r="L26" s="2" t="s">
        <v>72</v>
      </c>
      <c r="M26" s="5" t="s">
        <v>117</v>
      </c>
      <c r="N26" s="100">
        <v>14</v>
      </c>
      <c r="O26" s="92" t="s">
        <v>62</v>
      </c>
      <c r="P26" s="92"/>
      <c r="Q26" s="13">
        <v>193050</v>
      </c>
      <c r="R26" s="93"/>
    </row>
    <row r="27" spans="1:18" s="113" customFormat="1" ht="24" customHeight="1" x14ac:dyDescent="0.25">
      <c r="A27" s="107"/>
      <c r="B27" s="108"/>
      <c r="C27" s="27"/>
      <c r="D27" s="27"/>
      <c r="E27" s="27"/>
      <c r="F27" s="109"/>
      <c r="G27" s="117"/>
      <c r="H27" s="118"/>
      <c r="I27" s="119"/>
      <c r="J27" s="120"/>
      <c r="K27" s="120"/>
      <c r="L27" s="34"/>
      <c r="M27" s="121"/>
      <c r="N27" s="122"/>
      <c r="O27" s="123"/>
      <c r="P27" s="124"/>
      <c r="Q27" s="125"/>
      <c r="R27" s="115"/>
    </row>
    <row r="28" spans="1:18" s="113" customFormat="1" ht="24" customHeight="1" x14ac:dyDescent="0.4">
      <c r="A28" s="107"/>
      <c r="B28" s="108"/>
      <c r="C28" s="27"/>
      <c r="D28" s="27"/>
      <c r="E28" s="27"/>
      <c r="F28" s="109"/>
      <c r="G28" s="15" t="s">
        <v>14</v>
      </c>
      <c r="H28" s="63">
        <f>SUM(H20:H26)</f>
        <v>12245730</v>
      </c>
      <c r="I28" s="64"/>
      <c r="J28" s="65">
        <f>SUM(J20:J26)</f>
        <v>882.82999999999993</v>
      </c>
      <c r="K28" s="65">
        <f>SUM(K20:K26)</f>
        <v>2905.94</v>
      </c>
      <c r="L28" s="34"/>
      <c r="M28" s="121"/>
      <c r="N28" s="122"/>
      <c r="O28" s="128" t="s">
        <v>53</v>
      </c>
      <c r="P28" s="129"/>
      <c r="Q28" s="126">
        <f>SUM(Q20:Q26)</f>
        <v>35716945</v>
      </c>
      <c r="R28" s="130"/>
    </row>
    <row r="29" spans="1:18" s="113" customFormat="1" ht="24" customHeight="1" thickBot="1" x14ac:dyDescent="0.3">
      <c r="A29" s="107"/>
      <c r="B29" s="108"/>
      <c r="C29" s="27"/>
      <c r="D29" s="27"/>
      <c r="E29" s="27"/>
      <c r="F29" s="109"/>
      <c r="G29" s="110"/>
      <c r="H29" s="111"/>
      <c r="I29" s="112"/>
      <c r="J29" s="114"/>
      <c r="K29" s="114"/>
      <c r="O29" s="115"/>
      <c r="P29" s="115"/>
      <c r="Q29" s="116"/>
      <c r="R29" s="115"/>
    </row>
    <row r="30" spans="1:18" x14ac:dyDescent="0.25">
      <c r="A30" s="217" t="s">
        <v>13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  <c r="O30" s="203" t="s">
        <v>48</v>
      </c>
      <c r="P30" s="204"/>
      <c r="Q30" s="204"/>
      <c r="R30" s="205"/>
    </row>
    <row r="31" spans="1:18" ht="15.75" thickBot="1" x14ac:dyDescent="0.3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20"/>
      <c r="O31" s="206"/>
      <c r="P31" s="207"/>
      <c r="Q31" s="207"/>
      <c r="R31" s="208"/>
    </row>
    <row r="32" spans="1:18" x14ac:dyDescent="0.25">
      <c r="A32" s="188" t="s">
        <v>0</v>
      </c>
      <c r="B32" s="195" t="s">
        <v>1</v>
      </c>
      <c r="C32" s="188" t="s">
        <v>2</v>
      </c>
      <c r="D32" s="188" t="s">
        <v>3</v>
      </c>
      <c r="E32" s="188" t="s">
        <v>4</v>
      </c>
      <c r="F32" s="188" t="s">
        <v>5</v>
      </c>
      <c r="G32" s="188" t="s">
        <v>6</v>
      </c>
      <c r="H32" s="188" t="s">
        <v>7</v>
      </c>
      <c r="I32" s="188" t="s">
        <v>8</v>
      </c>
      <c r="J32" s="188" t="s">
        <v>11</v>
      </c>
      <c r="K32" s="199" t="s">
        <v>20</v>
      </c>
      <c r="L32" s="188" t="s">
        <v>9</v>
      </c>
      <c r="M32" s="200" t="s">
        <v>10</v>
      </c>
      <c r="O32" s="193" t="s">
        <v>49</v>
      </c>
      <c r="P32" s="193" t="s">
        <v>50</v>
      </c>
      <c r="Q32" s="193" t="s">
        <v>51</v>
      </c>
      <c r="R32" s="193" t="s">
        <v>52</v>
      </c>
    </row>
    <row r="33" spans="1:18" x14ac:dyDescent="0.25">
      <c r="A33" s="188"/>
      <c r="B33" s="195"/>
      <c r="C33" s="188"/>
      <c r="D33" s="188"/>
      <c r="E33" s="188"/>
      <c r="F33" s="197"/>
      <c r="G33" s="197"/>
      <c r="H33" s="197"/>
      <c r="I33" s="197"/>
      <c r="J33" s="197"/>
      <c r="K33" s="188"/>
      <c r="L33" s="197"/>
      <c r="M33" s="201"/>
      <c r="O33" s="194"/>
      <c r="P33" s="194"/>
      <c r="Q33" s="194"/>
      <c r="R33" s="194"/>
    </row>
    <row r="34" spans="1:18" ht="6" customHeight="1" thickBot="1" x14ac:dyDescent="0.3">
      <c r="A34" s="189"/>
      <c r="B34" s="196"/>
      <c r="C34" s="189"/>
      <c r="D34" s="189"/>
      <c r="E34" s="189"/>
      <c r="F34" s="198"/>
      <c r="G34" s="198"/>
      <c r="H34" s="198"/>
      <c r="I34" s="198"/>
      <c r="J34" s="198"/>
      <c r="K34" s="189"/>
      <c r="L34" s="198"/>
      <c r="M34" s="202"/>
      <c r="O34" s="194"/>
      <c r="P34" s="194"/>
      <c r="Q34" s="194"/>
      <c r="R34" s="194"/>
    </row>
    <row r="35" spans="1:18" ht="18.75" customHeight="1" x14ac:dyDescent="0.25">
      <c r="A35" s="67"/>
      <c r="B35" s="70"/>
      <c r="C35" s="67"/>
      <c r="D35" s="67"/>
      <c r="E35" s="67"/>
      <c r="F35" s="69"/>
      <c r="G35" s="69"/>
      <c r="H35" s="69"/>
      <c r="I35" s="69"/>
      <c r="J35" s="69"/>
      <c r="K35" s="67"/>
      <c r="L35" s="69"/>
      <c r="M35" s="71"/>
      <c r="O35" s="91"/>
      <c r="P35" s="91"/>
      <c r="Q35" s="91"/>
      <c r="R35" s="91"/>
    </row>
    <row r="36" spans="1:18" s="1" customFormat="1" ht="20.25" x14ac:dyDescent="0.25">
      <c r="A36" s="101">
        <v>70</v>
      </c>
      <c r="B36" s="10" t="s">
        <v>74</v>
      </c>
      <c r="C36" s="3" t="s">
        <v>76</v>
      </c>
      <c r="D36" s="3" t="s">
        <v>84</v>
      </c>
      <c r="E36" s="3" t="s">
        <v>85</v>
      </c>
      <c r="F36" s="5" t="s">
        <v>63</v>
      </c>
      <c r="G36" s="6" t="s">
        <v>61</v>
      </c>
      <c r="H36" s="14">
        <v>13735</v>
      </c>
      <c r="I36" s="6" t="s">
        <v>83</v>
      </c>
      <c r="J36" s="7" t="s">
        <v>78</v>
      </c>
      <c r="K36" s="7" t="s">
        <v>77</v>
      </c>
      <c r="L36" s="2" t="s">
        <v>86</v>
      </c>
      <c r="M36" s="5" t="s">
        <v>87</v>
      </c>
      <c r="N36"/>
      <c r="O36" s="99" t="s">
        <v>62</v>
      </c>
      <c r="P36" s="99"/>
      <c r="Q36" s="13">
        <v>160245</v>
      </c>
      <c r="R36" s="93"/>
    </row>
    <row r="37" spans="1:18" s="1" customFormat="1" ht="20.25" x14ac:dyDescent="0.25">
      <c r="A37" s="101">
        <v>71</v>
      </c>
      <c r="B37" s="10" t="s">
        <v>75</v>
      </c>
      <c r="C37" s="3" t="s">
        <v>81</v>
      </c>
      <c r="D37" s="3" t="s">
        <v>82</v>
      </c>
      <c r="E37" s="4" t="s">
        <v>79</v>
      </c>
      <c r="F37" s="5" t="s">
        <v>63</v>
      </c>
      <c r="G37" s="11" t="s">
        <v>61</v>
      </c>
      <c r="H37" s="14">
        <v>343685</v>
      </c>
      <c r="I37" s="103" t="s">
        <v>83</v>
      </c>
      <c r="J37" s="7">
        <v>83.17</v>
      </c>
      <c r="K37" s="95">
        <v>224</v>
      </c>
      <c r="L37" s="2" t="s">
        <v>15</v>
      </c>
      <c r="M37" s="5" t="s">
        <v>80</v>
      </c>
      <c r="N37"/>
      <c r="O37" s="99" t="s">
        <v>62</v>
      </c>
      <c r="P37" s="99"/>
      <c r="Q37" s="13">
        <v>344252</v>
      </c>
      <c r="R37" s="93"/>
    </row>
    <row r="38" spans="1:18" s="1" customFormat="1" ht="30" customHeight="1" x14ac:dyDescent="0.25">
      <c r="A38" s="101">
        <v>72</v>
      </c>
      <c r="B38" s="10" t="s">
        <v>132</v>
      </c>
      <c r="C38" s="3" t="s">
        <v>133</v>
      </c>
      <c r="D38" s="102" t="s">
        <v>134</v>
      </c>
      <c r="E38" s="3" t="s">
        <v>133</v>
      </c>
      <c r="F38" s="5" t="s">
        <v>63</v>
      </c>
      <c r="G38" s="11" t="s">
        <v>61</v>
      </c>
      <c r="H38" s="14">
        <v>617685</v>
      </c>
      <c r="I38" s="6" t="s">
        <v>83</v>
      </c>
      <c r="J38" s="7">
        <v>141.27000000000001</v>
      </c>
      <c r="K38" s="8">
        <v>167.85</v>
      </c>
      <c r="L38" s="2" t="s">
        <v>72</v>
      </c>
      <c r="M38" s="5" t="s">
        <v>117</v>
      </c>
      <c r="N38"/>
      <c r="O38" s="99" t="s">
        <v>62</v>
      </c>
      <c r="P38" s="99"/>
      <c r="Q38" s="13">
        <v>1073286</v>
      </c>
      <c r="R38" s="93"/>
    </row>
    <row r="39" spans="1:18" s="1" customFormat="1" ht="30" x14ac:dyDescent="0.25">
      <c r="A39" s="101">
        <v>73</v>
      </c>
      <c r="B39" s="10" t="s">
        <v>135</v>
      </c>
      <c r="C39" s="3" t="s">
        <v>136</v>
      </c>
      <c r="D39" s="3" t="s">
        <v>137</v>
      </c>
      <c r="E39" s="3" t="s">
        <v>138</v>
      </c>
      <c r="F39" s="5" t="s">
        <v>63</v>
      </c>
      <c r="G39" s="11" t="s">
        <v>139</v>
      </c>
      <c r="H39" s="14">
        <v>26957</v>
      </c>
      <c r="I39" s="6" t="s">
        <v>140</v>
      </c>
      <c r="J39" s="7">
        <v>45.69</v>
      </c>
      <c r="K39" s="8">
        <v>500.57</v>
      </c>
      <c r="L39" s="2" t="s">
        <v>72</v>
      </c>
      <c r="M39" s="5" t="s">
        <v>87</v>
      </c>
      <c r="N39"/>
      <c r="O39" s="99"/>
      <c r="P39" s="99" t="s">
        <v>62</v>
      </c>
      <c r="Q39" s="13"/>
      <c r="R39" s="93"/>
    </row>
    <row r="40" spans="1:18" s="1" customFormat="1" ht="20.25" x14ac:dyDescent="0.25">
      <c r="A40" s="101">
        <v>74</v>
      </c>
      <c r="B40" s="10" t="s">
        <v>135</v>
      </c>
      <c r="C40" s="3" t="s">
        <v>141</v>
      </c>
      <c r="D40" s="3" t="s">
        <v>143</v>
      </c>
      <c r="E40" s="3" t="s">
        <v>142</v>
      </c>
      <c r="F40" s="5" t="s">
        <v>63</v>
      </c>
      <c r="G40" s="11" t="s">
        <v>61</v>
      </c>
      <c r="H40" s="14">
        <v>104438</v>
      </c>
      <c r="I40" s="6" t="s">
        <v>83</v>
      </c>
      <c r="J40" s="7">
        <v>144.06</v>
      </c>
      <c r="K40" s="8">
        <v>188.08</v>
      </c>
      <c r="L40" s="2" t="s">
        <v>86</v>
      </c>
      <c r="M40" s="5" t="s">
        <v>87</v>
      </c>
      <c r="N40"/>
      <c r="O40" s="99"/>
      <c r="P40" s="99" t="s">
        <v>62</v>
      </c>
      <c r="Q40" s="13"/>
      <c r="R40" s="93"/>
    </row>
    <row r="41" spans="1:18" s="1" customFormat="1" ht="20.25" x14ac:dyDescent="0.25">
      <c r="A41" s="101">
        <v>75</v>
      </c>
      <c r="B41" s="10" t="s">
        <v>135</v>
      </c>
      <c r="C41" s="3" t="s">
        <v>144</v>
      </c>
      <c r="D41" s="3" t="s">
        <v>145</v>
      </c>
      <c r="E41" s="3" t="s">
        <v>146</v>
      </c>
      <c r="F41" s="5" t="s">
        <v>63</v>
      </c>
      <c r="G41" s="11" t="s">
        <v>61</v>
      </c>
      <c r="H41" s="14">
        <v>258626</v>
      </c>
      <c r="I41" s="6" t="s">
        <v>83</v>
      </c>
      <c r="J41" s="7">
        <v>211.13</v>
      </c>
      <c r="K41" s="8">
        <v>1980.96</v>
      </c>
      <c r="L41" s="2" t="s">
        <v>86</v>
      </c>
      <c r="M41" s="5" t="s">
        <v>87</v>
      </c>
      <c r="N41"/>
      <c r="O41" s="99" t="s">
        <v>62</v>
      </c>
      <c r="P41" s="99"/>
      <c r="Q41" s="13">
        <v>77295</v>
      </c>
      <c r="R41" s="93"/>
    </row>
    <row r="42" spans="1:18" s="1" customFormat="1" ht="30" x14ac:dyDescent="0.25">
      <c r="A42" s="101">
        <v>76</v>
      </c>
      <c r="B42" s="10" t="s">
        <v>147</v>
      </c>
      <c r="C42" s="3" t="s">
        <v>148</v>
      </c>
      <c r="D42" s="3" t="s">
        <v>149</v>
      </c>
      <c r="E42" s="3" t="s">
        <v>150</v>
      </c>
      <c r="F42" s="5" t="s">
        <v>63</v>
      </c>
      <c r="G42" s="11" t="s">
        <v>151</v>
      </c>
      <c r="H42" s="14">
        <v>76987</v>
      </c>
      <c r="I42" s="6" t="s">
        <v>140</v>
      </c>
      <c r="J42" s="7" t="s">
        <v>152</v>
      </c>
      <c r="K42" s="8">
        <v>170</v>
      </c>
      <c r="L42" s="2" t="s">
        <v>15</v>
      </c>
      <c r="M42" s="5" t="s">
        <v>94</v>
      </c>
      <c r="N42"/>
      <c r="O42" s="99" t="s">
        <v>62</v>
      </c>
      <c r="P42" s="99"/>
      <c r="Q42" s="13">
        <v>580530</v>
      </c>
      <c r="R42" s="93"/>
    </row>
    <row r="43" spans="1:18" s="1" customFormat="1" ht="20.25" x14ac:dyDescent="0.25">
      <c r="A43" s="101">
        <v>77</v>
      </c>
      <c r="B43" s="10" t="s">
        <v>153</v>
      </c>
      <c r="C43" s="3" t="s">
        <v>154</v>
      </c>
      <c r="D43" s="3" t="s">
        <v>155</v>
      </c>
      <c r="E43" s="3" t="s">
        <v>156</v>
      </c>
      <c r="F43" s="5" t="s">
        <v>63</v>
      </c>
      <c r="G43" s="11" t="s">
        <v>157</v>
      </c>
      <c r="H43" s="14">
        <v>208366</v>
      </c>
      <c r="I43" s="6" t="s">
        <v>83</v>
      </c>
      <c r="J43" s="7">
        <v>0</v>
      </c>
      <c r="K43" s="8"/>
      <c r="L43" s="2" t="s">
        <v>72</v>
      </c>
      <c r="M43" s="5" t="s">
        <v>158</v>
      </c>
      <c r="N43"/>
      <c r="O43" s="99"/>
      <c r="P43" s="99" t="s">
        <v>62</v>
      </c>
      <c r="Q43" s="13"/>
      <c r="R43" s="93"/>
    </row>
    <row r="44" spans="1:18" s="1" customFormat="1" ht="20.25" x14ac:dyDescent="0.25">
      <c r="A44" s="101">
        <v>78</v>
      </c>
      <c r="B44" s="10" t="s">
        <v>124</v>
      </c>
      <c r="C44" s="3" t="s">
        <v>126</v>
      </c>
      <c r="D44" s="3" t="s">
        <v>127</v>
      </c>
      <c r="E44" s="3" t="s">
        <v>128</v>
      </c>
      <c r="F44" s="5" t="s">
        <v>63</v>
      </c>
      <c r="G44" s="11" t="s">
        <v>61</v>
      </c>
      <c r="H44" s="14">
        <v>32681</v>
      </c>
      <c r="I44" s="6" t="s">
        <v>83</v>
      </c>
      <c r="J44" s="7">
        <v>281.55</v>
      </c>
      <c r="K44" s="8">
        <v>20577.39</v>
      </c>
      <c r="L44" s="2" t="s">
        <v>72</v>
      </c>
      <c r="M44" s="5" t="s">
        <v>94</v>
      </c>
      <c r="N44"/>
      <c r="O44" s="99" t="s">
        <v>62</v>
      </c>
      <c r="P44" s="99"/>
      <c r="Q44" s="13">
        <v>3168</v>
      </c>
      <c r="R44" s="93"/>
    </row>
    <row r="45" spans="1:18" s="1" customFormat="1" ht="20.25" x14ac:dyDescent="0.25">
      <c r="A45" s="101">
        <v>79</v>
      </c>
      <c r="B45" s="10" t="s">
        <v>125</v>
      </c>
      <c r="C45" s="3" t="s">
        <v>129</v>
      </c>
      <c r="D45" s="3" t="s">
        <v>130</v>
      </c>
      <c r="E45" s="3" t="s">
        <v>131</v>
      </c>
      <c r="F45" s="5" t="s">
        <v>63</v>
      </c>
      <c r="G45" s="11" t="s">
        <v>61</v>
      </c>
      <c r="H45" s="14">
        <v>1240948</v>
      </c>
      <c r="I45" s="6" t="s">
        <v>83</v>
      </c>
      <c r="J45" s="7">
        <v>211.67</v>
      </c>
      <c r="K45" s="8">
        <v>530.64</v>
      </c>
      <c r="L45" s="2" t="s">
        <v>86</v>
      </c>
      <c r="M45" s="5" t="s">
        <v>87</v>
      </c>
      <c r="N45"/>
      <c r="O45" s="99" t="s">
        <v>62</v>
      </c>
      <c r="P45" s="99"/>
      <c r="Q45" s="13">
        <v>219274</v>
      </c>
      <c r="R45" s="93"/>
    </row>
    <row r="46" spans="1:18" s="1" customFormat="1" ht="20.25" x14ac:dyDescent="0.25">
      <c r="A46" s="165"/>
      <c r="B46" s="166"/>
      <c r="C46" s="167"/>
      <c r="D46" s="167"/>
      <c r="E46" s="167"/>
      <c r="F46" s="168"/>
      <c r="G46" s="169"/>
      <c r="H46" s="38"/>
      <c r="I46" s="170"/>
      <c r="J46" s="171"/>
      <c r="K46" s="172"/>
      <c r="L46" s="173"/>
      <c r="M46" s="168"/>
      <c r="N46"/>
      <c r="O46" s="174"/>
      <c r="P46" s="174"/>
      <c r="Q46" s="175"/>
      <c r="R46" s="176"/>
    </row>
    <row r="47" spans="1:18" ht="24" customHeight="1" x14ac:dyDescent="0.25">
      <c r="A47" s="35"/>
      <c r="B47" s="36"/>
      <c r="C47" s="33"/>
      <c r="D47" s="33"/>
      <c r="E47" s="33"/>
      <c r="F47" s="37"/>
      <c r="G47" s="59"/>
      <c r="H47" s="38"/>
      <c r="I47" s="39"/>
      <c r="J47" s="40"/>
      <c r="K47" s="60"/>
      <c r="L47" s="34"/>
      <c r="M47" s="37"/>
      <c r="N47" s="1"/>
      <c r="P47" s="94"/>
    </row>
    <row r="48" spans="1:18" ht="26.25" x14ac:dyDescent="0.4">
      <c r="A48" s="9"/>
      <c r="B48" s="9"/>
      <c r="C48" s="9"/>
      <c r="D48" s="9"/>
      <c r="E48" s="9"/>
      <c r="F48" s="9"/>
      <c r="G48" s="15" t="s">
        <v>14</v>
      </c>
      <c r="H48" s="63">
        <f>SUM(H36:H39)</f>
        <v>1002062</v>
      </c>
      <c r="I48" s="64"/>
      <c r="J48" s="65">
        <f>SUM(J36:J39)</f>
        <v>270.13</v>
      </c>
      <c r="K48" s="65">
        <f>SUM(K36:K39)</f>
        <v>892.42000000000007</v>
      </c>
      <c r="L48" s="9"/>
      <c r="M48" s="9"/>
      <c r="O48" s="127" t="s">
        <v>53</v>
      </c>
      <c r="P48" s="127"/>
      <c r="Q48" s="63">
        <f>SUM(Q36:Q39)</f>
        <v>1577783</v>
      </c>
      <c r="R48" s="64"/>
    </row>
    <row r="49" spans="1:18" ht="27" thickBot="1" x14ac:dyDescent="0.45">
      <c r="A49" s="9"/>
      <c r="B49" s="9"/>
      <c r="C49" s="9"/>
      <c r="D49" s="9"/>
      <c r="E49" s="9"/>
      <c r="F49" s="9"/>
      <c r="G49" s="72"/>
      <c r="H49" s="74"/>
      <c r="I49" s="75"/>
      <c r="J49" s="76"/>
      <c r="K49" s="76"/>
      <c r="L49" s="132"/>
      <c r="M49" s="132"/>
      <c r="N49" s="90"/>
      <c r="O49" s="98"/>
      <c r="P49" s="98"/>
      <c r="Q49" s="74"/>
      <c r="R49" s="75"/>
    </row>
    <row r="50" spans="1:18" ht="27.75" x14ac:dyDescent="0.25">
      <c r="A50" s="133" t="s">
        <v>71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5"/>
      <c r="M50" s="132"/>
      <c r="N50" s="90"/>
      <c r="O50" s="190" t="s">
        <v>48</v>
      </c>
      <c r="P50" s="191"/>
      <c r="Q50" s="191"/>
      <c r="R50" s="192"/>
    </row>
    <row r="51" spans="1:18" ht="25.5" x14ac:dyDescent="0.25">
      <c r="A51" s="136" t="s">
        <v>64</v>
      </c>
      <c r="B51" s="137" t="s">
        <v>65</v>
      </c>
      <c r="C51" s="137" t="s">
        <v>2</v>
      </c>
      <c r="D51" s="137" t="s">
        <v>3</v>
      </c>
      <c r="E51" s="137" t="s">
        <v>4</v>
      </c>
      <c r="F51" s="137" t="s">
        <v>5</v>
      </c>
      <c r="G51" s="138" t="s">
        <v>6</v>
      </c>
      <c r="H51" s="138" t="s">
        <v>7</v>
      </c>
      <c r="I51" s="138" t="s">
        <v>66</v>
      </c>
      <c r="J51" s="138" t="s">
        <v>67</v>
      </c>
      <c r="K51" s="138" t="s">
        <v>68</v>
      </c>
      <c r="L51" s="139" t="s">
        <v>10</v>
      </c>
      <c r="M51" s="9"/>
      <c r="O51" s="162" t="s">
        <v>49</v>
      </c>
      <c r="P51" s="162" t="s">
        <v>50</v>
      </c>
      <c r="Q51" s="162" t="s">
        <v>51</v>
      </c>
      <c r="R51" s="162" t="s">
        <v>52</v>
      </c>
    </row>
    <row r="52" spans="1:18" ht="15.75" x14ac:dyDescent="0.25">
      <c r="A52" s="140"/>
      <c r="B52" s="141"/>
      <c r="C52" s="141"/>
      <c r="D52" s="141"/>
      <c r="E52" s="141"/>
      <c r="F52" s="141"/>
      <c r="G52" s="142"/>
      <c r="H52" s="142"/>
      <c r="I52" s="142"/>
      <c r="J52" s="142"/>
      <c r="K52" s="142"/>
      <c r="L52" s="141"/>
      <c r="M52" s="9"/>
      <c r="O52" s="163"/>
      <c r="P52" s="163"/>
      <c r="Q52" s="163"/>
      <c r="R52" s="163"/>
    </row>
    <row r="53" spans="1:18" ht="52.5" customHeight="1" x14ac:dyDescent="0.25">
      <c r="A53" s="143">
        <v>8</v>
      </c>
      <c r="B53" s="144" t="s">
        <v>75</v>
      </c>
      <c r="C53" s="145" t="s">
        <v>109</v>
      </c>
      <c r="D53" s="146" t="s">
        <v>110</v>
      </c>
      <c r="E53" s="146"/>
      <c r="F53" s="146" t="s">
        <v>22</v>
      </c>
      <c r="G53" s="147" t="s">
        <v>61</v>
      </c>
      <c r="H53" s="148">
        <v>215180</v>
      </c>
      <c r="I53" s="149" t="s">
        <v>111</v>
      </c>
      <c r="J53" s="150">
        <v>10.31</v>
      </c>
      <c r="K53" s="147" t="s">
        <v>72</v>
      </c>
      <c r="L53" s="146" t="s">
        <v>70</v>
      </c>
      <c r="O53" s="164"/>
      <c r="P53" s="164"/>
      <c r="Q53" s="13"/>
      <c r="R53" s="164"/>
    </row>
    <row r="54" spans="1:18" ht="36" customHeight="1" x14ac:dyDescent="0.4">
      <c r="A54" s="187">
        <v>9</v>
      </c>
      <c r="B54" s="181" t="s">
        <v>132</v>
      </c>
      <c r="C54" s="180" t="s">
        <v>171</v>
      </c>
      <c r="D54" s="181" t="s">
        <v>170</v>
      </c>
      <c r="E54" s="181" t="s">
        <v>172</v>
      </c>
      <c r="F54" s="181" t="s">
        <v>22</v>
      </c>
      <c r="G54" s="182" t="s">
        <v>61</v>
      </c>
      <c r="H54" s="183">
        <v>44520</v>
      </c>
      <c r="I54" s="185" t="s">
        <v>173</v>
      </c>
      <c r="J54" s="179"/>
      <c r="K54" s="181" t="s">
        <v>72</v>
      </c>
      <c r="L54" s="181" t="s">
        <v>70</v>
      </c>
      <c r="O54" s="91"/>
      <c r="P54" s="91"/>
      <c r="Q54" s="91"/>
      <c r="R54" s="91"/>
    </row>
    <row r="55" spans="1:18" ht="26.25" x14ac:dyDescent="0.4">
      <c r="A55" s="73"/>
      <c r="B55" s="73"/>
      <c r="C55" s="73"/>
      <c r="D55" s="73"/>
      <c r="E55" s="73"/>
      <c r="F55" s="73"/>
      <c r="G55" s="151" t="s">
        <v>14</v>
      </c>
      <c r="H55" s="266">
        <v>259700</v>
      </c>
      <c r="I55" s="177"/>
      <c r="J55" s="178">
        <f>SUM(J53:J53)</f>
        <v>10.31</v>
      </c>
      <c r="K55" s="105"/>
      <c r="L55" s="73"/>
      <c r="O55" s="127" t="s">
        <v>53</v>
      </c>
      <c r="P55" s="127"/>
      <c r="Q55" s="63">
        <f>SUM(Q53:Q53)</f>
        <v>0</v>
      </c>
      <c r="R55" s="64">
        <f>SUM(R53:R53)</f>
        <v>0</v>
      </c>
    </row>
    <row r="56" spans="1:18" ht="18" x14ac:dyDescent="0.25">
      <c r="A56" s="73"/>
      <c r="B56" s="73"/>
      <c r="C56" s="73"/>
      <c r="D56" s="73"/>
      <c r="E56" s="73"/>
      <c r="F56" s="73"/>
      <c r="G56" s="105"/>
      <c r="H56" s="73"/>
    </row>
    <row r="57" spans="1:18" ht="18" x14ac:dyDescent="0.25">
      <c r="A57" s="73"/>
      <c r="B57" s="73"/>
      <c r="C57" s="73"/>
      <c r="D57" s="73"/>
      <c r="E57" s="73"/>
      <c r="F57" s="73"/>
      <c r="G57" s="105"/>
      <c r="H57" s="73"/>
    </row>
    <row r="58" spans="1:18" ht="18" x14ac:dyDescent="0.25">
      <c r="A58" s="73"/>
      <c r="B58" s="186"/>
      <c r="C58" s="73"/>
      <c r="D58" s="73"/>
      <c r="E58" s="73"/>
      <c r="F58" s="73"/>
      <c r="G58" s="105"/>
      <c r="H58" s="73"/>
      <c r="K58" s="73"/>
    </row>
    <row r="59" spans="1:18" ht="18.75" x14ac:dyDescent="0.3">
      <c r="A59" s="73"/>
      <c r="B59" s="73"/>
      <c r="C59" s="73"/>
      <c r="D59" s="73"/>
      <c r="E59" s="73"/>
      <c r="F59" s="73"/>
      <c r="G59" s="105"/>
      <c r="H59" s="73"/>
      <c r="I59" s="184"/>
    </row>
    <row r="60" spans="1:18" ht="18" x14ac:dyDescent="0.25">
      <c r="A60" s="73"/>
      <c r="B60" s="73"/>
      <c r="C60" s="73"/>
      <c r="D60" s="73"/>
      <c r="E60" s="73"/>
      <c r="F60" s="73"/>
      <c r="G60" s="105"/>
      <c r="H60" s="73"/>
    </row>
    <row r="61" spans="1:18" ht="18" x14ac:dyDescent="0.25">
      <c r="A61" s="73"/>
      <c r="B61" s="73"/>
      <c r="C61" s="73"/>
      <c r="D61" s="73"/>
      <c r="E61" s="73"/>
      <c r="F61" s="73"/>
      <c r="G61" s="105"/>
      <c r="H61" s="73"/>
    </row>
    <row r="62" spans="1:18" ht="18" x14ac:dyDescent="0.25">
      <c r="A62" s="73"/>
      <c r="B62" s="73"/>
      <c r="C62" s="73"/>
      <c r="D62" s="73"/>
      <c r="E62" s="73"/>
      <c r="F62" s="73"/>
      <c r="G62" s="105"/>
      <c r="H62" s="73"/>
    </row>
    <row r="63" spans="1:18" ht="23.25" customHeight="1" x14ac:dyDescent="0.4">
      <c r="A63" s="73"/>
      <c r="B63" s="73"/>
      <c r="C63" s="73"/>
      <c r="D63" s="73"/>
      <c r="E63" s="73"/>
      <c r="F63" s="73"/>
      <c r="G63" s="152"/>
      <c r="H63" s="153"/>
      <c r="I63" s="154"/>
      <c r="J63" s="155"/>
      <c r="K63" s="105"/>
      <c r="L63" s="73"/>
    </row>
    <row r="64" spans="1:18" ht="20.25" x14ac:dyDescent="0.25">
      <c r="A64" s="156"/>
      <c r="B64" s="157"/>
      <c r="C64" s="158"/>
      <c r="D64" s="158"/>
      <c r="E64" s="158"/>
      <c r="F64" s="25"/>
      <c r="G64" s="159"/>
      <c r="H64" s="160"/>
      <c r="I64" s="159"/>
      <c r="J64" s="161"/>
      <c r="K64" s="161"/>
      <c r="L64" s="34"/>
      <c r="M64" s="25"/>
    </row>
    <row r="65" spans="1:5" x14ac:dyDescent="0.25">
      <c r="E65" t="s">
        <v>60</v>
      </c>
    </row>
    <row r="66" spans="1:5" ht="20.25" customHeight="1" x14ac:dyDescent="0.25"/>
    <row r="67" spans="1:5" ht="26.25" x14ac:dyDescent="0.4">
      <c r="E67" s="104" t="s">
        <v>59</v>
      </c>
    </row>
    <row r="68" spans="1:5" ht="26.25" x14ac:dyDescent="0.4">
      <c r="E68" s="104" t="s">
        <v>54</v>
      </c>
    </row>
    <row r="69" spans="1:5" ht="26.25" x14ac:dyDescent="0.4">
      <c r="E69" s="104" t="s">
        <v>55</v>
      </c>
    </row>
    <row r="70" spans="1:5" x14ac:dyDescent="0.25">
      <c r="B70" s="106">
        <f ca="1">TODAY()</f>
        <v>45201</v>
      </c>
    </row>
    <row r="71" spans="1:5" x14ac:dyDescent="0.25">
      <c r="A71" t="s">
        <v>56</v>
      </c>
    </row>
    <row r="72" spans="1:5" x14ac:dyDescent="0.25">
      <c r="A72" t="s">
        <v>69</v>
      </c>
    </row>
  </sheetData>
  <mergeCells count="44">
    <mergeCell ref="B16:B18"/>
    <mergeCell ref="O8:R11"/>
    <mergeCell ref="N14:N15"/>
    <mergeCell ref="N16:N18"/>
    <mergeCell ref="O14:R15"/>
    <mergeCell ref="O16:O18"/>
    <mergeCell ref="P16:P18"/>
    <mergeCell ref="Q16:Q18"/>
    <mergeCell ref="R16:R18"/>
    <mergeCell ref="A6:M7"/>
    <mergeCell ref="A14:M15"/>
    <mergeCell ref="A30:M31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A16:A18"/>
    <mergeCell ref="D16:D18"/>
    <mergeCell ref="M32:M34"/>
    <mergeCell ref="I32:I34"/>
    <mergeCell ref="O32:O34"/>
    <mergeCell ref="P32:P34"/>
    <mergeCell ref="O30:R31"/>
    <mergeCell ref="A32:A34"/>
    <mergeCell ref="O50:R50"/>
    <mergeCell ref="Q32:Q34"/>
    <mergeCell ref="R32:R34"/>
    <mergeCell ref="B32:B34"/>
    <mergeCell ref="E32:E34"/>
    <mergeCell ref="C32:C34"/>
    <mergeCell ref="H32:H34"/>
    <mergeCell ref="L32:L34"/>
    <mergeCell ref="K32:K34"/>
    <mergeCell ref="J32:J34"/>
    <mergeCell ref="G32:G34"/>
    <mergeCell ref="D32:D34"/>
    <mergeCell ref="F32:F34"/>
  </mergeCells>
  <phoneticPr fontId="32" type="noConversion"/>
  <printOptions horizontalCentered="1"/>
  <pageMargins left="0.15748031496062992" right="0.15748031496062992" top="0.35433070866141736" bottom="0.27559055118110237" header="0.15748031496062992" footer="0.31496062992125984"/>
  <pageSetup paperSize="41" scale="36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5" x14ac:dyDescent="0.25"/>
  <cols>
    <col min="1" max="1" width="9.42578125" customWidth="1"/>
    <col min="2" max="2" width="10.7109375" customWidth="1"/>
    <col min="3" max="3" width="44.140625" customWidth="1"/>
    <col min="4" max="4" width="36.42578125" customWidth="1"/>
    <col min="5" max="5" width="24.42578125" customWidth="1"/>
    <col min="8" max="8" width="14.85546875" customWidth="1"/>
    <col min="9" max="9" width="19.85546875" customWidth="1"/>
    <col min="10" max="10" width="14.140625" customWidth="1"/>
    <col min="11" max="11" width="13.42578125" customWidth="1"/>
    <col min="12" max="12" width="15.5703125" customWidth="1"/>
  </cols>
  <sheetData>
    <row r="2" spans="1:12" ht="15.75" thickBot="1" x14ac:dyDescent="0.3"/>
    <row r="3" spans="1:12" ht="28.5" thickBot="1" x14ac:dyDescent="0.45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 x14ac:dyDescent="0.25">
      <c r="A4" s="240"/>
      <c r="B4" s="241"/>
      <c r="C4" s="45"/>
      <c r="D4" s="45"/>
      <c r="E4" s="45"/>
      <c r="F4" s="45"/>
      <c r="G4" s="46"/>
      <c r="H4" s="242" t="s">
        <v>7</v>
      </c>
      <c r="I4" s="245" t="s">
        <v>27</v>
      </c>
      <c r="J4" s="242" t="s">
        <v>24</v>
      </c>
      <c r="K4" s="245" t="s">
        <v>9</v>
      </c>
      <c r="L4" s="242" t="s">
        <v>10</v>
      </c>
    </row>
    <row r="5" spans="1:12" ht="11.25" customHeight="1" thickBot="1" x14ac:dyDescent="0.3">
      <c r="A5" s="246" t="s">
        <v>25</v>
      </c>
      <c r="B5" s="247"/>
      <c r="C5" s="47" t="s">
        <v>2</v>
      </c>
      <c r="D5" s="47" t="s">
        <v>26</v>
      </c>
      <c r="E5" s="47" t="s">
        <v>4</v>
      </c>
      <c r="F5" s="47" t="s">
        <v>5</v>
      </c>
      <c r="G5" s="48" t="s">
        <v>6</v>
      </c>
      <c r="H5" s="243"/>
      <c r="I5" s="243"/>
      <c r="J5" s="243"/>
      <c r="K5" s="243"/>
      <c r="L5" s="243"/>
    </row>
    <row r="6" spans="1:12" ht="15.75" hidden="1" customHeight="1" thickBot="1" x14ac:dyDescent="0.3">
      <c r="A6" s="248"/>
      <c r="B6" s="249"/>
      <c r="C6" s="49"/>
      <c r="D6" s="49"/>
      <c r="E6" s="49"/>
      <c r="F6" s="49"/>
      <c r="G6" s="48" t="s">
        <v>28</v>
      </c>
      <c r="H6" s="243"/>
      <c r="I6" s="243"/>
      <c r="J6" s="243"/>
      <c r="K6" s="243"/>
      <c r="L6" s="243"/>
    </row>
    <row r="7" spans="1:12" x14ac:dyDescent="0.25">
      <c r="A7" s="50"/>
      <c r="B7" s="51"/>
      <c r="C7" s="49"/>
      <c r="D7" s="49"/>
      <c r="E7" s="49"/>
      <c r="F7" s="49"/>
      <c r="G7" s="48"/>
      <c r="H7" s="243"/>
      <c r="I7" s="243"/>
      <c r="J7" s="243"/>
      <c r="K7" s="243"/>
      <c r="L7" s="243"/>
    </row>
    <row r="8" spans="1:12" x14ac:dyDescent="0.25">
      <c r="A8" s="52" t="s">
        <v>29</v>
      </c>
      <c r="B8" s="53" t="s">
        <v>30</v>
      </c>
      <c r="C8" s="54"/>
      <c r="D8" s="54"/>
      <c r="E8" s="54"/>
      <c r="F8" s="54"/>
      <c r="G8" s="55"/>
      <c r="H8" s="244"/>
      <c r="I8" s="244"/>
      <c r="J8" s="244"/>
      <c r="K8" s="244"/>
      <c r="L8" s="244"/>
    </row>
    <row r="9" spans="1:12" x14ac:dyDescent="0.25">
      <c r="A9" s="250"/>
      <c r="B9" s="250"/>
      <c r="C9" s="56"/>
      <c r="D9" s="56"/>
      <c r="E9" s="56"/>
      <c r="F9" s="56"/>
      <c r="G9" s="56"/>
      <c r="H9" s="250"/>
      <c r="I9" s="250"/>
      <c r="J9" s="56"/>
      <c r="K9" s="56"/>
      <c r="L9" s="56"/>
    </row>
    <row r="10" spans="1:12" x14ac:dyDescent="0.25">
      <c r="A10" s="42" t="s">
        <v>31</v>
      </c>
      <c r="B10" s="251">
        <v>43699</v>
      </c>
      <c r="C10" s="252" t="s">
        <v>33</v>
      </c>
      <c r="D10" s="254" t="s">
        <v>34</v>
      </c>
      <c r="E10" s="254" t="s">
        <v>35</v>
      </c>
      <c r="F10" s="255" t="s">
        <v>22</v>
      </c>
      <c r="G10" s="255" t="s">
        <v>16</v>
      </c>
      <c r="H10" s="256">
        <v>27378</v>
      </c>
      <c r="I10" s="258" t="s">
        <v>36</v>
      </c>
      <c r="J10" s="259">
        <v>980.50699999999995</v>
      </c>
      <c r="K10" s="260" t="s">
        <v>15</v>
      </c>
      <c r="L10" s="255" t="s">
        <v>21</v>
      </c>
    </row>
    <row r="11" spans="1:12" x14ac:dyDescent="0.25">
      <c r="A11" s="42" t="s">
        <v>32</v>
      </c>
      <c r="B11" s="251"/>
      <c r="C11" s="253"/>
      <c r="D11" s="254"/>
      <c r="E11" s="254"/>
      <c r="F11" s="255"/>
      <c r="G11" s="255"/>
      <c r="H11" s="257"/>
      <c r="I11" s="258"/>
      <c r="J11" s="259"/>
      <c r="K11" s="261"/>
      <c r="L11" s="255"/>
    </row>
    <row r="12" spans="1:12" x14ac:dyDescent="0.25">
      <c r="A12" s="42" t="s">
        <v>37</v>
      </c>
      <c r="B12" s="251">
        <v>43705</v>
      </c>
      <c r="C12" s="252" t="s">
        <v>45</v>
      </c>
      <c r="D12" s="254" t="s">
        <v>46</v>
      </c>
      <c r="E12" s="254" t="s">
        <v>39</v>
      </c>
      <c r="F12" s="255" t="s">
        <v>22</v>
      </c>
      <c r="G12" s="255" t="s">
        <v>16</v>
      </c>
      <c r="H12" s="256">
        <v>29178</v>
      </c>
      <c r="I12" s="258" t="s">
        <v>36</v>
      </c>
      <c r="J12" s="259">
        <v>1048.3399999999999</v>
      </c>
      <c r="K12" s="262" t="s">
        <v>15</v>
      </c>
      <c r="L12" s="255" t="s">
        <v>21</v>
      </c>
    </row>
    <row r="13" spans="1:12" x14ac:dyDescent="0.25">
      <c r="A13" s="43" t="s">
        <v>38</v>
      </c>
      <c r="B13" s="251"/>
      <c r="C13" s="253"/>
      <c r="D13" s="254"/>
      <c r="E13" s="254"/>
      <c r="F13" s="255"/>
      <c r="G13" s="255"/>
      <c r="H13" s="257"/>
      <c r="I13" s="258"/>
      <c r="J13" s="259"/>
      <c r="K13" s="262"/>
      <c r="L13" s="255"/>
    </row>
    <row r="14" spans="1:12" x14ac:dyDescent="0.25">
      <c r="A14" s="44" t="s">
        <v>40</v>
      </c>
      <c r="B14" s="251">
        <v>43706</v>
      </c>
      <c r="C14" s="252" t="s">
        <v>42</v>
      </c>
      <c r="D14" s="252" t="s">
        <v>43</v>
      </c>
      <c r="E14" s="252" t="s">
        <v>44</v>
      </c>
      <c r="F14" s="255" t="s">
        <v>22</v>
      </c>
      <c r="G14" s="255" t="s">
        <v>16</v>
      </c>
      <c r="H14" s="265">
        <v>27378</v>
      </c>
      <c r="I14" s="258" t="s">
        <v>36</v>
      </c>
      <c r="J14" s="259">
        <v>2158.1999999999998</v>
      </c>
      <c r="K14" s="262" t="s">
        <v>15</v>
      </c>
      <c r="L14" s="255" t="s">
        <v>17</v>
      </c>
    </row>
    <row r="15" spans="1:12" x14ac:dyDescent="0.25">
      <c r="A15" s="43" t="s">
        <v>41</v>
      </c>
      <c r="B15" s="251"/>
      <c r="C15" s="253"/>
      <c r="D15" s="253"/>
      <c r="E15" s="253"/>
      <c r="F15" s="255"/>
      <c r="G15" s="255"/>
      <c r="H15" s="265"/>
      <c r="I15" s="258"/>
      <c r="J15" s="259"/>
      <c r="K15" s="262"/>
      <c r="L15" s="255"/>
    </row>
    <row r="16" spans="1:12" ht="16.5" thickBot="1" x14ac:dyDescent="0.3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25" thickBot="1" x14ac:dyDescent="0.5">
      <c r="C17" s="22"/>
      <c r="D17" s="23"/>
      <c r="E17" s="12"/>
      <c r="F17" s="263" t="s">
        <v>14</v>
      </c>
      <c r="G17" s="264"/>
      <c r="H17" s="57">
        <f>SUM(H10:H11:H12:H13,H14,H15)</f>
        <v>83934</v>
      </c>
      <c r="I17" s="24"/>
      <c r="J17" s="41">
        <f>SUM(J10,J15)</f>
        <v>980.50699999999995</v>
      </c>
    </row>
  </sheetData>
  <mergeCells count="44">
    <mergeCell ref="F17:G17"/>
    <mergeCell ref="H14:H15"/>
    <mergeCell ref="I14:I15"/>
    <mergeCell ref="J14:J15"/>
    <mergeCell ref="K14:K15"/>
    <mergeCell ref="L14:L15"/>
    <mergeCell ref="B14:B15"/>
    <mergeCell ref="C14:C15"/>
    <mergeCell ref="D14:D15"/>
    <mergeCell ref="E14:E15"/>
    <mergeCell ref="F14:F15"/>
    <mergeCell ref="G14:G15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A4:B4"/>
    <mergeCell ref="H4:H8"/>
    <mergeCell ref="J4:J8"/>
    <mergeCell ref="K4:K8"/>
    <mergeCell ref="L4:L8"/>
    <mergeCell ref="A5:B5"/>
    <mergeCell ref="A6:B6"/>
    <mergeCell ref="I4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2023-10-02T20:31:34Z</cp:lastPrinted>
  <dcterms:created xsi:type="dcterms:W3CDTF">2011-04-07T12:29:15Z</dcterms:created>
  <dcterms:modified xsi:type="dcterms:W3CDTF">2023-10-02T20:33:01Z</dcterms:modified>
</cp:coreProperties>
</file>