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4240" windowHeight="13740"/>
  </bookViews>
  <sheets>
    <sheet name="Hoja1" sheetId="1" r:id="rId1"/>
    <sheet name="Hoja2" sheetId="2" r:id="rId2"/>
    <sheet name="Hoja3" sheetId="3" r:id="rId3"/>
  </sheets>
  <definedNames>
    <definedName name="_xlnm.Print_Area" localSheetId="0">Hoja1!$A$6:$N$74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63" i="1" l="1"/>
  <c r="H63" i="1"/>
  <c r="K30" i="1" l="1"/>
  <c r="J30" i="1"/>
  <c r="H30" i="1"/>
  <c r="J46" i="1" l="1"/>
  <c r="J66" i="1" s="1"/>
  <c r="H46" i="1"/>
  <c r="J54" i="1"/>
  <c r="H54" i="1"/>
  <c r="H66" i="1" l="1"/>
  <c r="K46" i="1"/>
  <c r="K66" i="1" s="1"/>
  <c r="B72" i="1" l="1"/>
  <c r="J17" i="2" l="1"/>
  <c r="H17" i="2"/>
</calcChain>
</file>

<file path=xl/sharedStrings.xml><?xml version="1.0" encoding="utf-8"?>
<sst xmlns="http://schemas.openxmlformats.org/spreadsheetml/2006/main" count="310" uniqueCount="174">
  <si>
    <t xml:space="preserve">PERMISO Nº </t>
  </si>
  <si>
    <t xml:space="preserve">RESOLUCION FECHA </t>
  </si>
  <si>
    <t>PROPIETARIO</t>
  </si>
  <si>
    <t>DIRECCION</t>
  </si>
  <si>
    <t>ARQUITECTO PROYECTO</t>
  </si>
  <si>
    <t>REVISOR INDEPENDIENTE</t>
  </si>
  <si>
    <t>DESTINO</t>
  </si>
  <si>
    <t>$</t>
  </si>
  <si>
    <t>DESCRIPCION PROYECTO</t>
  </si>
  <si>
    <t>NORMAS ESPECIALES</t>
  </si>
  <si>
    <t>ARQUITECTO REVISOR</t>
  </si>
  <si>
    <t>SUPERFICIE      M²</t>
  </si>
  <si>
    <t xml:space="preserve">P E R M I S O S   D E   E D I F I C A C I O N </t>
  </si>
  <si>
    <t>P E R M I S O S   D E   O B R A   M E N O R</t>
  </si>
  <si>
    <t>SUBTOTAL</t>
  </si>
  <si>
    <t>NINGUNA</t>
  </si>
  <si>
    <t>VIVIENDA</t>
  </si>
  <si>
    <t>C. ESPINOSA</t>
  </si>
  <si>
    <t>ALTURA MÁXIMA</t>
  </si>
  <si>
    <t>SUPERFICIE DEL TERRENO</t>
  </si>
  <si>
    <t>SUPERFIECIE DEL TERRENO</t>
  </si>
  <si>
    <t>A. MONARDES</t>
  </si>
  <si>
    <t>S/REV</t>
  </si>
  <si>
    <r>
      <rPr>
        <b/>
        <sz val="22"/>
        <color theme="1"/>
        <rFont val="Arial"/>
        <family val="2"/>
      </rPr>
      <t>RESOLUCIONES</t>
    </r>
    <r>
      <rPr>
        <sz val="22"/>
        <color theme="1"/>
        <rFont val="Arial"/>
        <family val="2"/>
      </rPr>
      <t xml:space="preserve"> </t>
    </r>
  </si>
  <si>
    <t>SUPERFCIE TERRENO</t>
  </si>
  <si>
    <t>RESOLUCIÓN</t>
  </si>
  <si>
    <t>DIRECCIÓN</t>
  </si>
  <si>
    <t>DESCRIPCION DEL PROYECTO</t>
  </si>
  <si>
    <t>TERRENOS</t>
  </si>
  <si>
    <t>N°</t>
  </si>
  <si>
    <t>FECHA</t>
  </si>
  <si>
    <t>2491-A</t>
  </si>
  <si>
    <t>LR-2527</t>
  </si>
  <si>
    <t>SOCIEDAD DE INVERSIONES Y SERVICIO INVER S.A.</t>
  </si>
  <si>
    <t xml:space="preserve">CARLOS SILVA VILDOSOLA </t>
  </si>
  <si>
    <t>CATALINA RIVERA</t>
  </si>
  <si>
    <t>FUSION</t>
  </si>
  <si>
    <t>2492-A</t>
  </si>
  <si>
    <t>LR-2528</t>
  </si>
  <si>
    <t>ROBERTO GONZALEZ</t>
  </si>
  <si>
    <t>2493-A</t>
  </si>
  <si>
    <t>LR-2529</t>
  </si>
  <si>
    <t>SANDRA SABAJ DIMES</t>
  </si>
  <si>
    <t>23 DE FEBRERO 8915 Y 8931</t>
  </si>
  <si>
    <t>RAUL CORREA</t>
  </si>
  <si>
    <t>MARIA KOSLER / JOSE KOSLER</t>
  </si>
  <si>
    <t xml:space="preserve">GUEMES 245 </t>
  </si>
  <si>
    <t>LGUC., OGUC Y PRC</t>
  </si>
  <si>
    <t xml:space="preserve"> </t>
  </si>
  <si>
    <t>TOTAL</t>
  </si>
  <si>
    <t>ARQUITECTO</t>
  </si>
  <si>
    <t>DIRECTOR DE OBRAS</t>
  </si>
  <si>
    <t>LA REINA</t>
  </si>
  <si>
    <t xml:space="preserve">OBRA NUEVA </t>
  </si>
  <si>
    <t>CARLOS LINEROS ECHEVRRIA</t>
  </si>
  <si>
    <t xml:space="preserve">VIVIENDA </t>
  </si>
  <si>
    <t xml:space="preserve">C.ESPINOSA </t>
  </si>
  <si>
    <t>C.ESPINOSA</t>
  </si>
  <si>
    <t>S/REV.</t>
  </si>
  <si>
    <t xml:space="preserve">ALTERACION </t>
  </si>
  <si>
    <t xml:space="preserve">AMPLIACION </t>
  </si>
  <si>
    <t>N.JOFRE</t>
  </si>
  <si>
    <t>AMPLIACION MAYOR</t>
  </si>
  <si>
    <t>N. JOFRE</t>
  </si>
  <si>
    <t>A. ESPEJO</t>
  </si>
  <si>
    <t>A.MONARDES</t>
  </si>
  <si>
    <t>MODIFICACION</t>
  </si>
  <si>
    <t>RESOLUCION FECHA</t>
  </si>
  <si>
    <t>DESCIPCION PROYECTO</t>
  </si>
  <si>
    <t>SUPERFICIE M2</t>
  </si>
  <si>
    <t>NORMAS EPECIALES</t>
  </si>
  <si>
    <t>06.04.2023</t>
  </si>
  <si>
    <t>JUAN DE DIOS AYALA CATALAN</t>
  </si>
  <si>
    <t>CONSUELO RIPOLLES</t>
  </si>
  <si>
    <t>IMPRENTA</t>
  </si>
  <si>
    <t>10.04.2023</t>
  </si>
  <si>
    <t>MARIA SAEZ DONOSO</t>
  </si>
  <si>
    <t>PASAJE PRIVADO TOBIAS BARROS N° 732-A</t>
  </si>
  <si>
    <t>CRISTIAN AMAYA OROZCO</t>
  </si>
  <si>
    <t>DFL N° 2 DE 1959</t>
  </si>
  <si>
    <t>SOCIEDAD DE RENTAS JUANITA E HIJAS LIMITADA</t>
  </si>
  <si>
    <t>CAMBERRA N° 507</t>
  </si>
  <si>
    <t>RODRIGO MOSQUEIRA VARGAS</t>
  </si>
  <si>
    <t>8,519M</t>
  </si>
  <si>
    <t>INVERSIONES E INMOBILIARIA Y COMERCIAL DOMEYKO S.A.</t>
  </si>
  <si>
    <t>PRINCIPE DE GALES N° 7930</t>
  </si>
  <si>
    <t>DANIEL PARRA PEREZ</t>
  </si>
  <si>
    <t>13.04.2023</t>
  </si>
  <si>
    <t>MIGUEL PRIETO DOMINGUEZ</t>
  </si>
  <si>
    <t>LAS PERDICES N° 907-C4</t>
  </si>
  <si>
    <t>19.04.2023</t>
  </si>
  <si>
    <t>FRANCISCO RIQUELME MARIN</t>
  </si>
  <si>
    <t>PRESIDENTE OVALLE N° 6419-D</t>
  </si>
  <si>
    <t>21.04.2023</t>
  </si>
  <si>
    <t>JORGE IBSEN FUENTES</t>
  </si>
  <si>
    <t>ONOFRE JARPA 10.697</t>
  </si>
  <si>
    <t>MARCELO LOPEZ LAGOS</t>
  </si>
  <si>
    <t>24.04.2023</t>
  </si>
  <si>
    <t>FILOMENA CALZADILLA ROMAN</t>
  </si>
  <si>
    <t>RICARDO CORTES SOZA</t>
  </si>
  <si>
    <t>26.04.2023</t>
  </si>
  <si>
    <t>CONSTANZA VASQUEZ QUEZADA</t>
  </si>
  <si>
    <t>DETECTIVE 2 VICENTE BOURQUET N° 293</t>
  </si>
  <si>
    <t>GISELA VALENZUELA FLORES</t>
  </si>
  <si>
    <t>MATIAS ORELLANA BURON</t>
  </si>
  <si>
    <t>LOS GRILLOS N° 5613</t>
  </si>
  <si>
    <t>JORGE ALTAMIRA MUÑOZ</t>
  </si>
  <si>
    <t>17.04.2023</t>
  </si>
  <si>
    <t>SOCIEDAD DE INVERSIONES COVARRUBIAS &amp; ORTEGA LTDA.</t>
  </si>
  <si>
    <t>AGUAS CLARAS N° 1589 L-22</t>
  </si>
  <si>
    <t>BRAULO GOMEZ CARDENAS</t>
  </si>
  <si>
    <t>COMERCIO</t>
  </si>
  <si>
    <t>ART. 124 DE LA LGUC.</t>
  </si>
  <si>
    <t>18.04.2023</t>
  </si>
  <si>
    <t>SOCIEDAD SERVICIOS MEDICOS CARDIOCENTER LIMITADA</t>
  </si>
  <si>
    <t>AV. OSSA N° 235 OF. 335 Y 340</t>
  </si>
  <si>
    <t>JUAN HERRERA ATENAS</t>
  </si>
  <si>
    <t>PEDRO MESA VERDUGO</t>
  </si>
  <si>
    <t>CONSULTA MEDICA</t>
  </si>
  <si>
    <t>20.04.2023</t>
  </si>
  <si>
    <t>CENTRO COMERCIALES ARUCO EXPRESS</t>
  </si>
  <si>
    <t>CARLOS SILVA VILDOSOLA N° 9073 L- 18-A</t>
  </si>
  <si>
    <t>PABLO GARCIA ORTUZAR</t>
  </si>
  <si>
    <t>OFICINAS</t>
  </si>
  <si>
    <t>ADRIANA ALVAREZ RAMOS</t>
  </si>
  <si>
    <t>PASAJE PRIVADO PRINCIPE DE GALES N° 6958-B</t>
  </si>
  <si>
    <t>SEBASTIAN FREDES LAMBERT</t>
  </si>
  <si>
    <t>29.04.2023</t>
  </si>
  <si>
    <t>PASAJE PUBLICO VALENZUELA PUELMA N° 9915-A2</t>
  </si>
  <si>
    <t>DANIELA PALACIOS MAUREIRA</t>
  </si>
  <si>
    <t>ISABEL ORDOÑEZ MORALES</t>
  </si>
  <si>
    <t>PASAJE PRIVADO ONOFRE JARPA N° 9476-C</t>
  </si>
  <si>
    <t>MANUEL INFANTE BARROS</t>
  </si>
  <si>
    <t>CERTIFICADO DE REGULARIZACION LEY 20.898</t>
  </si>
  <si>
    <t>PATRICIA PEREZ DE ARCE NOVELLA</t>
  </si>
  <si>
    <t>FRED PEREZ BUSTAMANTE</t>
  </si>
  <si>
    <t>VICTOR OLIVAREZ BARRERA</t>
  </si>
  <si>
    <t>QUINCHAMALI N° 67</t>
  </si>
  <si>
    <t>ANA MARIA VEGA NELSON</t>
  </si>
  <si>
    <t>A N T E P R O Y E C T O</t>
  </si>
  <si>
    <t xml:space="preserve">CERTIF. N° </t>
  </si>
  <si>
    <t>11.04.2023</t>
  </si>
  <si>
    <t>ABSALON ESPINOSA INMOBILIARIA LTDA.</t>
  </si>
  <si>
    <t>JULIA BERSTEIN N° 1858/1880</t>
  </si>
  <si>
    <t>MAURICIO ESPINOSA GARUTI</t>
  </si>
  <si>
    <t>ANTEPROYECTO</t>
  </si>
  <si>
    <t>AUTOMOTORA FORCENTER S.A.</t>
  </si>
  <si>
    <t>AV. OSSA N° 1971 Y 1955</t>
  </si>
  <si>
    <t>CENTRO SERVICIOS AUTOMOTOR</t>
  </si>
  <si>
    <t>FRANCISCO VILLAGRA N° 6380-I</t>
  </si>
  <si>
    <t>6,71 M</t>
  </si>
  <si>
    <t>FERNANDO FERNANDEZ DIEZ</t>
  </si>
  <si>
    <t>8,41 M</t>
  </si>
  <si>
    <t>4,5 M</t>
  </si>
  <si>
    <t>JARDIN INFANTIL / SALA CUNA</t>
  </si>
  <si>
    <t>7,95 M</t>
  </si>
  <si>
    <t>8 M</t>
  </si>
  <si>
    <t>LOS ORFEBRES N° 367 Y DIPUTADA LAURA RODRIGUEZ N° 366</t>
  </si>
  <si>
    <t>JULIO LAGARINI MIRET</t>
  </si>
  <si>
    <t xml:space="preserve">MODIFICACION DE PROYECTO ALTERACION </t>
  </si>
  <si>
    <t>8,09 M</t>
  </si>
  <si>
    <t>ANDRES ROGERS KRAIZEL</t>
  </si>
  <si>
    <t>25.04.2023</t>
  </si>
  <si>
    <t>INMOBILIARIA LA REINA LTDA</t>
  </si>
  <si>
    <t>ALVARO CASANOVA 2511- 2521</t>
  </si>
  <si>
    <t>RAFAEL JANA BITRAN</t>
  </si>
  <si>
    <t>RAUL ARRATE BARROS</t>
  </si>
  <si>
    <t xml:space="preserve">                                                                                                                                     ANTEPROYECTO</t>
  </si>
  <si>
    <t>MARJORIE DIAZ CODOCEO</t>
  </si>
  <si>
    <t>CERTIFICADO DE REGULARIZACION VIVIENDA CUYO RECINTOS HABITABLES INCLUIDOS BAÑO Y COCINA NO EXEDAN          90 M2</t>
  </si>
  <si>
    <t>NUNCIO LAGHI N° 6914</t>
  </si>
  <si>
    <t>CERTIFICADO DE REGULARIZACION VIVIENDA CUYO RECINTOS HABITABLES INCLUIDOS BAÑO Y COCINA NO EXEDAN          140 M2</t>
  </si>
  <si>
    <t xml:space="preserve">ESTADISTICAS DE PERMISOS, RESOLUCIONES Y OTROS  MES DE ABRIL 2023     </t>
  </si>
  <si>
    <t>CLE/MGA/AEA/mpa.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</si>
</sst>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6" formatCode="&quot;$&quot;#,##0;[Red]&quot;$&quot;\-#,##0"/>
    <numFmt numFmtId="42" formatCode="_ &quot;$&quot;* #,##0_ ;_ &quot;$&quot;* \-#,##0_ ;_ &quot;$&quot;* &quot;-&quot;_ ;_ @_ "/>
    <numFmt numFmtId="164" formatCode="&quot;$&quot;\ #,##0"/>
    <numFmt numFmtId="165" formatCode="#,##0.000"/>
    <numFmt numFmtId="166" formatCode="0.0"/>
    <numFmt numFmtId="167" formatCode="#,##0.0"/>
    <numFmt numFmtId="168" formatCode="0.000"/>
  </numFmts>
  <fonts count="38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sz val="14"/>
      <color theme="1"/>
      <name val="Arial"/>
      <family val="2"/>
    </font>
    <font>
      <sz val="9"/>
      <name val="Arial"/>
      <family val="2"/>
    </font>
    <font>
      <sz val="11"/>
      <name val="Calibri"/>
      <family val="2"/>
      <scheme val="minor"/>
    </font>
    <font>
      <b/>
      <sz val="20"/>
      <color theme="1"/>
      <name val="Arial"/>
      <family val="2"/>
    </font>
    <font>
      <b/>
      <sz val="28"/>
      <color theme="0"/>
      <name val="Arial"/>
      <family val="2"/>
    </font>
    <font>
      <b/>
      <sz val="28"/>
      <color theme="1"/>
      <name val="Arial"/>
      <family val="2"/>
    </font>
    <font>
      <b/>
      <sz val="22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22"/>
      <color theme="1"/>
      <name val="Arial"/>
      <family val="2"/>
    </font>
    <font>
      <sz val="20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9"/>
      <color theme="1"/>
      <name val="Arial"/>
      <family val="2"/>
    </font>
    <font>
      <b/>
      <sz val="18"/>
      <color theme="1"/>
      <name val="Arial"/>
      <family val="2"/>
    </font>
    <font>
      <b/>
      <sz val="8"/>
      <color theme="1"/>
      <name val="Arial"/>
      <family val="2"/>
    </font>
    <font>
      <b/>
      <sz val="16"/>
      <color theme="1"/>
      <name val="Arial"/>
      <family val="2"/>
    </font>
    <font>
      <sz val="16"/>
      <color theme="1"/>
      <name val="Arial"/>
      <family val="2"/>
    </font>
    <font>
      <sz val="14"/>
      <name val="Arial"/>
      <family val="2"/>
    </font>
    <font>
      <b/>
      <sz val="12"/>
      <color theme="1"/>
      <name val="Arial"/>
      <family val="2"/>
    </font>
    <font>
      <sz val="12"/>
      <color theme="1"/>
      <name val="Calibri"/>
      <family val="2"/>
      <scheme val="minor"/>
    </font>
    <font>
      <b/>
      <sz val="16"/>
      <name val="Arial"/>
      <family val="2"/>
    </font>
    <font>
      <sz val="11"/>
      <name val="Arial"/>
      <family val="2"/>
    </font>
    <font>
      <b/>
      <sz val="20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0"/>
      <name val="Arial"/>
      <family val="2"/>
    </font>
    <font>
      <sz val="12"/>
      <color theme="0"/>
      <name val="Arial"/>
      <family val="2"/>
    </font>
    <font>
      <sz val="12"/>
      <name val="Calibri"/>
      <family val="2"/>
      <scheme val="minor"/>
    </font>
    <font>
      <b/>
      <sz val="9"/>
      <color theme="1"/>
      <name val="Arial"/>
      <family val="2"/>
    </font>
    <font>
      <b/>
      <sz val="12"/>
      <color theme="1"/>
      <name val="Calibri"/>
      <family val="2"/>
      <scheme val="minor"/>
    </font>
    <font>
      <sz val="8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FFFFFF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rgb="FFCCCCCC"/>
      </right>
      <top style="medium">
        <color indexed="64"/>
      </top>
      <bottom/>
      <diagonal/>
    </border>
    <border>
      <left style="medium">
        <color rgb="FFCCCCCC"/>
      </left>
      <right style="medium">
        <color rgb="FFCCCCCC"/>
      </right>
      <top style="medium">
        <color indexed="64"/>
      </top>
      <bottom/>
      <diagonal/>
    </border>
    <border>
      <left style="medium">
        <color rgb="FFCCCCCC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2" fontId="14" fillId="0" borderId="0" applyFont="0" applyFill="0" applyBorder="0" applyAlignment="0" applyProtection="0"/>
  </cellStyleXfs>
  <cellXfs count="202">
    <xf numFmtId="0" fontId="0" fillId="0" borderId="0" xfId="0"/>
    <xf numFmtId="0" fontId="6" fillId="0" borderId="0" xfId="0" applyFont="1"/>
    <xf numFmtId="0" fontId="5" fillId="0" borderId="12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/>
    </xf>
    <xf numFmtId="0" fontId="1" fillId="0" borderId="12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 wrapText="1"/>
    </xf>
    <xf numFmtId="4" fontId="1" fillId="0" borderId="12" xfId="0" applyNumberFormat="1" applyFont="1" applyBorder="1" applyAlignment="1">
      <alignment horizontal="right" vertical="center"/>
    </xf>
    <xf numFmtId="2" fontId="2" fillId="0" borderId="12" xfId="0" applyNumberFormat="1" applyFont="1" applyBorder="1" applyAlignment="1">
      <alignment horizontal="right" vertical="center"/>
    </xf>
    <xf numFmtId="0" fontId="3" fillId="0" borderId="0" xfId="0" applyFont="1"/>
    <xf numFmtId="14" fontId="1" fillId="0" borderId="12" xfId="0" applyNumberFormat="1" applyFont="1" applyBorder="1" applyAlignment="1">
      <alignment horizontal="center" vertical="center" wrapText="1"/>
    </xf>
    <xf numFmtId="0" fontId="1" fillId="0" borderId="12" xfId="0" quotePrefix="1" applyFont="1" applyBorder="1" applyAlignment="1">
      <alignment horizontal="center" vertical="center" wrapText="1"/>
    </xf>
    <xf numFmtId="0" fontId="13" fillId="0" borderId="0" xfId="0" applyFont="1"/>
    <xf numFmtId="42" fontId="1" fillId="0" borderId="12" xfId="1" applyFont="1" applyBorder="1" applyAlignment="1">
      <alignment horizontal="right" vertical="center"/>
    </xf>
    <xf numFmtId="42" fontId="1" fillId="0" borderId="12" xfId="1" applyFont="1" applyFill="1" applyBorder="1" applyAlignment="1">
      <alignment horizontal="right" vertical="center"/>
    </xf>
    <xf numFmtId="0" fontId="7" fillId="2" borderId="12" xfId="0" applyFont="1" applyFill="1" applyBorder="1" applyAlignment="1">
      <alignment horizontal="center"/>
    </xf>
    <xf numFmtId="0" fontId="16" fillId="5" borderId="16" xfId="0" applyFont="1" applyFill="1" applyBorder="1"/>
    <xf numFmtId="0" fontId="3" fillId="5" borderId="17" xfId="0" applyFont="1" applyFill="1" applyBorder="1"/>
    <xf numFmtId="0" fontId="7" fillId="5" borderId="17" xfId="0" applyFont="1" applyFill="1" applyBorder="1" applyAlignment="1">
      <alignment horizontal="center"/>
    </xf>
    <xf numFmtId="3" fontId="4" fillId="5" borderId="17" xfId="0" applyNumberFormat="1" applyFont="1" applyFill="1" applyBorder="1" applyAlignment="1">
      <alignment horizontal="right"/>
    </xf>
    <xf numFmtId="4" fontId="4" fillId="5" borderId="17" xfId="0" applyNumberFormat="1" applyFont="1" applyFill="1" applyBorder="1" applyAlignment="1">
      <alignment horizontal="right"/>
    </xf>
    <xf numFmtId="0" fontId="3" fillId="5" borderId="18" xfId="0" applyFont="1" applyFill="1" applyBorder="1"/>
    <xf numFmtId="0" fontId="17" fillId="0" borderId="0" xfId="0" applyFont="1"/>
    <xf numFmtId="0" fontId="18" fillId="0" borderId="0" xfId="0" applyFont="1"/>
    <xf numFmtId="0" fontId="19" fillId="2" borderId="19" xfId="0" applyFont="1" applyFill="1" applyBorder="1"/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2" fillId="0" borderId="0" xfId="0" applyFont="1"/>
    <xf numFmtId="0" fontId="2" fillId="0" borderId="34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164" fontId="2" fillId="0" borderId="26" xfId="0" applyNumberFormat="1" applyFont="1" applyBorder="1" applyAlignment="1">
      <alignment horizontal="center" vertical="center" wrapText="1"/>
    </xf>
    <xf numFmtId="165" fontId="2" fillId="0" borderId="25" xfId="0" applyNumberFormat="1" applyFont="1" applyBorder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3" fontId="1" fillId="0" borderId="0" xfId="0" applyNumberFormat="1" applyFont="1" applyAlignment="1">
      <alignment horizontal="center" vertical="center"/>
    </xf>
    <xf numFmtId="14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42" fontId="1" fillId="0" borderId="0" xfId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 wrapText="1"/>
    </xf>
    <xf numFmtId="4" fontId="1" fillId="0" borderId="0" xfId="0" applyNumberFormat="1" applyFont="1" applyAlignment="1">
      <alignment horizontal="right" vertical="center"/>
    </xf>
    <xf numFmtId="165" fontId="11" fillId="2" borderId="20" xfId="0" applyNumberFormat="1" applyFont="1" applyFill="1" applyBorder="1" applyAlignment="1">
      <alignment horizontal="right"/>
    </xf>
    <xf numFmtId="0" fontId="20" fillId="0" borderId="12" xfId="0" applyFont="1" applyBorder="1" applyAlignment="1">
      <alignment horizontal="center" vertical="center" wrapText="1"/>
    </xf>
    <xf numFmtId="0" fontId="20" fillId="0" borderId="12" xfId="0" applyFont="1" applyBorder="1"/>
    <xf numFmtId="0" fontId="20" fillId="0" borderId="12" xfId="0" applyFont="1" applyBorder="1" applyAlignment="1">
      <alignment horizontal="center"/>
    </xf>
    <xf numFmtId="0" fontId="15" fillId="3" borderId="22" xfId="0" applyFont="1" applyFill="1" applyBorder="1" applyAlignment="1">
      <alignment horizontal="center" vertical="center" wrapText="1"/>
    </xf>
    <xf numFmtId="0" fontId="15" fillId="3" borderId="23" xfId="0" applyFont="1" applyFill="1" applyBorder="1" applyAlignment="1">
      <alignment horizontal="center" vertical="center" wrapText="1"/>
    </xf>
    <xf numFmtId="0" fontId="15" fillId="3" borderId="8" xfId="0" applyFont="1" applyFill="1" applyBorder="1" applyAlignment="1">
      <alignment horizontal="center" vertical="center" wrapText="1"/>
    </xf>
    <xf numFmtId="0" fontId="15" fillId="3" borderId="0" xfId="0" applyFont="1" applyFill="1" applyAlignment="1">
      <alignment horizontal="center" vertical="center" wrapText="1"/>
    </xf>
    <xf numFmtId="0" fontId="15" fillId="3" borderId="8" xfId="0" applyFont="1" applyFill="1" applyBorder="1" applyAlignment="1">
      <alignment vertical="top" wrapText="1"/>
    </xf>
    <xf numFmtId="0" fontId="15" fillId="3" borderId="28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5" fillId="3" borderId="29" xfId="0" applyFont="1" applyFill="1" applyBorder="1" applyAlignment="1">
      <alignment horizontal="center" vertical="center" wrapText="1"/>
    </xf>
    <xf numFmtId="0" fontId="15" fillId="3" borderId="30" xfId="0" applyFont="1" applyFill="1" applyBorder="1" applyAlignment="1">
      <alignment horizontal="center" vertical="center" wrapText="1"/>
    </xf>
    <xf numFmtId="0" fontId="15" fillId="3" borderId="31" xfId="0" applyFont="1" applyFill="1" applyBorder="1" applyAlignment="1">
      <alignment vertical="top" wrapText="1"/>
    </xf>
    <xf numFmtId="0" fontId="15" fillId="3" borderId="32" xfId="0" applyFont="1" applyFill="1" applyBorder="1" applyAlignment="1">
      <alignment vertical="top" wrapText="1"/>
    </xf>
    <xf numFmtId="0" fontId="15" fillId="0" borderId="0" xfId="0" applyFont="1" applyAlignment="1">
      <alignment vertical="center" wrapText="1"/>
    </xf>
    <xf numFmtId="42" fontId="11" fillId="2" borderId="36" xfId="0" applyNumberFormat="1" applyFont="1" applyFill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1" fillId="0" borderId="0" xfId="0" quotePrefix="1" applyFont="1" applyAlignment="1">
      <alignment horizontal="center" vertical="center" wrapText="1"/>
    </xf>
    <xf numFmtId="2" fontId="2" fillId="0" borderId="0" xfId="0" applyNumberFormat="1" applyFont="1" applyAlignment="1">
      <alignment horizontal="right" vertical="center"/>
    </xf>
    <xf numFmtId="0" fontId="9" fillId="3" borderId="4" xfId="0" applyFont="1" applyFill="1" applyBorder="1" applyAlignment="1">
      <alignment horizontal="center" vertical="center" wrapText="1"/>
    </xf>
    <xf numFmtId="0" fontId="9" fillId="3" borderId="0" xfId="0" applyFont="1" applyFill="1" applyAlignment="1">
      <alignment horizontal="center" vertical="center" wrapText="1"/>
    </xf>
    <xf numFmtId="42" fontId="23" fillId="2" borderId="12" xfId="1" applyFont="1" applyFill="1" applyBorder="1" applyAlignment="1">
      <alignment horizontal="right"/>
    </xf>
    <xf numFmtId="0" fontId="24" fillId="2" borderId="12" xfId="0" applyFont="1" applyFill="1" applyBorder="1"/>
    <xf numFmtId="4" fontId="23" fillId="2" borderId="12" xfId="0" applyNumberFormat="1" applyFont="1" applyFill="1" applyBorder="1" applyAlignment="1">
      <alignment horizontal="right"/>
    </xf>
    <xf numFmtId="14" fontId="25" fillId="0" borderId="12" xfId="0" applyNumberFormat="1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14" fontId="15" fillId="0" borderId="0" xfId="0" applyNumberFormat="1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12" fillId="0" borderId="34" xfId="0" applyFont="1" applyBorder="1" applyAlignment="1">
      <alignment horizontal="center" vertical="center" wrapText="1"/>
    </xf>
    <xf numFmtId="0" fontId="7" fillId="3" borderId="0" xfId="0" applyFont="1" applyFill="1" applyAlignment="1">
      <alignment horizontal="center"/>
    </xf>
    <xf numFmtId="0" fontId="0" fillId="0" borderId="0" xfId="0" applyAlignment="1">
      <alignment wrapText="1"/>
    </xf>
    <xf numFmtId="42" fontId="23" fillId="3" borderId="0" xfId="1" applyFont="1" applyFill="1" applyBorder="1" applyAlignment="1">
      <alignment horizontal="right"/>
    </xf>
    <xf numFmtId="0" fontId="24" fillId="3" borderId="0" xfId="0" applyFont="1" applyFill="1"/>
    <xf numFmtId="4" fontId="23" fillId="3" borderId="0" xfId="0" applyNumberFormat="1" applyFont="1" applyFill="1" applyAlignment="1">
      <alignment horizontal="right"/>
    </xf>
    <xf numFmtId="0" fontId="9" fillId="4" borderId="0" xfId="0" applyFont="1" applyFill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15" fillId="0" borderId="32" xfId="0" applyFont="1" applyBorder="1" applyAlignment="1">
      <alignment horizontal="center" vertical="center" wrapText="1"/>
    </xf>
    <xf numFmtId="0" fontId="0" fillId="0" borderId="7" xfId="0" applyBorder="1"/>
    <xf numFmtId="0" fontId="0" fillId="0" borderId="11" xfId="0" applyBorder="1"/>
    <xf numFmtId="0" fontId="0" fillId="4" borderId="8" xfId="0" applyFill="1" applyBorder="1"/>
    <xf numFmtId="0" fontId="0" fillId="4" borderId="11" xfId="0" applyFill="1" applyBorder="1"/>
    <xf numFmtId="0" fontId="0" fillId="3" borderId="8" xfId="0" applyFill="1" applyBorder="1"/>
    <xf numFmtId="0" fontId="0" fillId="3" borderId="0" xfId="0" applyFill="1"/>
    <xf numFmtId="167" fontId="1" fillId="0" borderId="12" xfId="0" applyNumberFormat="1" applyFont="1" applyBorder="1" applyAlignment="1">
      <alignment horizontal="right" vertical="center"/>
    </xf>
    <xf numFmtId="166" fontId="2" fillId="0" borderId="12" xfId="0" applyNumberFormat="1" applyFont="1" applyBorder="1" applyAlignment="1">
      <alignment horizontal="right" vertical="center"/>
    </xf>
    <xf numFmtId="0" fontId="7" fillId="2" borderId="12" xfId="0" applyFont="1" applyFill="1" applyBorder="1"/>
    <xf numFmtId="0" fontId="7" fillId="3" borderId="0" xfId="0" applyFont="1" applyFill="1" applyAlignment="1">
      <alignment wrapText="1"/>
    </xf>
    <xf numFmtId="6" fontId="7" fillId="3" borderId="0" xfId="0" applyNumberFormat="1" applyFont="1" applyFill="1" applyAlignment="1">
      <alignment horizontal="right" wrapText="1"/>
    </xf>
    <xf numFmtId="0" fontId="17" fillId="3" borderId="0" xfId="0" applyFont="1" applyFill="1" applyAlignment="1">
      <alignment wrapText="1"/>
    </xf>
    <xf numFmtId="0" fontId="7" fillId="3" borderId="0" xfId="0" applyFont="1" applyFill="1" applyAlignment="1">
      <alignment horizontal="right" wrapText="1"/>
    </xf>
    <xf numFmtId="166" fontId="6" fillId="0" borderId="12" xfId="0" applyNumberFormat="1" applyFont="1" applyBorder="1" applyAlignment="1">
      <alignment horizontal="center"/>
    </xf>
    <xf numFmtId="3" fontId="28" fillId="0" borderId="12" xfId="0" applyNumberFormat="1" applyFont="1" applyBorder="1" applyAlignment="1">
      <alignment horizontal="center" vertical="center"/>
    </xf>
    <xf numFmtId="0" fontId="29" fillId="0" borderId="12" xfId="0" applyFont="1" applyBorder="1" applyAlignment="1">
      <alignment horizontal="left" vertical="center" wrapText="1"/>
    </xf>
    <xf numFmtId="0" fontId="1" fillId="0" borderId="24" xfId="0" applyFont="1" applyBorder="1" applyAlignment="1">
      <alignment horizontal="center" vertical="center" wrapText="1"/>
    </xf>
    <xf numFmtId="0" fontId="30" fillId="0" borderId="0" xfId="0" applyFont="1" applyAlignment="1">
      <alignment horizontal="center"/>
    </xf>
    <xf numFmtId="2" fontId="11" fillId="3" borderId="0" xfId="0" applyNumberFormat="1" applyFont="1" applyFill="1"/>
    <xf numFmtId="14" fontId="0" fillId="0" borderId="0" xfId="0" applyNumberFormat="1" applyAlignment="1">
      <alignment horizontal="left"/>
    </xf>
    <xf numFmtId="3" fontId="4" fillId="0" borderId="0" xfId="0" applyNumberFormat="1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6" fillId="3" borderId="0" xfId="0" applyFont="1" applyFill="1" applyAlignment="1">
      <alignment horizontal="center"/>
    </xf>
    <xf numFmtId="42" fontId="32" fillId="3" borderId="0" xfId="1" applyFont="1" applyFill="1" applyBorder="1" applyAlignment="1">
      <alignment horizontal="right"/>
    </xf>
    <xf numFmtId="0" fontId="33" fillId="3" borderId="0" xfId="0" applyFont="1" applyFill="1"/>
    <xf numFmtId="0" fontId="27" fillId="0" borderId="0" xfId="0" applyFont="1"/>
    <xf numFmtId="4" fontId="26" fillId="3" borderId="0" xfId="0" applyNumberFormat="1" applyFont="1" applyFill="1" applyAlignment="1">
      <alignment horizontal="right"/>
    </xf>
    <xf numFmtId="0" fontId="2" fillId="3" borderId="0" xfId="0" applyFont="1" applyFill="1" applyAlignment="1">
      <alignment horizontal="center"/>
    </xf>
    <xf numFmtId="42" fontId="1" fillId="3" borderId="0" xfId="1" applyFont="1" applyFill="1" applyBorder="1" applyAlignment="1">
      <alignment horizontal="right"/>
    </xf>
    <xf numFmtId="0" fontId="1" fillId="3" borderId="0" xfId="0" applyFont="1" applyFill="1" applyAlignment="1">
      <alignment horizontal="center"/>
    </xf>
    <xf numFmtId="4" fontId="1" fillId="3" borderId="0" xfId="0" applyNumberFormat="1" applyFont="1" applyFill="1" applyAlignment="1">
      <alignment horizontal="right"/>
    </xf>
    <xf numFmtId="0" fontId="1" fillId="0" borderId="0" xfId="0" applyFont="1" applyAlignment="1">
      <alignment horizontal="center"/>
    </xf>
    <xf numFmtId="0" fontId="34" fillId="0" borderId="0" xfId="0" applyFont="1" applyAlignment="1">
      <alignment horizontal="center"/>
    </xf>
    <xf numFmtId="4" fontId="6" fillId="0" borderId="12" xfId="0" applyNumberFormat="1" applyFont="1" applyBorder="1" applyAlignment="1">
      <alignment horizontal="center"/>
    </xf>
    <xf numFmtId="0" fontId="3" fillId="3" borderId="0" xfId="0" applyFont="1" applyFill="1"/>
    <xf numFmtId="0" fontId="10" fillId="6" borderId="38" xfId="0" applyFont="1" applyFill="1" applyBorder="1" applyAlignment="1">
      <alignment vertical="center"/>
    </xf>
    <xf numFmtId="0" fontId="0" fillId="6" borderId="39" xfId="0" applyFill="1" applyBorder="1" applyAlignment="1">
      <alignment wrapText="1"/>
    </xf>
    <xf numFmtId="0" fontId="0" fillId="6" borderId="40" xfId="0" applyFill="1" applyBorder="1" applyAlignment="1">
      <alignment wrapText="1"/>
    </xf>
    <xf numFmtId="0" fontId="35" fillId="0" borderId="1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7" borderId="12" xfId="0" applyFont="1" applyFill="1" applyBorder="1" applyAlignment="1">
      <alignment horizontal="center" vertical="center" wrapText="1"/>
    </xf>
    <xf numFmtId="0" fontId="15" fillId="0" borderId="12" xfId="0" applyFont="1" applyBorder="1" applyAlignment="1">
      <alignment horizontal="center" wrapText="1"/>
    </xf>
    <xf numFmtId="0" fontId="36" fillId="0" borderId="0" xfId="0" applyFont="1" applyAlignment="1">
      <alignment vertical="center" wrapText="1"/>
    </xf>
    <xf numFmtId="0" fontId="27" fillId="0" borderId="0" xfId="0" applyFont="1" applyAlignment="1">
      <alignment vertical="center" wrapText="1"/>
    </xf>
    <xf numFmtId="0" fontId="27" fillId="7" borderId="0" xfId="0" applyFont="1" applyFill="1" applyAlignment="1">
      <alignment vertical="center" wrapText="1"/>
    </xf>
    <xf numFmtId="0" fontId="23" fillId="0" borderId="12" xfId="0" applyFont="1" applyBorder="1" applyAlignment="1">
      <alignment horizontal="center" vertical="center" wrapText="1"/>
    </xf>
    <xf numFmtId="14" fontId="2" fillId="0" borderId="12" xfId="0" applyNumberFormat="1" applyFont="1" applyBorder="1" applyAlignment="1">
      <alignment horizontal="center" vertical="center" wrapText="1"/>
    </xf>
    <xf numFmtId="0" fontId="2" fillId="0" borderId="12" xfId="0" applyFont="1" applyBorder="1" applyAlignment="1">
      <alignment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7" borderId="12" xfId="0" applyFont="1" applyFill="1" applyBorder="1" applyAlignment="1">
      <alignment horizontal="center" vertical="center" wrapText="1"/>
    </xf>
    <xf numFmtId="6" fontId="2" fillId="0" borderId="12" xfId="0" applyNumberFormat="1" applyFont="1" applyBorder="1" applyAlignment="1">
      <alignment horizontal="right" vertical="center" wrapText="1"/>
    </xf>
    <xf numFmtId="0" fontId="37" fillId="7" borderId="12" xfId="0" applyFont="1" applyFill="1" applyBorder="1" applyAlignment="1">
      <alignment horizontal="center" vertical="center" wrapText="1"/>
    </xf>
    <xf numFmtId="0" fontId="2" fillId="7" borderId="12" xfId="0" applyFont="1" applyFill="1" applyBorder="1" applyAlignment="1">
      <alignment horizontal="right" vertical="center" wrapText="1"/>
    </xf>
    <xf numFmtId="6" fontId="11" fillId="2" borderId="12" xfId="0" applyNumberFormat="1" applyFont="1" applyFill="1" applyBorder="1" applyAlignment="1">
      <alignment horizontal="center"/>
    </xf>
    <xf numFmtId="0" fontId="19" fillId="2" borderId="12" xfId="0" applyFont="1" applyFill="1" applyBorder="1"/>
    <xf numFmtId="2" fontId="11" fillId="2" borderId="12" xfId="0" applyNumberFormat="1" applyFont="1" applyFill="1" applyBorder="1" applyAlignment="1">
      <alignment horizontal="right"/>
    </xf>
    <xf numFmtId="168" fontId="6" fillId="0" borderId="12" xfId="0" applyNumberFormat="1" applyFont="1" applyBorder="1" applyAlignment="1">
      <alignment horizontal="center"/>
    </xf>
    <xf numFmtId="42" fontId="11" fillId="2" borderId="12" xfId="0" applyNumberFormat="1" applyFont="1" applyFill="1" applyBorder="1"/>
    <xf numFmtId="0" fontId="11" fillId="2" borderId="12" xfId="0" applyFont="1" applyFill="1" applyBorder="1"/>
    <xf numFmtId="4" fontId="11" fillId="2" borderId="12" xfId="0" applyNumberFormat="1" applyFont="1" applyFill="1" applyBorder="1"/>
    <xf numFmtId="0" fontId="7" fillId="3" borderId="0" xfId="0" applyFont="1" applyFill="1"/>
    <xf numFmtId="42" fontId="11" fillId="3" borderId="0" xfId="0" applyNumberFormat="1" applyFont="1" applyFill="1"/>
    <xf numFmtId="0" fontId="11" fillId="3" borderId="0" xfId="0" applyFont="1" applyFill="1"/>
    <xf numFmtId="4" fontId="11" fillId="3" borderId="0" xfId="0" applyNumberFormat="1" applyFont="1" applyFill="1"/>
    <xf numFmtId="0" fontId="15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10" fillId="2" borderId="5" xfId="0" applyFont="1" applyFill="1" applyBorder="1"/>
    <xf numFmtId="0" fontId="10" fillId="2" borderId="6" xfId="0" applyFont="1" applyFill="1" applyBorder="1"/>
    <xf numFmtId="0" fontId="10" fillId="2" borderId="9" xfId="0" applyFont="1" applyFill="1" applyBorder="1"/>
    <xf numFmtId="0" fontId="10" fillId="2" borderId="10" xfId="0" applyFont="1" applyFill="1" applyBorder="1"/>
    <xf numFmtId="0" fontId="10" fillId="2" borderId="37" xfId="0" applyFont="1" applyFill="1" applyBorder="1"/>
    <xf numFmtId="0" fontId="10" fillId="2" borderId="23" xfId="0" applyFont="1" applyFill="1" applyBorder="1"/>
    <xf numFmtId="0" fontId="10" fillId="2" borderId="22" xfId="0" applyFont="1" applyFill="1" applyBorder="1"/>
    <xf numFmtId="0" fontId="10" fillId="2" borderId="11" xfId="0" applyFont="1" applyFill="1" applyBorder="1"/>
    <xf numFmtId="0" fontId="8" fillId="4" borderId="4" xfId="0" applyFont="1" applyFill="1" applyBorder="1" applyAlignment="1">
      <alignment horizontal="center" vertical="center" wrapText="1"/>
    </xf>
    <xf numFmtId="0" fontId="9" fillId="4" borderId="0" xfId="0" applyFont="1" applyFill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9" fillId="4" borderId="9" xfId="0" applyFont="1" applyFill="1" applyBorder="1" applyAlignment="1">
      <alignment horizontal="center" vertical="center" wrapText="1"/>
    </xf>
    <xf numFmtId="0" fontId="9" fillId="4" borderId="10" xfId="0" applyFont="1" applyFill="1" applyBorder="1" applyAlignment="1">
      <alignment horizontal="center" vertical="center" wrapText="1"/>
    </xf>
    <xf numFmtId="14" fontId="15" fillId="0" borderId="2" xfId="0" applyNumberFormat="1" applyFont="1" applyBorder="1" applyAlignment="1">
      <alignment horizontal="center" vertical="center" wrapText="1"/>
    </xf>
    <xf numFmtId="14" fontId="15" fillId="0" borderId="3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0" fillId="2" borderId="7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15" fillId="0" borderId="13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15" fillId="3" borderId="21" xfId="0" applyFont="1" applyFill="1" applyBorder="1" applyAlignment="1">
      <alignment vertical="center" wrapText="1"/>
    </xf>
    <xf numFmtId="0" fontId="15" fillId="3" borderId="22" xfId="0" applyFont="1" applyFill="1" applyBorder="1" applyAlignment="1">
      <alignment vertical="center" wrapText="1"/>
    </xf>
    <xf numFmtId="0" fontId="15" fillId="3" borderId="24" xfId="0" applyFont="1" applyFill="1" applyBorder="1" applyAlignment="1">
      <alignment horizontal="center" vertical="center" wrapText="1"/>
    </xf>
    <xf numFmtId="0" fontId="15" fillId="3" borderId="26" xfId="0" applyFont="1" applyFill="1" applyBorder="1" applyAlignment="1">
      <alignment horizontal="center" vertical="center" wrapText="1"/>
    </xf>
    <xf numFmtId="0" fontId="15" fillId="3" borderId="33" xfId="0" applyFont="1" applyFill="1" applyBorder="1" applyAlignment="1">
      <alignment horizontal="center" vertical="center" wrapText="1"/>
    </xf>
    <xf numFmtId="0" fontId="15" fillId="3" borderId="35" xfId="0" applyFont="1" applyFill="1" applyBorder="1" applyAlignment="1">
      <alignment horizontal="center" vertical="center" wrapText="1"/>
    </xf>
    <xf numFmtId="0" fontId="15" fillId="3" borderId="25" xfId="0" applyFont="1" applyFill="1" applyBorder="1" applyAlignment="1">
      <alignment horizontal="center" vertical="center" wrapText="1"/>
    </xf>
    <xf numFmtId="0" fontId="15" fillId="3" borderId="8" xfId="0" applyFont="1" applyFill="1" applyBorder="1" applyAlignment="1">
      <alignment horizontal="center" vertical="center" wrapText="1"/>
    </xf>
    <xf numFmtId="0" fontId="15" fillId="3" borderId="27" xfId="0" applyFont="1" applyFill="1" applyBorder="1" applyAlignment="1">
      <alignment vertical="top" wrapText="1"/>
    </xf>
    <xf numFmtId="0" fontId="15" fillId="3" borderId="11" xfId="0" applyFont="1" applyFill="1" applyBorder="1" applyAlignment="1">
      <alignment vertical="top" wrapText="1"/>
    </xf>
    <xf numFmtId="0" fontId="15" fillId="0" borderId="0" xfId="0" applyFont="1" applyAlignment="1">
      <alignment vertical="center" wrapText="1"/>
    </xf>
    <xf numFmtId="14" fontId="20" fillId="0" borderId="12" xfId="0" applyNumberFormat="1" applyFont="1" applyBorder="1" applyAlignment="1">
      <alignment horizontal="center" vertical="center" wrapText="1"/>
    </xf>
    <xf numFmtId="0" fontId="20" fillId="0" borderId="24" xfId="0" applyFont="1" applyBorder="1" applyAlignment="1">
      <alignment horizontal="left" vertical="center" wrapText="1"/>
    </xf>
    <xf numFmtId="0" fontId="20" fillId="0" borderId="33" xfId="0" applyFont="1" applyBorder="1" applyAlignment="1">
      <alignment horizontal="left" vertical="center" wrapText="1"/>
    </xf>
    <xf numFmtId="0" fontId="20" fillId="0" borderId="12" xfId="0" applyFont="1" applyBorder="1" applyAlignment="1">
      <alignment horizontal="left" vertical="center" wrapText="1"/>
    </xf>
    <xf numFmtId="0" fontId="20" fillId="0" borderId="12" xfId="0" applyFont="1" applyBorder="1" applyAlignment="1">
      <alignment horizontal="center" vertical="center" wrapText="1"/>
    </xf>
    <xf numFmtId="42" fontId="5" fillId="0" borderId="24" xfId="0" applyNumberFormat="1" applyFont="1" applyBorder="1" applyAlignment="1">
      <alignment horizontal="left" vertical="center" wrapText="1"/>
    </xf>
    <xf numFmtId="42" fontId="5" fillId="0" borderId="33" xfId="0" applyNumberFormat="1" applyFont="1" applyBorder="1" applyAlignment="1">
      <alignment horizontal="left" vertical="center" wrapText="1"/>
    </xf>
    <xf numFmtId="164" fontId="20" fillId="0" borderId="12" xfId="0" applyNumberFormat="1" applyFont="1" applyBorder="1" applyAlignment="1">
      <alignment horizontal="center" vertical="center" wrapText="1"/>
    </xf>
    <xf numFmtId="165" fontId="20" fillId="0" borderId="12" xfId="0" applyNumberFormat="1" applyFont="1" applyBorder="1" applyAlignment="1">
      <alignment horizontal="right" vertical="center" wrapText="1"/>
    </xf>
    <xf numFmtId="4" fontId="20" fillId="0" borderId="24" xfId="0" applyNumberFormat="1" applyFont="1" applyBorder="1" applyAlignment="1">
      <alignment horizontal="center" vertical="center" wrapText="1"/>
    </xf>
    <xf numFmtId="4" fontId="20" fillId="0" borderId="33" xfId="0" applyNumberFormat="1" applyFont="1" applyBorder="1" applyAlignment="1">
      <alignment horizontal="center" vertical="center" wrapText="1"/>
    </xf>
    <xf numFmtId="4" fontId="20" fillId="0" borderId="12" xfId="0" applyNumberFormat="1" applyFont="1" applyBorder="1" applyAlignment="1">
      <alignment horizontal="center" vertical="center" wrapText="1"/>
    </xf>
    <xf numFmtId="0" fontId="21" fillId="2" borderId="16" xfId="0" applyFont="1" applyFill="1" applyBorder="1" applyAlignment="1">
      <alignment horizontal="center"/>
    </xf>
    <xf numFmtId="0" fontId="21" fillId="2" borderId="18" xfId="0" applyFont="1" applyFill="1" applyBorder="1" applyAlignment="1">
      <alignment horizontal="center"/>
    </xf>
    <xf numFmtId="42" fontId="5" fillId="0" borderId="12" xfId="0" applyNumberFormat="1" applyFont="1" applyBorder="1" applyAlignment="1">
      <alignment horizontal="center" vertical="center" wrapText="1"/>
    </xf>
  </cellXfs>
  <cellStyles count="2">
    <cellStyle name="Moneda [0]" xfId="1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6</xdr:row>
      <xdr:rowOff>35719</xdr:rowOff>
    </xdr:from>
    <xdr:to>
      <xdr:col>2</xdr:col>
      <xdr:colOff>1262062</xdr:colOff>
      <xdr:row>10</xdr:row>
      <xdr:rowOff>47625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26219"/>
          <a:ext cx="3214687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73"/>
  <sheetViews>
    <sheetView tabSelected="1" topLeftCell="A9" zoomScale="80" zoomScaleNormal="80" zoomScaleSheetLayoutView="100" zoomScalePageLayoutView="50" workbookViewId="0">
      <selection activeCell="C82" sqref="C82"/>
    </sheetView>
  </sheetViews>
  <sheetFormatPr baseColWidth="10" defaultRowHeight="15" x14ac:dyDescent="0.25"/>
  <cols>
    <col min="1" max="1" width="13.85546875" customWidth="1"/>
    <col min="2" max="2" width="16.85546875" customWidth="1"/>
    <col min="3" max="3" width="44.42578125" customWidth="1"/>
    <col min="4" max="4" width="45" customWidth="1"/>
    <col min="5" max="5" width="43.7109375" customWidth="1"/>
    <col min="6" max="6" width="30.28515625" customWidth="1"/>
    <col min="7" max="7" width="23" customWidth="1"/>
    <col min="8" max="8" width="23.7109375" customWidth="1"/>
    <col min="9" max="9" width="37.28515625" customWidth="1"/>
    <col min="10" max="10" width="18.42578125" customWidth="1"/>
    <col min="11" max="11" width="20.7109375" customWidth="1"/>
    <col min="12" max="12" width="29.85546875" customWidth="1"/>
    <col min="13" max="13" width="20" customWidth="1"/>
  </cols>
  <sheetData>
    <row r="1" spans="1:14" ht="4.5" customHeight="1" thickBot="1" x14ac:dyDescent="0.3"/>
    <row r="2" spans="1:14" ht="3" hidden="1" customHeight="1" thickBot="1" x14ac:dyDescent="0.3"/>
    <row r="3" spans="1:14" ht="15.75" hidden="1" thickBot="1" x14ac:dyDescent="0.3"/>
    <row r="4" spans="1:14" ht="15.75" hidden="1" thickBot="1" x14ac:dyDescent="0.3"/>
    <row r="5" spans="1:14" ht="15.75" hidden="1" thickBot="1" x14ac:dyDescent="0.3"/>
    <row r="6" spans="1:14" ht="10.5" customHeight="1" x14ac:dyDescent="0.25">
      <c r="A6" s="149" t="s">
        <v>48</v>
      </c>
      <c r="B6" s="150"/>
      <c r="C6" s="150"/>
      <c r="D6" s="150"/>
      <c r="E6" s="150"/>
      <c r="F6" s="150"/>
      <c r="G6" s="150"/>
      <c r="H6" s="150"/>
      <c r="I6" s="150"/>
      <c r="J6" s="150"/>
      <c r="K6" s="150"/>
      <c r="L6" s="150"/>
      <c r="M6" s="150"/>
      <c r="N6" s="80"/>
    </row>
    <row r="7" spans="1:14" ht="10.5" customHeight="1" thickBot="1" x14ac:dyDescent="0.3">
      <c r="A7" s="151"/>
      <c r="B7" s="152"/>
      <c r="C7" s="152"/>
      <c r="D7" s="152"/>
      <c r="E7" s="152"/>
      <c r="F7" s="152"/>
      <c r="G7" s="152"/>
      <c r="H7" s="152"/>
      <c r="I7" s="152"/>
      <c r="J7" s="152"/>
      <c r="K7" s="152"/>
      <c r="L7" s="152"/>
      <c r="M7" s="152"/>
      <c r="N7" s="81"/>
    </row>
    <row r="8" spans="1:14" x14ac:dyDescent="0.25">
      <c r="A8" s="161" t="s">
        <v>172</v>
      </c>
      <c r="B8" s="162"/>
      <c r="C8" s="162"/>
      <c r="D8" s="162"/>
      <c r="E8" s="162"/>
      <c r="F8" s="162"/>
      <c r="G8" s="162"/>
      <c r="H8" s="162"/>
      <c r="I8" s="162"/>
      <c r="J8" s="162"/>
      <c r="K8" s="162"/>
      <c r="L8" s="162"/>
      <c r="M8" s="162"/>
      <c r="N8" s="82"/>
    </row>
    <row r="9" spans="1:14" x14ac:dyDescent="0.25">
      <c r="A9" s="163"/>
      <c r="B9" s="162"/>
      <c r="C9" s="162"/>
      <c r="D9" s="162"/>
      <c r="E9" s="162"/>
      <c r="F9" s="162"/>
      <c r="G9" s="162"/>
      <c r="H9" s="162"/>
      <c r="I9" s="162"/>
      <c r="J9" s="162"/>
      <c r="K9" s="162"/>
      <c r="L9" s="162"/>
      <c r="M9" s="162"/>
      <c r="N9" s="82"/>
    </row>
    <row r="10" spans="1:14" x14ac:dyDescent="0.25">
      <c r="A10" s="163"/>
      <c r="B10" s="162"/>
      <c r="C10" s="162"/>
      <c r="D10" s="162"/>
      <c r="E10" s="162"/>
      <c r="F10" s="162"/>
      <c r="G10" s="162"/>
      <c r="H10" s="162"/>
      <c r="I10" s="162"/>
      <c r="J10" s="162"/>
      <c r="K10" s="162"/>
      <c r="L10" s="162"/>
      <c r="M10" s="162"/>
      <c r="N10" s="82"/>
    </row>
    <row r="11" spans="1:14" ht="6" customHeight="1" thickBot="1" x14ac:dyDescent="0.3">
      <c r="A11" s="164"/>
      <c r="B11" s="165"/>
      <c r="C11" s="165"/>
      <c r="D11" s="165"/>
      <c r="E11" s="165"/>
      <c r="F11" s="165"/>
      <c r="G11" s="165"/>
      <c r="H11" s="165"/>
      <c r="I11" s="165"/>
      <c r="J11" s="165"/>
      <c r="K11" s="165"/>
      <c r="L11" s="165"/>
      <c r="M11" s="165"/>
      <c r="N11" s="83"/>
    </row>
    <row r="12" spans="1:14" ht="6" customHeight="1" x14ac:dyDescent="0.25">
      <c r="A12" s="78"/>
      <c r="B12" s="77"/>
      <c r="C12" s="77"/>
      <c r="D12" s="77"/>
      <c r="E12" s="77"/>
      <c r="F12" s="77"/>
      <c r="G12" s="77"/>
      <c r="H12" s="77"/>
      <c r="I12" s="77"/>
      <c r="J12" s="77"/>
      <c r="K12" s="77"/>
      <c r="L12" s="77"/>
      <c r="M12" s="77"/>
      <c r="N12" s="82"/>
    </row>
    <row r="13" spans="1:14" ht="6" customHeight="1" thickBot="1" x14ac:dyDescent="0.3">
      <c r="A13" s="61"/>
      <c r="B13" s="62"/>
      <c r="C13" s="62"/>
      <c r="D13" s="62"/>
      <c r="E13" s="62"/>
      <c r="F13" s="62"/>
      <c r="G13" s="62"/>
      <c r="H13" s="62"/>
      <c r="I13" s="62"/>
      <c r="J13" s="62"/>
      <c r="K13" s="62"/>
      <c r="L13" s="62"/>
      <c r="M13" s="62"/>
      <c r="N13" s="84"/>
    </row>
    <row r="14" spans="1:14" x14ac:dyDescent="0.25">
      <c r="A14" s="153" t="s">
        <v>12</v>
      </c>
      <c r="B14" s="154"/>
      <c r="C14" s="154"/>
      <c r="D14" s="154"/>
      <c r="E14" s="154"/>
      <c r="F14" s="154"/>
      <c r="G14" s="154"/>
      <c r="H14" s="154"/>
      <c r="I14" s="154"/>
      <c r="J14" s="154"/>
      <c r="K14" s="154"/>
      <c r="L14" s="154"/>
      <c r="M14" s="154"/>
      <c r="N14" s="169"/>
    </row>
    <row r="15" spans="1:14" ht="15.75" thickBot="1" x14ac:dyDescent="0.3">
      <c r="A15" s="155"/>
      <c r="B15" s="156"/>
      <c r="C15" s="156"/>
      <c r="D15" s="156"/>
      <c r="E15" s="156"/>
      <c r="F15" s="156"/>
      <c r="G15" s="156"/>
      <c r="H15" s="156"/>
      <c r="I15" s="156"/>
      <c r="J15" s="156"/>
      <c r="K15" s="156"/>
      <c r="L15" s="156"/>
      <c r="M15" s="156"/>
      <c r="N15" s="170"/>
    </row>
    <row r="16" spans="1:14" x14ac:dyDescent="0.25">
      <c r="A16" s="145" t="s">
        <v>0</v>
      </c>
      <c r="B16" s="145" t="s">
        <v>1</v>
      </c>
      <c r="C16" s="166" t="s">
        <v>2</v>
      </c>
      <c r="D16" s="145" t="s">
        <v>3</v>
      </c>
      <c r="E16" s="145" t="s">
        <v>4</v>
      </c>
      <c r="F16" s="145" t="s">
        <v>5</v>
      </c>
      <c r="G16" s="145" t="s">
        <v>6</v>
      </c>
      <c r="H16" s="145" t="s">
        <v>7</v>
      </c>
      <c r="I16" s="145" t="s">
        <v>8</v>
      </c>
      <c r="J16" s="145" t="s">
        <v>11</v>
      </c>
      <c r="K16" s="168" t="s">
        <v>19</v>
      </c>
      <c r="L16" s="145" t="s">
        <v>9</v>
      </c>
      <c r="M16" s="145" t="s">
        <v>10</v>
      </c>
      <c r="N16" s="168" t="s">
        <v>18</v>
      </c>
    </row>
    <row r="17" spans="1:14" x14ac:dyDescent="0.25">
      <c r="A17" s="145"/>
      <c r="B17" s="145"/>
      <c r="C17" s="166"/>
      <c r="D17" s="145"/>
      <c r="E17" s="145"/>
      <c r="F17" s="146"/>
      <c r="G17" s="146"/>
      <c r="H17" s="146"/>
      <c r="I17" s="146"/>
      <c r="J17" s="146"/>
      <c r="K17" s="145"/>
      <c r="L17" s="146"/>
      <c r="M17" s="146"/>
      <c r="N17" s="145"/>
    </row>
    <row r="18" spans="1:14" ht="9" customHeight="1" thickBot="1" x14ac:dyDescent="0.3">
      <c r="A18" s="148"/>
      <c r="B18" s="148"/>
      <c r="C18" s="167"/>
      <c r="D18" s="148"/>
      <c r="E18" s="148"/>
      <c r="F18" s="147"/>
      <c r="G18" s="147"/>
      <c r="H18" s="147"/>
      <c r="I18" s="147"/>
      <c r="J18" s="147"/>
      <c r="K18" s="148"/>
      <c r="L18" s="147"/>
      <c r="M18" s="147"/>
      <c r="N18" s="148"/>
    </row>
    <row r="19" spans="1:14" ht="27" customHeight="1" x14ac:dyDescent="0.25">
      <c r="A19" s="67"/>
      <c r="B19" s="67"/>
      <c r="C19" s="68"/>
      <c r="D19" s="67"/>
      <c r="E19" s="67"/>
      <c r="F19" s="69"/>
      <c r="G19" s="69"/>
      <c r="H19" s="69"/>
      <c r="I19" s="69"/>
      <c r="J19" s="69"/>
      <c r="K19" s="67"/>
      <c r="L19" s="69"/>
      <c r="M19" s="69"/>
      <c r="N19" s="79"/>
    </row>
    <row r="20" spans="1:14" s="1" customFormat="1" ht="51.75" customHeight="1" x14ac:dyDescent="0.25">
      <c r="A20" s="94">
        <v>14655</v>
      </c>
      <c r="B20" s="66" t="s">
        <v>71</v>
      </c>
      <c r="C20" s="3" t="s">
        <v>72</v>
      </c>
      <c r="D20" s="3" t="s">
        <v>157</v>
      </c>
      <c r="E20" s="3" t="s">
        <v>158</v>
      </c>
      <c r="F20" s="6" t="s">
        <v>73</v>
      </c>
      <c r="G20" s="6" t="s">
        <v>74</v>
      </c>
      <c r="H20" s="13">
        <v>87885</v>
      </c>
      <c r="I20" s="6" t="s">
        <v>159</v>
      </c>
      <c r="J20" s="7">
        <v>18.61</v>
      </c>
      <c r="K20" s="7">
        <v>411.5</v>
      </c>
      <c r="L20" s="2" t="s">
        <v>15</v>
      </c>
      <c r="M20" s="5" t="s">
        <v>56</v>
      </c>
      <c r="N20" s="58" t="s">
        <v>160</v>
      </c>
    </row>
    <row r="21" spans="1:14" s="1" customFormat="1" ht="30" x14ac:dyDescent="0.25">
      <c r="A21" s="94">
        <v>14656</v>
      </c>
      <c r="B21" s="66" t="s">
        <v>75</v>
      </c>
      <c r="C21" s="3" t="s">
        <v>76</v>
      </c>
      <c r="D21" s="3" t="s">
        <v>77</v>
      </c>
      <c r="E21" s="3" t="s">
        <v>78</v>
      </c>
      <c r="F21" s="6" t="s">
        <v>58</v>
      </c>
      <c r="G21" s="6" t="s">
        <v>55</v>
      </c>
      <c r="H21" s="13">
        <v>178080</v>
      </c>
      <c r="I21" s="6" t="s">
        <v>53</v>
      </c>
      <c r="J21" s="7">
        <v>93.49</v>
      </c>
      <c r="K21" s="7">
        <v>220</v>
      </c>
      <c r="L21" s="2" t="s">
        <v>79</v>
      </c>
      <c r="M21" s="5" t="s">
        <v>65</v>
      </c>
      <c r="N21" s="58" t="s">
        <v>156</v>
      </c>
    </row>
    <row r="22" spans="1:14" s="1" customFormat="1" ht="30" x14ac:dyDescent="0.25">
      <c r="A22" s="94">
        <v>14657</v>
      </c>
      <c r="B22" s="66" t="s">
        <v>75</v>
      </c>
      <c r="C22" s="3" t="s">
        <v>80</v>
      </c>
      <c r="D22" s="3" t="s">
        <v>81</v>
      </c>
      <c r="E22" s="3" t="s">
        <v>82</v>
      </c>
      <c r="F22" s="6" t="s">
        <v>58</v>
      </c>
      <c r="G22" s="6" t="s">
        <v>55</v>
      </c>
      <c r="H22" s="13">
        <v>247108</v>
      </c>
      <c r="I22" s="6" t="s">
        <v>62</v>
      </c>
      <c r="J22" s="7">
        <v>121.04</v>
      </c>
      <c r="K22" s="86">
        <v>468.4</v>
      </c>
      <c r="L22" s="2" t="s">
        <v>15</v>
      </c>
      <c r="M22" s="5" t="s">
        <v>65</v>
      </c>
      <c r="N22" s="58" t="s">
        <v>83</v>
      </c>
    </row>
    <row r="23" spans="1:14" s="1" customFormat="1" ht="30" x14ac:dyDescent="0.25">
      <c r="A23" s="94">
        <v>14658</v>
      </c>
      <c r="B23" s="66" t="s">
        <v>75</v>
      </c>
      <c r="C23" s="3" t="s">
        <v>84</v>
      </c>
      <c r="D23" s="3" t="s">
        <v>85</v>
      </c>
      <c r="E23" s="3" t="s">
        <v>86</v>
      </c>
      <c r="F23" s="6" t="s">
        <v>58</v>
      </c>
      <c r="G23" s="6" t="s">
        <v>154</v>
      </c>
      <c r="H23" s="13">
        <v>175091</v>
      </c>
      <c r="I23" s="6" t="s">
        <v>59</v>
      </c>
      <c r="J23" s="7">
        <v>0</v>
      </c>
      <c r="K23" s="7">
        <v>531.04999999999995</v>
      </c>
      <c r="L23" s="2" t="s">
        <v>47</v>
      </c>
      <c r="M23" s="5" t="s">
        <v>64</v>
      </c>
      <c r="N23" s="114" t="s">
        <v>155</v>
      </c>
    </row>
    <row r="24" spans="1:14" s="1" customFormat="1" ht="20.25" x14ac:dyDescent="0.25">
      <c r="A24" s="94">
        <v>14659</v>
      </c>
      <c r="B24" s="66" t="s">
        <v>87</v>
      </c>
      <c r="C24" s="3" t="s">
        <v>88</v>
      </c>
      <c r="D24" s="3" t="s">
        <v>89</v>
      </c>
      <c r="E24" s="3" t="s">
        <v>88</v>
      </c>
      <c r="F24" s="6" t="s">
        <v>58</v>
      </c>
      <c r="G24" s="6" t="s">
        <v>55</v>
      </c>
      <c r="H24" s="13">
        <v>12749</v>
      </c>
      <c r="I24" s="6" t="s">
        <v>62</v>
      </c>
      <c r="J24" s="7">
        <v>103.58</v>
      </c>
      <c r="K24" s="7">
        <v>1009.55</v>
      </c>
      <c r="L24" s="2" t="s">
        <v>15</v>
      </c>
      <c r="M24" s="5" t="s">
        <v>65</v>
      </c>
      <c r="N24" s="93" t="s">
        <v>153</v>
      </c>
    </row>
    <row r="25" spans="1:14" s="1" customFormat="1" ht="20.25" x14ac:dyDescent="0.25">
      <c r="A25" s="94">
        <v>14660</v>
      </c>
      <c r="B25" s="66" t="s">
        <v>90</v>
      </c>
      <c r="C25" s="3" t="s">
        <v>91</v>
      </c>
      <c r="D25" s="3" t="s">
        <v>92</v>
      </c>
      <c r="E25" s="3" t="s">
        <v>151</v>
      </c>
      <c r="F25" s="6" t="s">
        <v>58</v>
      </c>
      <c r="G25" s="6" t="s">
        <v>55</v>
      </c>
      <c r="H25" s="13">
        <v>88952</v>
      </c>
      <c r="I25" s="6" t="s">
        <v>59</v>
      </c>
      <c r="J25" s="7">
        <v>16.66</v>
      </c>
      <c r="K25" s="7">
        <v>915.99</v>
      </c>
      <c r="L25" s="2" t="s">
        <v>15</v>
      </c>
      <c r="M25" s="5" t="s">
        <v>56</v>
      </c>
      <c r="N25" s="93" t="s">
        <v>152</v>
      </c>
    </row>
    <row r="26" spans="1:14" s="1" customFormat="1" ht="20.25" x14ac:dyDescent="0.25">
      <c r="A26" s="94">
        <v>14661</v>
      </c>
      <c r="B26" s="66" t="s">
        <v>93</v>
      </c>
      <c r="C26" s="3" t="s">
        <v>94</v>
      </c>
      <c r="D26" s="3" t="s">
        <v>95</v>
      </c>
      <c r="E26" s="3" t="s">
        <v>96</v>
      </c>
      <c r="F26" s="6" t="s">
        <v>58</v>
      </c>
      <c r="G26" s="6" t="s">
        <v>55</v>
      </c>
      <c r="H26" s="13">
        <v>729682</v>
      </c>
      <c r="I26" s="6" t="s">
        <v>53</v>
      </c>
      <c r="J26" s="7">
        <v>237.27</v>
      </c>
      <c r="K26" s="7">
        <v>1412.13</v>
      </c>
      <c r="L26" s="2" t="s">
        <v>47</v>
      </c>
      <c r="M26" s="5" t="s">
        <v>64</v>
      </c>
      <c r="N26" s="93" t="s">
        <v>150</v>
      </c>
    </row>
    <row r="27" spans="1:14" s="1" customFormat="1" ht="20.25" x14ac:dyDescent="0.25">
      <c r="A27" s="94">
        <v>14662</v>
      </c>
      <c r="B27" s="66" t="s">
        <v>97</v>
      </c>
      <c r="C27" s="3" t="s">
        <v>98</v>
      </c>
      <c r="D27" s="3" t="s">
        <v>149</v>
      </c>
      <c r="E27" s="3" t="s">
        <v>99</v>
      </c>
      <c r="F27" s="6" t="s">
        <v>58</v>
      </c>
      <c r="G27" s="6" t="s">
        <v>55</v>
      </c>
      <c r="H27" s="13">
        <v>21824</v>
      </c>
      <c r="I27" s="6" t="s">
        <v>62</v>
      </c>
      <c r="J27" s="7">
        <v>156.37</v>
      </c>
      <c r="K27" s="7">
        <v>310</v>
      </c>
      <c r="L27" s="2" t="s">
        <v>15</v>
      </c>
      <c r="M27" s="5" t="s">
        <v>63</v>
      </c>
      <c r="N27" s="137">
        <v>6.9450000000000003</v>
      </c>
    </row>
    <row r="28" spans="1:14" s="1" customFormat="1" ht="30" x14ac:dyDescent="0.25">
      <c r="A28" s="94">
        <v>14663</v>
      </c>
      <c r="B28" s="66" t="s">
        <v>100</v>
      </c>
      <c r="C28" s="3" t="s">
        <v>101</v>
      </c>
      <c r="D28" s="3" t="s">
        <v>102</v>
      </c>
      <c r="E28" s="3" t="s">
        <v>103</v>
      </c>
      <c r="F28" s="6" t="s">
        <v>58</v>
      </c>
      <c r="G28" s="6" t="s">
        <v>55</v>
      </c>
      <c r="H28" s="13">
        <v>480632</v>
      </c>
      <c r="I28" s="6" t="s">
        <v>62</v>
      </c>
      <c r="J28" s="7">
        <v>134.37</v>
      </c>
      <c r="K28" s="7">
        <v>220</v>
      </c>
      <c r="L28" s="2" t="s">
        <v>47</v>
      </c>
      <c r="M28" s="5" t="s">
        <v>63</v>
      </c>
      <c r="N28" s="58">
        <v>5.76</v>
      </c>
    </row>
    <row r="29" spans="1:14" s="106" customFormat="1" ht="24" customHeight="1" x14ac:dyDescent="0.25">
      <c r="A29" s="100"/>
      <c r="B29" s="101"/>
      <c r="C29" s="27"/>
      <c r="D29" s="27"/>
      <c r="E29" s="27"/>
      <c r="F29" s="102"/>
      <c r="G29" s="108"/>
      <c r="H29" s="109"/>
      <c r="I29" s="110"/>
      <c r="J29" s="111"/>
      <c r="K29" s="111"/>
      <c r="L29" s="34"/>
      <c r="M29" s="112"/>
      <c r="N29" s="113"/>
    </row>
    <row r="30" spans="1:14" s="106" customFormat="1" ht="24" customHeight="1" x14ac:dyDescent="0.4">
      <c r="A30" s="100"/>
      <c r="B30" s="101"/>
      <c r="C30" s="27"/>
      <c r="D30" s="27"/>
      <c r="E30" s="27" t="s">
        <v>48</v>
      </c>
      <c r="F30" s="102"/>
      <c r="G30" s="15" t="s">
        <v>14</v>
      </c>
      <c r="H30" s="63">
        <f>SUM(H20:H28)</f>
        <v>2022003</v>
      </c>
      <c r="I30" s="64"/>
      <c r="J30" s="65">
        <f>SUM(J20:J28)</f>
        <v>881.39</v>
      </c>
      <c r="K30" s="65">
        <f>SUM(K20:K28)</f>
        <v>5498.62</v>
      </c>
      <c r="L30" s="34"/>
      <c r="M30" s="112"/>
      <c r="N30" s="113"/>
    </row>
    <row r="31" spans="1:14" s="106" customFormat="1" ht="24" customHeight="1" x14ac:dyDescent="0.25">
      <c r="A31" s="100"/>
      <c r="B31" s="101"/>
      <c r="C31" s="27"/>
      <c r="D31" s="27"/>
      <c r="E31" s="27"/>
      <c r="F31" s="102"/>
      <c r="G31" s="103"/>
      <c r="H31" s="104"/>
      <c r="I31" s="105"/>
      <c r="J31" s="107"/>
      <c r="K31" s="107"/>
    </row>
    <row r="32" spans="1:14" x14ac:dyDescent="0.25">
      <c r="A32" s="157" t="s">
        <v>13</v>
      </c>
      <c r="B32" s="158"/>
      <c r="C32" s="158"/>
      <c r="D32" s="158"/>
      <c r="E32" s="158"/>
      <c r="F32" s="158"/>
      <c r="G32" s="158"/>
      <c r="H32" s="158"/>
      <c r="I32" s="158"/>
      <c r="J32" s="158"/>
      <c r="K32" s="158"/>
      <c r="L32" s="158"/>
      <c r="M32" s="159"/>
    </row>
    <row r="33" spans="1:14" ht="15.75" thickBot="1" x14ac:dyDescent="0.3">
      <c r="A33" s="155"/>
      <c r="B33" s="156"/>
      <c r="C33" s="156"/>
      <c r="D33" s="156"/>
      <c r="E33" s="156"/>
      <c r="F33" s="156"/>
      <c r="G33" s="156"/>
      <c r="H33" s="156"/>
      <c r="I33" s="156"/>
      <c r="J33" s="156"/>
      <c r="K33" s="156"/>
      <c r="L33" s="156"/>
      <c r="M33" s="160"/>
    </row>
    <row r="34" spans="1:14" x14ac:dyDescent="0.25">
      <c r="A34" s="145" t="s">
        <v>0</v>
      </c>
      <c r="B34" s="174" t="s">
        <v>1</v>
      </c>
      <c r="C34" s="145" t="s">
        <v>2</v>
      </c>
      <c r="D34" s="145" t="s">
        <v>3</v>
      </c>
      <c r="E34" s="145" t="s">
        <v>4</v>
      </c>
      <c r="F34" s="145" t="s">
        <v>5</v>
      </c>
      <c r="G34" s="145" t="s">
        <v>6</v>
      </c>
      <c r="H34" s="145" t="s">
        <v>7</v>
      </c>
      <c r="I34" s="145" t="s">
        <v>8</v>
      </c>
      <c r="J34" s="145" t="s">
        <v>11</v>
      </c>
      <c r="K34" s="168" t="s">
        <v>20</v>
      </c>
      <c r="L34" s="145" t="s">
        <v>9</v>
      </c>
      <c r="M34" s="171" t="s">
        <v>10</v>
      </c>
    </row>
    <row r="35" spans="1:14" x14ac:dyDescent="0.25">
      <c r="A35" s="145"/>
      <c r="B35" s="174"/>
      <c r="C35" s="145"/>
      <c r="D35" s="145"/>
      <c r="E35" s="145"/>
      <c r="F35" s="146"/>
      <c r="G35" s="146"/>
      <c r="H35" s="146"/>
      <c r="I35" s="146"/>
      <c r="J35" s="146"/>
      <c r="K35" s="145"/>
      <c r="L35" s="146"/>
      <c r="M35" s="172"/>
    </row>
    <row r="36" spans="1:14" ht="6" customHeight="1" thickBot="1" x14ac:dyDescent="0.3">
      <c r="A36" s="148"/>
      <c r="B36" s="175"/>
      <c r="C36" s="148"/>
      <c r="D36" s="148"/>
      <c r="E36" s="148"/>
      <c r="F36" s="147"/>
      <c r="G36" s="147"/>
      <c r="H36" s="147"/>
      <c r="I36" s="147"/>
      <c r="J36" s="147"/>
      <c r="K36" s="148"/>
      <c r="L36" s="147"/>
      <c r="M36" s="173"/>
    </row>
    <row r="37" spans="1:14" ht="18.75" customHeight="1" x14ac:dyDescent="0.25">
      <c r="A37" s="67"/>
      <c r="B37" s="70"/>
      <c r="C37" s="67"/>
      <c r="D37" s="67"/>
      <c r="E37" s="67"/>
      <c r="F37" s="69"/>
      <c r="G37" s="69"/>
      <c r="H37" s="69"/>
      <c r="I37" s="69"/>
      <c r="J37" s="69"/>
      <c r="K37" s="67"/>
      <c r="L37" s="69"/>
      <c r="M37" s="71"/>
    </row>
    <row r="38" spans="1:14" s="1" customFormat="1" ht="20.25" x14ac:dyDescent="0.25">
      <c r="A38" s="94">
        <v>34</v>
      </c>
      <c r="B38" s="10" t="s">
        <v>87</v>
      </c>
      <c r="C38" s="3" t="s">
        <v>104</v>
      </c>
      <c r="D38" s="3" t="s">
        <v>105</v>
      </c>
      <c r="E38" s="3" t="s">
        <v>106</v>
      </c>
      <c r="F38" s="5" t="s">
        <v>58</v>
      </c>
      <c r="G38" s="6" t="s">
        <v>55</v>
      </c>
      <c r="H38" s="14">
        <v>162879</v>
      </c>
      <c r="I38" s="6" t="s">
        <v>60</v>
      </c>
      <c r="J38" s="7">
        <v>58.14</v>
      </c>
      <c r="K38" s="7">
        <v>183.61</v>
      </c>
      <c r="L38" s="2" t="s">
        <v>15</v>
      </c>
      <c r="M38" s="5" t="s">
        <v>57</v>
      </c>
      <c r="N38"/>
    </row>
    <row r="39" spans="1:14" s="1" customFormat="1" ht="30" x14ac:dyDescent="0.25">
      <c r="A39" s="94">
        <v>35</v>
      </c>
      <c r="B39" s="10" t="s">
        <v>107</v>
      </c>
      <c r="C39" s="3" t="s">
        <v>108</v>
      </c>
      <c r="D39" s="3" t="s">
        <v>109</v>
      </c>
      <c r="E39" s="4" t="s">
        <v>110</v>
      </c>
      <c r="F39" s="5" t="s">
        <v>58</v>
      </c>
      <c r="G39" s="11" t="s">
        <v>111</v>
      </c>
      <c r="H39" s="14">
        <v>27808</v>
      </c>
      <c r="I39" s="96" t="s">
        <v>60</v>
      </c>
      <c r="J39" s="7">
        <v>15.7</v>
      </c>
      <c r="K39" s="7">
        <v>2607.0700000000002</v>
      </c>
      <c r="L39" s="2" t="s">
        <v>112</v>
      </c>
      <c r="M39" s="5" t="s">
        <v>21</v>
      </c>
      <c r="N39"/>
    </row>
    <row r="40" spans="1:14" s="1" customFormat="1" ht="30" customHeight="1" x14ac:dyDescent="0.25">
      <c r="A40" s="94">
        <v>36</v>
      </c>
      <c r="B40" s="10" t="s">
        <v>113</v>
      </c>
      <c r="C40" s="3" t="s">
        <v>114</v>
      </c>
      <c r="D40" s="95" t="s">
        <v>115</v>
      </c>
      <c r="E40" s="3" t="s">
        <v>116</v>
      </c>
      <c r="F40" s="5" t="s">
        <v>117</v>
      </c>
      <c r="G40" s="11" t="s">
        <v>118</v>
      </c>
      <c r="H40" s="14">
        <v>237635</v>
      </c>
      <c r="I40" s="6" t="s">
        <v>66</v>
      </c>
      <c r="J40" s="7">
        <v>114</v>
      </c>
      <c r="K40" s="87">
        <v>8932.5</v>
      </c>
      <c r="L40" s="2" t="s">
        <v>15</v>
      </c>
      <c r="M40" s="5" t="s">
        <v>57</v>
      </c>
      <c r="N40"/>
    </row>
    <row r="41" spans="1:14" s="1" customFormat="1" ht="30" x14ac:dyDescent="0.25">
      <c r="A41" s="94">
        <v>37</v>
      </c>
      <c r="B41" s="10" t="s">
        <v>119</v>
      </c>
      <c r="C41" s="3" t="s">
        <v>120</v>
      </c>
      <c r="D41" s="3" t="s">
        <v>121</v>
      </c>
      <c r="E41" s="3" t="s">
        <v>122</v>
      </c>
      <c r="F41" s="5" t="s">
        <v>58</v>
      </c>
      <c r="G41" s="11" t="s">
        <v>123</v>
      </c>
      <c r="H41" s="14">
        <v>545092</v>
      </c>
      <c r="I41" s="6" t="s">
        <v>66</v>
      </c>
      <c r="J41" s="7">
        <v>107.7</v>
      </c>
      <c r="K41" s="8">
        <v>7042.33</v>
      </c>
      <c r="L41" s="2" t="s">
        <v>15</v>
      </c>
      <c r="M41" s="5" t="s">
        <v>57</v>
      </c>
      <c r="N41"/>
    </row>
    <row r="42" spans="1:14" s="1" customFormat="1" ht="30" customHeight="1" x14ac:dyDescent="0.25">
      <c r="A42" s="94">
        <v>38</v>
      </c>
      <c r="B42" s="10" t="s">
        <v>100</v>
      </c>
      <c r="C42" s="3" t="s">
        <v>124</v>
      </c>
      <c r="D42" s="3" t="s">
        <v>125</v>
      </c>
      <c r="E42" s="3" t="s">
        <v>126</v>
      </c>
      <c r="F42" s="6" t="s">
        <v>58</v>
      </c>
      <c r="G42" s="11" t="s">
        <v>55</v>
      </c>
      <c r="H42" s="14">
        <v>208227</v>
      </c>
      <c r="I42" s="6" t="s">
        <v>60</v>
      </c>
      <c r="J42" s="7">
        <v>79.430000000000007</v>
      </c>
      <c r="K42" s="8">
        <v>201.2</v>
      </c>
      <c r="L42" s="2" t="s">
        <v>15</v>
      </c>
      <c r="M42" s="5" t="s">
        <v>57</v>
      </c>
      <c r="N42"/>
    </row>
    <row r="43" spans="1:14" s="1" customFormat="1" ht="30" customHeight="1" x14ac:dyDescent="0.25">
      <c r="A43" s="94">
        <v>39</v>
      </c>
      <c r="B43" s="10" t="s">
        <v>127</v>
      </c>
      <c r="C43" s="3" t="s">
        <v>161</v>
      </c>
      <c r="D43" s="3" t="s">
        <v>128</v>
      </c>
      <c r="E43" s="3" t="s">
        <v>129</v>
      </c>
      <c r="F43" s="6" t="s">
        <v>58</v>
      </c>
      <c r="G43" s="11" t="s">
        <v>55</v>
      </c>
      <c r="H43" s="14">
        <v>114321</v>
      </c>
      <c r="I43" s="6" t="s">
        <v>60</v>
      </c>
      <c r="J43" s="7">
        <v>28.9</v>
      </c>
      <c r="K43" s="7">
        <v>1350.45</v>
      </c>
      <c r="L43" s="2" t="s">
        <v>15</v>
      </c>
      <c r="M43" s="5" t="s">
        <v>57</v>
      </c>
      <c r="N43"/>
    </row>
    <row r="44" spans="1:14" s="1" customFormat="1" ht="30" customHeight="1" x14ac:dyDescent="0.25">
      <c r="A44" s="94">
        <v>40</v>
      </c>
      <c r="B44" s="10" t="s">
        <v>100</v>
      </c>
      <c r="C44" s="3" t="s">
        <v>130</v>
      </c>
      <c r="D44" s="3" t="s">
        <v>131</v>
      </c>
      <c r="E44" s="3" t="s">
        <v>132</v>
      </c>
      <c r="F44" s="6" t="s">
        <v>58</v>
      </c>
      <c r="G44" s="11" t="s">
        <v>55</v>
      </c>
      <c r="H44" s="14">
        <v>256567</v>
      </c>
      <c r="I44" s="6" t="s">
        <v>60</v>
      </c>
      <c r="J44" s="7">
        <v>74.66</v>
      </c>
      <c r="K44" s="7">
        <v>800</v>
      </c>
      <c r="L44" s="2" t="s">
        <v>47</v>
      </c>
      <c r="M44" s="5" t="s">
        <v>63</v>
      </c>
      <c r="N44"/>
    </row>
    <row r="45" spans="1:14" ht="24" customHeight="1" x14ac:dyDescent="0.25">
      <c r="A45" s="35"/>
      <c r="B45" s="36"/>
      <c r="C45" s="33"/>
      <c r="D45" s="33"/>
      <c r="E45" s="33"/>
      <c r="F45" s="37"/>
      <c r="G45" s="59"/>
      <c r="H45" s="38"/>
      <c r="I45" s="39"/>
      <c r="J45" s="40"/>
      <c r="K45" s="60"/>
      <c r="L45" s="34"/>
      <c r="M45" s="37"/>
      <c r="N45" s="1"/>
    </row>
    <row r="46" spans="1:14" ht="26.25" x14ac:dyDescent="0.4">
      <c r="A46" s="9"/>
      <c r="B46" s="9"/>
      <c r="C46" s="9"/>
      <c r="D46" s="9"/>
      <c r="E46" s="9"/>
      <c r="F46" s="9"/>
      <c r="G46" s="15" t="s">
        <v>14</v>
      </c>
      <c r="H46" s="63">
        <f>SUM(H38:H44)</f>
        <v>1552529</v>
      </c>
      <c r="I46" s="64"/>
      <c r="J46" s="65">
        <f>SUM(J38:J44)</f>
        <v>478.53</v>
      </c>
      <c r="K46" s="65">
        <f>SUM(K38:K44)</f>
        <v>21117.160000000003</v>
      </c>
      <c r="L46" s="9"/>
      <c r="M46" s="9"/>
    </row>
    <row r="47" spans="1:14" ht="27" thickBot="1" x14ac:dyDescent="0.45">
      <c r="A47" s="9"/>
      <c r="B47" s="9"/>
      <c r="C47" s="9"/>
      <c r="D47" s="9"/>
      <c r="E47" s="9"/>
      <c r="F47" s="9"/>
      <c r="G47" s="72"/>
      <c r="H47" s="74"/>
      <c r="I47" s="75"/>
      <c r="J47" s="76"/>
      <c r="K47" s="76"/>
      <c r="L47" s="115"/>
      <c r="M47" s="115"/>
      <c r="N47" s="85"/>
    </row>
    <row r="48" spans="1:14" ht="27.75" x14ac:dyDescent="0.25">
      <c r="A48" s="116" t="s">
        <v>133</v>
      </c>
      <c r="B48" s="117"/>
      <c r="C48" s="117"/>
      <c r="D48" s="117"/>
      <c r="E48" s="117"/>
      <c r="F48" s="117"/>
      <c r="G48" s="117"/>
      <c r="H48" s="117"/>
      <c r="I48" s="117"/>
      <c r="J48" s="117"/>
      <c r="K48" s="117"/>
      <c r="L48" s="118"/>
      <c r="M48" s="115"/>
      <c r="N48" s="85"/>
    </row>
    <row r="49" spans="1:13" ht="25.5" x14ac:dyDescent="0.25">
      <c r="A49" s="119" t="s">
        <v>140</v>
      </c>
      <c r="B49" s="120" t="s">
        <v>67</v>
      </c>
      <c r="C49" s="120" t="s">
        <v>2</v>
      </c>
      <c r="D49" s="120" t="s">
        <v>3</v>
      </c>
      <c r="E49" s="120" t="s">
        <v>4</v>
      </c>
      <c r="F49" s="120" t="s">
        <v>5</v>
      </c>
      <c r="G49" s="121" t="s">
        <v>6</v>
      </c>
      <c r="H49" s="121" t="s">
        <v>7</v>
      </c>
      <c r="I49" s="121" t="s">
        <v>68</v>
      </c>
      <c r="J49" s="121" t="s">
        <v>69</v>
      </c>
      <c r="K49" s="121" t="s">
        <v>70</v>
      </c>
      <c r="L49" s="122" t="s">
        <v>10</v>
      </c>
      <c r="M49" s="9"/>
    </row>
    <row r="50" spans="1:13" ht="15.75" x14ac:dyDescent="0.25">
      <c r="A50" s="123"/>
      <c r="B50" s="124"/>
      <c r="C50" s="124"/>
      <c r="D50" s="124"/>
      <c r="E50" s="124"/>
      <c r="F50" s="124"/>
      <c r="G50" s="125"/>
      <c r="H50" s="125"/>
      <c r="I50" s="125"/>
      <c r="J50" s="125"/>
      <c r="K50" s="125"/>
      <c r="L50" s="124"/>
      <c r="M50" s="9"/>
    </row>
    <row r="51" spans="1:13" ht="46.5" customHeight="1" x14ac:dyDescent="0.25">
      <c r="A51" s="126">
        <v>47</v>
      </c>
      <c r="B51" s="127" t="s">
        <v>71</v>
      </c>
      <c r="C51" s="128" t="s">
        <v>134</v>
      </c>
      <c r="D51" s="129" t="s">
        <v>170</v>
      </c>
      <c r="E51" s="129" t="s">
        <v>135</v>
      </c>
      <c r="F51" s="129" t="s">
        <v>22</v>
      </c>
      <c r="G51" s="130" t="s">
        <v>16</v>
      </c>
      <c r="H51" s="131">
        <v>67306</v>
      </c>
      <c r="I51" s="132" t="s">
        <v>171</v>
      </c>
      <c r="J51" s="133">
        <v>38</v>
      </c>
      <c r="K51" s="130" t="s">
        <v>15</v>
      </c>
      <c r="L51" s="129" t="s">
        <v>61</v>
      </c>
    </row>
    <row r="52" spans="1:13" ht="51.75" customHeight="1" x14ac:dyDescent="0.25">
      <c r="A52" s="126">
        <v>48</v>
      </c>
      <c r="B52" s="127" t="s">
        <v>71</v>
      </c>
      <c r="C52" s="128" t="s">
        <v>136</v>
      </c>
      <c r="D52" s="129" t="s">
        <v>137</v>
      </c>
      <c r="E52" s="129" t="s">
        <v>138</v>
      </c>
      <c r="F52" s="129" t="s">
        <v>22</v>
      </c>
      <c r="G52" s="130" t="s">
        <v>16</v>
      </c>
      <c r="H52" s="131">
        <v>27880</v>
      </c>
      <c r="I52" s="132" t="s">
        <v>169</v>
      </c>
      <c r="J52" s="133">
        <v>22.65</v>
      </c>
      <c r="K52" s="130" t="s">
        <v>15</v>
      </c>
      <c r="L52" s="129" t="s">
        <v>61</v>
      </c>
    </row>
    <row r="53" spans="1:13" ht="15" customHeight="1" x14ac:dyDescent="0.4">
      <c r="A53" s="73"/>
      <c r="B53" s="73"/>
      <c r="C53" s="73"/>
      <c r="D53" s="73"/>
      <c r="E53" s="73"/>
      <c r="F53" s="73"/>
      <c r="G53" s="89"/>
      <c r="H53" s="90"/>
      <c r="I53" s="91"/>
      <c r="J53" s="92"/>
      <c r="K53" s="73"/>
      <c r="L53" s="73"/>
    </row>
    <row r="54" spans="1:13" ht="26.25" x14ac:dyDescent="0.4">
      <c r="A54" s="73"/>
      <c r="B54" s="73"/>
      <c r="C54" s="73"/>
      <c r="D54" s="73"/>
      <c r="E54" s="73"/>
      <c r="F54" s="73"/>
      <c r="G54" s="88" t="s">
        <v>14</v>
      </c>
      <c r="H54" s="134">
        <f>SUM(H51:H52)</f>
        <v>95186</v>
      </c>
      <c r="I54" s="135"/>
      <c r="J54" s="136">
        <f>SUM(J51:J52)</f>
        <v>60.65</v>
      </c>
      <c r="K54" s="98"/>
      <c r="L54" s="73"/>
    </row>
    <row r="55" spans="1:13" ht="15.75" thickBot="1" x14ac:dyDescent="0.3"/>
    <row r="56" spans="1:13" ht="27.75" x14ac:dyDescent="0.25">
      <c r="A56" s="116" t="s">
        <v>139</v>
      </c>
      <c r="B56" s="117"/>
      <c r="C56" s="117"/>
      <c r="D56" s="117"/>
      <c r="E56" s="117"/>
      <c r="F56" s="117"/>
      <c r="G56" s="117"/>
      <c r="H56" s="117"/>
      <c r="I56" s="117"/>
      <c r="J56" s="117"/>
      <c r="K56" s="117"/>
      <c r="L56" s="118"/>
    </row>
    <row r="57" spans="1:13" ht="25.5" x14ac:dyDescent="0.25">
      <c r="A57" s="119" t="s">
        <v>140</v>
      </c>
      <c r="B57" s="120" t="s">
        <v>67</v>
      </c>
      <c r="C57" s="120" t="s">
        <v>2</v>
      </c>
      <c r="D57" s="120" t="s">
        <v>3</v>
      </c>
      <c r="E57" s="120" t="s">
        <v>4</v>
      </c>
      <c r="F57" s="120" t="s">
        <v>5</v>
      </c>
      <c r="G57" s="121" t="s">
        <v>6</v>
      </c>
      <c r="H57" s="121" t="s">
        <v>7</v>
      </c>
      <c r="I57" s="121" t="s">
        <v>68</v>
      </c>
      <c r="J57" s="121" t="s">
        <v>69</v>
      </c>
      <c r="K57" s="121" t="s">
        <v>70</v>
      </c>
      <c r="L57" s="122" t="s">
        <v>10</v>
      </c>
    </row>
    <row r="58" spans="1:13" ht="15.75" x14ac:dyDescent="0.25">
      <c r="A58" s="123"/>
      <c r="B58" s="124"/>
      <c r="C58" s="124"/>
      <c r="D58" s="124"/>
      <c r="E58" s="124"/>
      <c r="F58" s="124"/>
      <c r="G58" s="125"/>
      <c r="H58" s="125"/>
      <c r="I58" s="125"/>
      <c r="J58" s="125"/>
      <c r="K58" s="125"/>
      <c r="L58" s="124"/>
    </row>
    <row r="59" spans="1:13" ht="30" x14ac:dyDescent="0.25">
      <c r="A59" s="126">
        <v>2</v>
      </c>
      <c r="B59" s="127" t="s">
        <v>141</v>
      </c>
      <c r="C59" s="128" t="s">
        <v>142</v>
      </c>
      <c r="D59" s="129" t="s">
        <v>143</v>
      </c>
      <c r="E59" s="129" t="s">
        <v>144</v>
      </c>
      <c r="F59" s="129" t="s">
        <v>22</v>
      </c>
      <c r="G59" s="130" t="s">
        <v>16</v>
      </c>
      <c r="H59" s="131">
        <v>429483</v>
      </c>
      <c r="I59" s="132" t="s">
        <v>145</v>
      </c>
      <c r="J59" s="133">
        <v>1270.06</v>
      </c>
      <c r="K59" s="130" t="s">
        <v>15</v>
      </c>
      <c r="L59" s="129" t="s">
        <v>64</v>
      </c>
    </row>
    <row r="60" spans="1:13" ht="45" x14ac:dyDescent="0.25">
      <c r="A60" s="126">
        <v>3</v>
      </c>
      <c r="B60" s="127" t="s">
        <v>90</v>
      </c>
      <c r="C60" s="128" t="s">
        <v>146</v>
      </c>
      <c r="D60" s="129" t="s">
        <v>147</v>
      </c>
      <c r="E60" s="129" t="s">
        <v>168</v>
      </c>
      <c r="F60" s="129" t="s">
        <v>22</v>
      </c>
      <c r="G60" s="130" t="s">
        <v>148</v>
      </c>
      <c r="H60" s="131">
        <v>176079</v>
      </c>
      <c r="I60" s="132" t="s">
        <v>145</v>
      </c>
      <c r="J60" s="133">
        <v>510.8</v>
      </c>
      <c r="K60" s="130" t="s">
        <v>15</v>
      </c>
      <c r="L60" s="129" t="s">
        <v>17</v>
      </c>
    </row>
    <row r="61" spans="1:13" ht="22.5" x14ac:dyDescent="0.25">
      <c r="A61" s="126">
        <v>4</v>
      </c>
      <c r="B61" s="127" t="s">
        <v>162</v>
      </c>
      <c r="C61" s="128" t="s">
        <v>163</v>
      </c>
      <c r="D61" s="129" t="s">
        <v>164</v>
      </c>
      <c r="E61" s="129" t="s">
        <v>165</v>
      </c>
      <c r="F61" s="129" t="s">
        <v>166</v>
      </c>
      <c r="G61" s="130" t="s">
        <v>16</v>
      </c>
      <c r="H61" s="131">
        <v>2271695</v>
      </c>
      <c r="I61" s="132" t="s">
        <v>167</v>
      </c>
      <c r="J61" s="133">
        <v>7709</v>
      </c>
      <c r="K61" s="130" t="s">
        <v>15</v>
      </c>
      <c r="L61" s="129" t="s">
        <v>17</v>
      </c>
    </row>
    <row r="63" spans="1:13" ht="26.25" x14ac:dyDescent="0.4">
      <c r="G63" s="88" t="s">
        <v>14</v>
      </c>
      <c r="H63" s="134">
        <f>SUM(H59:H61)</f>
        <v>2877257</v>
      </c>
      <c r="I63" s="135"/>
      <c r="J63" s="136">
        <f>SUM(J59:J61)</f>
        <v>9489.86</v>
      </c>
    </row>
    <row r="66" spans="1:11" ht="31.5" customHeight="1" x14ac:dyDescent="0.4">
      <c r="G66" s="88" t="s">
        <v>49</v>
      </c>
      <c r="H66" s="138">
        <f>SUM(H30,H46,H54,H63)</f>
        <v>6546975</v>
      </c>
      <c r="I66" s="139"/>
      <c r="J66" s="140">
        <f>SUM(J30,J46,J63,J54)</f>
        <v>10910.43</v>
      </c>
      <c r="K66" s="140">
        <f>SUM(K30,K46)</f>
        <v>26615.780000000002</v>
      </c>
    </row>
    <row r="67" spans="1:11" ht="31.5" customHeight="1" x14ac:dyDescent="0.4">
      <c r="G67" s="141"/>
      <c r="H67" s="142"/>
      <c r="I67" s="143"/>
      <c r="J67" s="144"/>
      <c r="K67" s="144"/>
    </row>
    <row r="68" spans="1:11" ht="31.5" customHeight="1" x14ac:dyDescent="0.4">
      <c r="G68" s="141"/>
      <c r="H68" s="142"/>
      <c r="I68" s="143"/>
      <c r="J68" s="144"/>
      <c r="K68" s="144"/>
    </row>
    <row r="69" spans="1:11" ht="26.25" x14ac:dyDescent="0.4">
      <c r="E69" s="97" t="s">
        <v>54</v>
      </c>
    </row>
    <row r="70" spans="1:11" ht="26.25" x14ac:dyDescent="0.4">
      <c r="E70" s="97" t="s">
        <v>50</v>
      </c>
    </row>
    <row r="71" spans="1:11" ht="26.25" x14ac:dyDescent="0.4">
      <c r="E71" s="97" t="s">
        <v>51</v>
      </c>
    </row>
    <row r="72" spans="1:11" x14ac:dyDescent="0.25">
      <c r="A72" t="s">
        <v>52</v>
      </c>
      <c r="B72" s="99">
        <f ca="1">TODAY()</f>
        <v>45054</v>
      </c>
    </row>
    <row r="73" spans="1:11" x14ac:dyDescent="0.25">
      <c r="A73" t="s">
        <v>173</v>
      </c>
    </row>
  </sheetData>
  <mergeCells count="32">
    <mergeCell ref="A34:A36"/>
    <mergeCell ref="F34:F36"/>
    <mergeCell ref="A16:A18"/>
    <mergeCell ref="N14:N15"/>
    <mergeCell ref="N16:N18"/>
    <mergeCell ref="D16:D18"/>
    <mergeCell ref="B16:B18"/>
    <mergeCell ref="M34:M36"/>
    <mergeCell ref="I34:I36"/>
    <mergeCell ref="B34:B36"/>
    <mergeCell ref="E34:E36"/>
    <mergeCell ref="C34:C36"/>
    <mergeCell ref="H34:H36"/>
    <mergeCell ref="L34:L36"/>
    <mergeCell ref="K34:K36"/>
    <mergeCell ref="J34:J36"/>
    <mergeCell ref="G34:G36"/>
    <mergeCell ref="D34:D36"/>
    <mergeCell ref="A6:M7"/>
    <mergeCell ref="A14:M15"/>
    <mergeCell ref="A32:M33"/>
    <mergeCell ref="A8:M11"/>
    <mergeCell ref="G16:G18"/>
    <mergeCell ref="H16:H18"/>
    <mergeCell ref="I16:I18"/>
    <mergeCell ref="E16:E18"/>
    <mergeCell ref="F16:F18"/>
    <mergeCell ref="J16:J18"/>
    <mergeCell ref="M16:M18"/>
    <mergeCell ref="C16:C18"/>
    <mergeCell ref="K16:K18"/>
    <mergeCell ref="L16:L18"/>
  </mergeCells>
  <phoneticPr fontId="31" type="noConversion"/>
  <printOptions horizontalCentered="1"/>
  <pageMargins left="0.25" right="0.25" top="0.75" bottom="0.75" header="0.3" footer="0.3"/>
  <pageSetup paperSize="130" scale="33" orientation="landscape" r:id="rId1"/>
  <headerFooter>
    <oddFooter>Página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7"/>
  <sheetViews>
    <sheetView topLeftCell="A34" workbookViewId="0">
      <selection activeCell="E26" sqref="E26"/>
    </sheetView>
  </sheetViews>
  <sheetFormatPr baseColWidth="10" defaultRowHeight="15" x14ac:dyDescent="0.25"/>
  <cols>
    <col min="1" max="1" width="9.42578125" customWidth="1"/>
    <col min="2" max="2" width="10.7109375" customWidth="1"/>
    <col min="3" max="3" width="44.140625" customWidth="1"/>
    <col min="4" max="4" width="36.42578125" customWidth="1"/>
    <col min="5" max="5" width="24.42578125" customWidth="1"/>
    <col min="8" max="8" width="14.85546875" customWidth="1"/>
    <col min="9" max="9" width="19.85546875" customWidth="1"/>
    <col min="10" max="10" width="14.140625" customWidth="1"/>
    <col min="11" max="11" width="13.42578125" customWidth="1"/>
    <col min="12" max="12" width="15.5703125" customWidth="1"/>
  </cols>
  <sheetData>
    <row r="2" spans="1:12" ht="15.75" thickBot="1" x14ac:dyDescent="0.3"/>
    <row r="3" spans="1:12" ht="28.5" thickBot="1" x14ac:dyDescent="0.45">
      <c r="A3" s="16" t="s">
        <v>23</v>
      </c>
      <c r="B3" s="17"/>
      <c r="C3" s="17"/>
      <c r="D3" s="17"/>
      <c r="E3" s="17"/>
      <c r="F3" s="17"/>
      <c r="G3" s="18"/>
      <c r="H3" s="19"/>
      <c r="I3" s="17"/>
      <c r="J3" s="20"/>
      <c r="K3" s="17"/>
      <c r="L3" s="21"/>
    </row>
    <row r="4" spans="1:12" ht="15" customHeight="1" x14ac:dyDescent="0.25">
      <c r="A4" s="176"/>
      <c r="B4" s="177"/>
      <c r="C4" s="45"/>
      <c r="D4" s="45"/>
      <c r="E4" s="45"/>
      <c r="F4" s="45"/>
      <c r="G4" s="46"/>
      <c r="H4" s="178" t="s">
        <v>7</v>
      </c>
      <c r="I4" s="181" t="s">
        <v>27</v>
      </c>
      <c r="J4" s="178" t="s">
        <v>24</v>
      </c>
      <c r="K4" s="181" t="s">
        <v>9</v>
      </c>
      <c r="L4" s="178" t="s">
        <v>10</v>
      </c>
    </row>
    <row r="5" spans="1:12" ht="11.25" customHeight="1" thickBot="1" x14ac:dyDescent="0.3">
      <c r="A5" s="182" t="s">
        <v>25</v>
      </c>
      <c r="B5" s="183"/>
      <c r="C5" s="47" t="s">
        <v>2</v>
      </c>
      <c r="D5" s="47" t="s">
        <v>26</v>
      </c>
      <c r="E5" s="47" t="s">
        <v>4</v>
      </c>
      <c r="F5" s="47" t="s">
        <v>5</v>
      </c>
      <c r="G5" s="48" t="s">
        <v>6</v>
      </c>
      <c r="H5" s="179"/>
      <c r="I5" s="179"/>
      <c r="J5" s="179"/>
      <c r="K5" s="179"/>
      <c r="L5" s="179"/>
    </row>
    <row r="6" spans="1:12" ht="15.75" hidden="1" customHeight="1" thickBot="1" x14ac:dyDescent="0.3">
      <c r="A6" s="184"/>
      <c r="B6" s="185"/>
      <c r="C6" s="49"/>
      <c r="D6" s="49"/>
      <c r="E6" s="49"/>
      <c r="F6" s="49"/>
      <c r="G6" s="48" t="s">
        <v>28</v>
      </c>
      <c r="H6" s="179"/>
      <c r="I6" s="179"/>
      <c r="J6" s="179"/>
      <c r="K6" s="179"/>
      <c r="L6" s="179"/>
    </row>
    <row r="7" spans="1:12" x14ac:dyDescent="0.25">
      <c r="A7" s="50"/>
      <c r="B7" s="51"/>
      <c r="C7" s="49"/>
      <c r="D7" s="49"/>
      <c r="E7" s="49"/>
      <c r="F7" s="49"/>
      <c r="G7" s="48"/>
      <c r="H7" s="179"/>
      <c r="I7" s="179"/>
      <c r="J7" s="179"/>
      <c r="K7" s="179"/>
      <c r="L7" s="179"/>
    </row>
    <row r="8" spans="1:12" x14ac:dyDescent="0.25">
      <c r="A8" s="52" t="s">
        <v>29</v>
      </c>
      <c r="B8" s="53" t="s">
        <v>30</v>
      </c>
      <c r="C8" s="54"/>
      <c r="D8" s="54"/>
      <c r="E8" s="54"/>
      <c r="F8" s="54"/>
      <c r="G8" s="55"/>
      <c r="H8" s="180"/>
      <c r="I8" s="180"/>
      <c r="J8" s="180"/>
      <c r="K8" s="180"/>
      <c r="L8" s="180"/>
    </row>
    <row r="9" spans="1:12" x14ac:dyDescent="0.25">
      <c r="A9" s="186"/>
      <c r="B9" s="186"/>
      <c r="C9" s="56"/>
      <c r="D9" s="56"/>
      <c r="E9" s="56"/>
      <c r="F9" s="56"/>
      <c r="G9" s="56"/>
      <c r="H9" s="186"/>
      <c r="I9" s="186"/>
      <c r="J9" s="56"/>
      <c r="K9" s="56"/>
      <c r="L9" s="56"/>
    </row>
    <row r="10" spans="1:12" x14ac:dyDescent="0.25">
      <c r="A10" s="42" t="s">
        <v>31</v>
      </c>
      <c r="B10" s="187">
        <v>43699</v>
      </c>
      <c r="C10" s="188" t="s">
        <v>33</v>
      </c>
      <c r="D10" s="190" t="s">
        <v>34</v>
      </c>
      <c r="E10" s="190" t="s">
        <v>35</v>
      </c>
      <c r="F10" s="191" t="s">
        <v>22</v>
      </c>
      <c r="G10" s="191" t="s">
        <v>16</v>
      </c>
      <c r="H10" s="192">
        <v>27378</v>
      </c>
      <c r="I10" s="194" t="s">
        <v>36</v>
      </c>
      <c r="J10" s="195">
        <v>980.50699999999995</v>
      </c>
      <c r="K10" s="196" t="s">
        <v>15</v>
      </c>
      <c r="L10" s="191" t="s">
        <v>21</v>
      </c>
    </row>
    <row r="11" spans="1:12" x14ac:dyDescent="0.25">
      <c r="A11" s="42" t="s">
        <v>32</v>
      </c>
      <c r="B11" s="187"/>
      <c r="C11" s="189"/>
      <c r="D11" s="190"/>
      <c r="E11" s="190"/>
      <c r="F11" s="191"/>
      <c r="G11" s="191"/>
      <c r="H11" s="193"/>
      <c r="I11" s="194"/>
      <c r="J11" s="195"/>
      <c r="K11" s="197"/>
      <c r="L11" s="191"/>
    </row>
    <row r="12" spans="1:12" x14ac:dyDescent="0.25">
      <c r="A12" s="42" t="s">
        <v>37</v>
      </c>
      <c r="B12" s="187">
        <v>43705</v>
      </c>
      <c r="C12" s="188" t="s">
        <v>45</v>
      </c>
      <c r="D12" s="190" t="s">
        <v>46</v>
      </c>
      <c r="E12" s="190" t="s">
        <v>39</v>
      </c>
      <c r="F12" s="191" t="s">
        <v>22</v>
      </c>
      <c r="G12" s="191" t="s">
        <v>16</v>
      </c>
      <c r="H12" s="192">
        <v>29178</v>
      </c>
      <c r="I12" s="194" t="s">
        <v>36</v>
      </c>
      <c r="J12" s="195">
        <v>1048.3399999999999</v>
      </c>
      <c r="K12" s="198" t="s">
        <v>15</v>
      </c>
      <c r="L12" s="191" t="s">
        <v>21</v>
      </c>
    </row>
    <row r="13" spans="1:12" x14ac:dyDescent="0.25">
      <c r="A13" s="43" t="s">
        <v>38</v>
      </c>
      <c r="B13" s="187"/>
      <c r="C13" s="189"/>
      <c r="D13" s="190"/>
      <c r="E13" s="190"/>
      <c r="F13" s="191"/>
      <c r="G13" s="191"/>
      <c r="H13" s="193"/>
      <c r="I13" s="194"/>
      <c r="J13" s="195"/>
      <c r="K13" s="198"/>
      <c r="L13" s="191"/>
    </row>
    <row r="14" spans="1:12" x14ac:dyDescent="0.25">
      <c r="A14" s="44" t="s">
        <v>40</v>
      </c>
      <c r="B14" s="187">
        <v>43706</v>
      </c>
      <c r="C14" s="188" t="s">
        <v>42</v>
      </c>
      <c r="D14" s="188" t="s">
        <v>43</v>
      </c>
      <c r="E14" s="188" t="s">
        <v>44</v>
      </c>
      <c r="F14" s="191" t="s">
        <v>22</v>
      </c>
      <c r="G14" s="191" t="s">
        <v>16</v>
      </c>
      <c r="H14" s="201">
        <v>27378</v>
      </c>
      <c r="I14" s="194" t="s">
        <v>36</v>
      </c>
      <c r="J14" s="195">
        <v>2158.1999999999998</v>
      </c>
      <c r="K14" s="198" t="s">
        <v>15</v>
      </c>
      <c r="L14" s="191" t="s">
        <v>17</v>
      </c>
    </row>
    <row r="15" spans="1:12" x14ac:dyDescent="0.25">
      <c r="A15" s="43" t="s">
        <v>41</v>
      </c>
      <c r="B15" s="187"/>
      <c r="C15" s="189"/>
      <c r="D15" s="189"/>
      <c r="E15" s="189"/>
      <c r="F15" s="191"/>
      <c r="G15" s="191"/>
      <c r="H15" s="201"/>
      <c r="I15" s="194"/>
      <c r="J15" s="195"/>
      <c r="K15" s="198"/>
      <c r="L15" s="191"/>
    </row>
    <row r="16" spans="1:12" ht="16.5" thickBot="1" x14ac:dyDescent="0.3">
      <c r="A16" s="27"/>
      <c r="B16" s="26"/>
      <c r="C16" s="25"/>
      <c r="D16" s="25"/>
      <c r="E16" s="25"/>
      <c r="F16" s="25"/>
      <c r="G16" s="28"/>
      <c r="H16" s="29"/>
      <c r="I16" s="30"/>
      <c r="J16" s="31"/>
      <c r="K16" s="32"/>
      <c r="L16" s="25"/>
    </row>
    <row r="17" spans="3:10" ht="29.25" thickBot="1" x14ac:dyDescent="0.5">
      <c r="C17" s="22"/>
      <c r="D17" s="23"/>
      <c r="E17" s="12"/>
      <c r="F17" s="199" t="s">
        <v>14</v>
      </c>
      <c r="G17" s="200"/>
      <c r="H17" s="57">
        <f>SUM(H10:H11:H12:H13,H14,H15)</f>
        <v>83934</v>
      </c>
      <c r="I17" s="24"/>
      <c r="J17" s="41">
        <f>SUM(J10,J15)</f>
        <v>980.50699999999995</v>
      </c>
    </row>
  </sheetData>
  <mergeCells count="44">
    <mergeCell ref="F17:G17"/>
    <mergeCell ref="H14:H15"/>
    <mergeCell ref="I14:I15"/>
    <mergeCell ref="J14:J15"/>
    <mergeCell ref="K14:K15"/>
    <mergeCell ref="L14:L15"/>
    <mergeCell ref="B14:B15"/>
    <mergeCell ref="C14:C15"/>
    <mergeCell ref="D14:D15"/>
    <mergeCell ref="E14:E15"/>
    <mergeCell ref="F14:F15"/>
    <mergeCell ref="G14:G15"/>
    <mergeCell ref="J10:J11"/>
    <mergeCell ref="K10:K11"/>
    <mergeCell ref="L10:L11"/>
    <mergeCell ref="B12:B13"/>
    <mergeCell ref="C12:C13"/>
    <mergeCell ref="D12:D13"/>
    <mergeCell ref="E12:E13"/>
    <mergeCell ref="F12:F13"/>
    <mergeCell ref="G12:G13"/>
    <mergeCell ref="H12:H13"/>
    <mergeCell ref="I12:I13"/>
    <mergeCell ref="J12:J13"/>
    <mergeCell ref="K12:K13"/>
    <mergeCell ref="L12:L13"/>
    <mergeCell ref="A9:B9"/>
    <mergeCell ref="H9:I9"/>
    <mergeCell ref="B10:B11"/>
    <mergeCell ref="C10:C11"/>
    <mergeCell ref="D10:D11"/>
    <mergeCell ref="E10:E11"/>
    <mergeCell ref="F10:F11"/>
    <mergeCell ref="G10:G11"/>
    <mergeCell ref="H10:H11"/>
    <mergeCell ref="I10:I11"/>
    <mergeCell ref="A4:B4"/>
    <mergeCell ref="H4:H8"/>
    <mergeCell ref="J4:J8"/>
    <mergeCell ref="K4:K8"/>
    <mergeCell ref="L4:L8"/>
    <mergeCell ref="A5:B5"/>
    <mergeCell ref="A6:B6"/>
    <mergeCell ref="I4:I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J20" sqref="J20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Hinojosa</dc:creator>
  <cp:lastModifiedBy>Nancy Benavides</cp:lastModifiedBy>
  <cp:lastPrinted>2023-05-03T16:32:53Z</cp:lastPrinted>
  <dcterms:created xsi:type="dcterms:W3CDTF">2011-04-07T12:29:15Z</dcterms:created>
  <dcterms:modified xsi:type="dcterms:W3CDTF">2023-05-08T21:46:05Z</dcterms:modified>
</cp:coreProperties>
</file>