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K45" i="1" l="1"/>
  <c r="K63" i="1"/>
  <c r="J59" i="1"/>
  <c r="J63" i="1"/>
  <c r="H45" i="1"/>
  <c r="H63" i="1"/>
  <c r="H59" i="1"/>
  <c r="J45" i="1"/>
  <c r="K24" i="1"/>
  <c r="J24" i="1"/>
  <c r="H24" i="1"/>
  <c r="J17" i="2"/>
  <c r="H17" i="2"/>
</calcChain>
</file>

<file path=xl/sharedStrings.xml><?xml version="1.0" encoding="utf-8"?>
<sst xmlns="http://schemas.openxmlformats.org/spreadsheetml/2006/main" count="271" uniqueCount="148">
  <si>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</si>
  <si>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</si>
  <si>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</si>
  <si>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</si>
  <si>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</si>
  <si>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</si>
  <si>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</si>
  <si>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</si>
  <si>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</si>
  <si>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</si>
  <si>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</si>
  <si>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</si>
  <si>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</si>
  <si>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</si>
  <si>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</si>
  <si>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</si>
  <si>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</si>
  <si>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</si>
  <si>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</si>
  <si>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</si>
  <si>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</si>
  <si>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LGUC., OGUC., Y PRC</t>
  </si>
  <si>
    <t>SUPERFICIE DEL TERRENO</t>
  </si>
  <si>
    <t>SUPERFIECIE DEL TERRENO</t>
  </si>
  <si>
    <t>MODIFICACION</t>
  </si>
  <si>
    <t>N. JOFRE</t>
  </si>
  <si>
    <t>A. MONARDES</t>
  </si>
  <si>
    <t>COMERCIO</t>
  </si>
  <si>
    <t>A. ESPEJO</t>
  </si>
  <si>
    <t>AMPLIACION MENOR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</si>
  <si>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</si>
  <si>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</si>
  <si>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</si>
  <si>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</si>
  <si>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</si>
  <si>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</si>
  <si>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</si>
  <si>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</si>
  <si>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</si>
  <si>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</si>
  <si>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</si>
  <si>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</si>
  <si>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</si>
  <si>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</si>
  <si>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</si>
  <si>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</si>
  <si>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</si>
  <si>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</si>
  <si>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</si>
  <si>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</si>
  <si>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SANDRA SABAJ DIMES</t>
  </si>
  <si>
    <t>23 DE FEBRERO 8915 Y 8931</t>
  </si>
  <si>
    <t>RAUL CORREA</t>
  </si>
  <si>
    <t>MARIA KOSLER / JOSE KOSLER</t>
  </si>
  <si>
    <t xml:space="preserve">GUEMES 245 </t>
  </si>
  <si>
    <t xml:space="preserve">LGUC.,OGUC., Y PRC </t>
  </si>
  <si>
    <t>M. GARRIDO</t>
  </si>
  <si>
    <t>ESTADISTICAS DE PERMISOS, RESOLUCIONES Y OTROS  MES DE MAYO  2021</t>
  </si>
  <si>
    <t>07.05.2021</t>
  </si>
  <si>
    <t>RODOLFO BURMEISTER VALENZUELA</t>
  </si>
  <si>
    <t>JULI BERSTEIN 0272</t>
  </si>
  <si>
    <t>RODOLFO BURMEISTER AREVALO</t>
  </si>
  <si>
    <t>OBRA NUEVA</t>
  </si>
  <si>
    <t>12.05.2021</t>
  </si>
  <si>
    <t>SALERNO S.A.</t>
  </si>
  <si>
    <t>ONOFRE JARPA 10625</t>
  </si>
  <si>
    <t>MARIA YAÑEZ GALARCE</t>
  </si>
  <si>
    <t>LGUC., OGUC Y PRC</t>
  </si>
  <si>
    <t>NICOLAS GONZLAEZ AYALA</t>
  </si>
  <si>
    <t>LOS GRILLOS 5629</t>
  </si>
  <si>
    <t>VINCETE ARCE URIBE</t>
  </si>
  <si>
    <t>04.05.2021</t>
  </si>
  <si>
    <t>CONSTRUCTORA E INMOBILIARIA PURRANQUE LTDA.</t>
  </si>
  <si>
    <t>AGUAS CLARAS 1700 L-1</t>
  </si>
  <si>
    <t>06.05.2021</t>
  </si>
  <si>
    <t>DENISSE SUBERCASEAUX PRIETO</t>
  </si>
  <si>
    <t>NICOLAS MONSALVES DINTRANS</t>
  </si>
  <si>
    <t>SEBASTIAN GARCIA SABA</t>
  </si>
  <si>
    <t>ESCULTORA REBECA MATTE 1976-H</t>
  </si>
  <si>
    <t>RUBEN GEBHARD MELO</t>
  </si>
  <si>
    <t>13.05.2021</t>
  </si>
  <si>
    <t>DAISY AGUILLAR</t>
  </si>
  <si>
    <t>FIDIAS 760</t>
  </si>
  <si>
    <t>JADY SCHOLTE</t>
  </si>
  <si>
    <t>A.MONARDES</t>
  </si>
  <si>
    <t>CAMILA CANALES</t>
  </si>
  <si>
    <t>OFICINAS</t>
  </si>
  <si>
    <t>DDU. 163 CIRCULAR ORD. N° 0104</t>
  </si>
  <si>
    <t>RICHARD SANTIAGO SANTISTEBAN</t>
  </si>
  <si>
    <t>TOCONAO 352</t>
  </si>
  <si>
    <t>RICHARD LEIVA PARRA</t>
  </si>
  <si>
    <t>14.05.2021</t>
  </si>
  <si>
    <t>MARCELO VASQUEZ COLLA</t>
  </si>
  <si>
    <t>PASAJE PRIVADO PAULAJARAQUEMADA 446-J</t>
  </si>
  <si>
    <t>PABLO SOVINO VASQUEZ</t>
  </si>
  <si>
    <t>CENTRO COMERCIALES VECINALES ARAUCO EXPRESS S.A.</t>
  </si>
  <si>
    <t>CARLOS OSSANDON 9073 L-3</t>
  </si>
  <si>
    <t>CRISTOBAL FERNANDEZ</t>
  </si>
  <si>
    <t>JOSE CASTRO</t>
  </si>
  <si>
    <t>20.05.2021</t>
  </si>
  <si>
    <t>PATIO LA REINA</t>
  </si>
  <si>
    <t>EDWIN REYMOND CIFUENTES</t>
  </si>
  <si>
    <r>
      <t>R E S  O L U C I O N E S</t>
    </r>
    <r>
      <rPr>
        <sz val="22"/>
        <color rgb="FF000000"/>
        <rFont val="Arial"/>
        <family val="2"/>
      </rPr>
      <t xml:space="preserve"> </t>
    </r>
  </si>
  <si>
    <t>PABLO CASTILLO CAPPONI</t>
  </si>
  <si>
    <t>TRONCOS VIEJOS 2221</t>
  </si>
  <si>
    <t>FELIPE VALENZUELA ZAMBRANO</t>
  </si>
  <si>
    <t>ALTERACION</t>
  </si>
  <si>
    <t>2511-A</t>
  </si>
  <si>
    <t>LR-2547</t>
  </si>
  <si>
    <t>NICANOR PLAZA 2200</t>
  </si>
  <si>
    <t>DIEGO CARREÑO LISBOA</t>
  </si>
  <si>
    <t>SUBDIVISION (DOS LOTES)</t>
  </si>
  <si>
    <t>2512-A</t>
  </si>
  <si>
    <t>LR-2548</t>
  </si>
  <si>
    <t>26.05.2021</t>
  </si>
  <si>
    <t>JAIME ACEVEDO CANTIN</t>
  </si>
  <si>
    <t>FISIONA</t>
  </si>
  <si>
    <t>TOTAL</t>
  </si>
  <si>
    <t>25.05.2021</t>
  </si>
  <si>
    <t xml:space="preserve">INVERSIONES SANTA DANIELA </t>
  </si>
  <si>
    <t>AV. PRINCIPE DE GALES 6620</t>
  </si>
  <si>
    <t>MARIA SANDOVAL CABEZAS</t>
  </si>
  <si>
    <t>28.05.2021</t>
  </si>
  <si>
    <t>INV. MARIA MONVEL S.A.</t>
  </si>
  <si>
    <t>MARIA MONVEL 2148</t>
  </si>
  <si>
    <t>IAN ALBERTO HSU MENDEZ / GABRIEL RUDOLPHY LEYTON</t>
  </si>
  <si>
    <t>CAMILO SANCHEZ RAMIREZ</t>
  </si>
  <si>
    <t>SEBASTIAN OSVALDO OSSES NAVARRO</t>
  </si>
  <si>
    <t>MODIFICACION DE PROYECTO OBRA NUEVA</t>
  </si>
  <si>
    <t>4,4 M</t>
  </si>
  <si>
    <t>6,55 M</t>
  </si>
  <si>
    <t>6,32 M</t>
  </si>
  <si>
    <t>9 M</t>
  </si>
  <si>
    <t>7 M</t>
  </si>
  <si>
    <t>ANA GUZMAN ANTILEO</t>
  </si>
  <si>
    <t>AV. ALCALDE FERNANADO CASTILLO VELASCO 6987     LOCAL 2</t>
  </si>
  <si>
    <t>SOCIEDAD DE DESARROLLO TECNOLOGICO LTDA.</t>
  </si>
  <si>
    <t>AV. ALCALDE FERNANADO CASTILLO VELASCO 8751  L-6</t>
  </si>
  <si>
    <t>CARLOS SILVA VILDOSOLA 9073 LOCAL 7 (PARTE I)</t>
  </si>
  <si>
    <t>MARIA LUISA HARTING GLADE</t>
  </si>
  <si>
    <t>JULIA BERSTEIN 1736</t>
  </si>
  <si>
    <t xml:space="preserve">ALEXANDER HASENLECHNER COMINETTI / ELIZABETH HASENLECHNER COMINETTI  / AGRICOLA DONAU LTDA. </t>
  </si>
  <si>
    <t>AV. OSSA  235  OF1235 / 1240</t>
  </si>
  <si>
    <t>CARLOS LINEROS ECHEVERRIA</t>
  </si>
  <si>
    <t>CLE/MGA/AEA/mpa.</t>
  </si>
  <si>
    <t>ARQUITECTO</t>
  </si>
  <si>
    <t xml:space="preserve">LA REINA, </t>
  </si>
  <si>
    <t>DIRECTOR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</si>
</sst>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&quot;$&quot;\-#,##0"/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  <numFmt numFmtId="167" formatCode="&quot;$&quot;#,##0"/>
    <numFmt numFmtId="168" formatCode="0.0"/>
  </numFmts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rgb="FF000000"/>
      <name val="Arial"/>
      <family val="2"/>
    </font>
    <font>
      <sz val="22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ck">
        <color rgb="FF000000"/>
      </bottom>
      <diagonal/>
    </border>
    <border>
      <left/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CCCCCC"/>
      </bottom>
      <diagonal/>
    </border>
    <border>
      <left/>
      <right style="thick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2" fontId="15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9" fontId="1" fillId="0" borderId="12" xfId="0" applyNumberFormat="1" applyFont="1" applyBorder="1" applyAlignment="1">
      <alignment horizontal="center" vertical="center" wrapText="1"/>
    </xf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0" fontId="17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18" fillId="0" borderId="0" xfId="0" applyFont="1"/>
    <xf numFmtId="0" fontId="19" fillId="0" borderId="0" xfId="0" applyFont="1"/>
    <xf numFmtId="0" fontId="20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42" fontId="1" fillId="0" borderId="0" xfId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42" fontId="1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vertical="top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vertical="top" wrapText="1"/>
    </xf>
    <xf numFmtId="0" fontId="16" fillId="3" borderId="34" xfId="0" applyFont="1" applyFill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166" fontId="1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"/>
    </xf>
    <xf numFmtId="0" fontId="3" fillId="3" borderId="0" xfId="0" applyFont="1" applyFill="1"/>
    <xf numFmtId="0" fontId="0" fillId="0" borderId="0" xfId="0"/>
    <xf numFmtId="2" fontId="7" fillId="0" borderId="12" xfId="0" applyNumberFormat="1" applyFont="1" applyBorder="1" applyAlignment="1">
      <alignment horizontal="center"/>
    </xf>
    <xf numFmtId="0" fontId="1" fillId="0" borderId="12" xfId="0" quotePrefix="1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8" fillId="6" borderId="39" xfId="0" applyFont="1" applyFill="1" applyBorder="1" applyAlignment="1">
      <alignment wrapText="1"/>
    </xf>
    <xf numFmtId="165" fontId="1" fillId="0" borderId="12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vertical="center"/>
    </xf>
    <xf numFmtId="0" fontId="0" fillId="6" borderId="43" xfId="0" applyFill="1" applyBorder="1" applyAlignment="1">
      <alignment wrapText="1"/>
    </xf>
    <xf numFmtId="0" fontId="0" fillId="6" borderId="44" xfId="0" applyFill="1" applyBorder="1" applyAlignment="1">
      <alignment wrapText="1"/>
    </xf>
    <xf numFmtId="0" fontId="0" fillId="0" borderId="47" xfId="0" applyBorder="1" applyAlignment="1">
      <alignment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6" borderId="39" xfId="0" applyFill="1" applyBorder="1" applyAlignment="1">
      <alignment wrapText="1"/>
    </xf>
    <xf numFmtId="6" fontId="12" fillId="6" borderId="39" xfId="0" applyNumberFormat="1" applyFont="1" applyFill="1" applyBorder="1" applyAlignment="1">
      <alignment horizontal="center" wrapText="1"/>
    </xf>
    <xf numFmtId="0" fontId="17" fillId="6" borderId="43" xfId="0" applyFont="1" applyFill="1" applyBorder="1" applyAlignment="1">
      <alignment wrapText="1"/>
    </xf>
    <xf numFmtId="0" fontId="3" fillId="7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168" fontId="12" fillId="6" borderId="39" xfId="0" applyNumberFormat="1" applyFont="1" applyFill="1" applyBorder="1" applyAlignment="1">
      <alignment horizontal="right" wrapText="1"/>
    </xf>
    <xf numFmtId="0" fontId="19" fillId="2" borderId="12" xfId="0" applyFont="1" applyFill="1" applyBorder="1"/>
    <xf numFmtId="42" fontId="28" fillId="2" borderId="12" xfId="0" applyNumberFormat="1" applyFont="1" applyFill="1" applyBorder="1"/>
    <xf numFmtId="4" fontId="29" fillId="2" borderId="12" xfId="0" applyNumberFormat="1" applyFont="1" applyFill="1" applyBorder="1"/>
    <xf numFmtId="0" fontId="1" fillId="0" borderId="12" xfId="0" quotePrefix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6" fillId="7" borderId="49" xfId="0" applyFont="1" applyFill="1" applyBorder="1" applyAlignment="1">
      <alignment horizontal="center" vertical="center" wrapText="1"/>
    </xf>
    <xf numFmtId="0" fontId="16" fillId="7" borderId="50" xfId="0" applyFont="1" applyFill="1" applyBorder="1" applyAlignment="1">
      <alignment horizontal="center" vertical="center" wrapText="1"/>
    </xf>
    <xf numFmtId="0" fontId="16" fillId="7" borderId="51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64" xfId="0" applyFont="1" applyFill="1" applyBorder="1" applyAlignment="1">
      <alignment horizontal="center" vertical="center" wrapText="1"/>
    </xf>
    <xf numFmtId="0" fontId="16" fillId="7" borderId="65" xfId="0" applyFont="1" applyFill="1" applyBorder="1" applyAlignment="1">
      <alignment horizontal="center" vertical="center" wrapText="1"/>
    </xf>
    <xf numFmtId="0" fontId="16" fillId="7" borderId="66" xfId="0" applyFont="1" applyFill="1" applyBorder="1" applyAlignment="1">
      <alignment horizontal="center" vertical="center" wrapText="1"/>
    </xf>
    <xf numFmtId="0" fontId="16" fillId="7" borderId="67" xfId="0" applyFont="1" applyFill="1" applyBorder="1" applyAlignment="1">
      <alignment horizontal="center" vertical="center" wrapText="1"/>
    </xf>
    <xf numFmtId="0" fontId="16" fillId="7" borderId="68" xfId="0" applyFont="1" applyFill="1" applyBorder="1" applyAlignment="1">
      <alignment horizontal="center" vertical="center" wrapText="1"/>
    </xf>
    <xf numFmtId="0" fontId="16" fillId="7" borderId="69" xfId="0" applyFont="1" applyFill="1" applyBorder="1" applyAlignment="1">
      <alignment horizontal="center" vertical="center" wrapText="1"/>
    </xf>
    <xf numFmtId="0" fontId="16" fillId="7" borderId="70" xfId="0" applyFont="1" applyFill="1" applyBorder="1" applyAlignment="1">
      <alignment horizontal="center" vertical="center" wrapText="1"/>
    </xf>
    <xf numFmtId="0" fontId="16" fillId="7" borderId="71" xfId="0" applyFont="1" applyFill="1" applyBorder="1" applyAlignment="1">
      <alignment horizontal="center" vertical="center" wrapText="1"/>
    </xf>
    <xf numFmtId="0" fontId="16" fillId="7" borderId="72" xfId="0" applyFont="1" applyFill="1" applyBorder="1" applyAlignment="1">
      <alignment horizontal="center" vertical="center" wrapText="1"/>
    </xf>
    <xf numFmtId="0" fontId="0" fillId="7" borderId="45" xfId="0" applyFill="1" applyBorder="1" applyAlignment="1">
      <alignment vertical="top" wrapText="1"/>
    </xf>
    <xf numFmtId="0" fontId="0" fillId="7" borderId="46" xfId="0" applyFill="1" applyBorder="1" applyAlignment="1">
      <alignment vertical="top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vertical="center" wrapText="1"/>
    </xf>
    <xf numFmtId="0" fontId="2" fillId="7" borderId="5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7" borderId="61" xfId="0" applyFont="1" applyFill="1" applyBorder="1" applyAlignment="1">
      <alignment horizontal="center" vertical="center" wrapText="1"/>
    </xf>
    <xf numFmtId="0" fontId="16" fillId="7" borderId="62" xfId="0" applyFont="1" applyFill="1" applyBorder="1" applyAlignment="1">
      <alignment horizontal="center" vertical="center" wrapText="1"/>
    </xf>
    <xf numFmtId="0" fontId="16" fillId="7" borderId="63" xfId="0" applyFont="1" applyFill="1" applyBorder="1" applyAlignment="1">
      <alignment horizontal="center" vertical="center" wrapText="1"/>
    </xf>
    <xf numFmtId="167" fontId="3" fillId="0" borderId="26" xfId="0" applyNumberFormat="1" applyFont="1" applyBorder="1" applyAlignment="1">
      <alignment horizontal="right" vertical="center"/>
    </xf>
    <xf numFmtId="167" fontId="3" fillId="0" borderId="35" xfId="0" applyNumberFormat="1" applyFont="1" applyBorder="1" applyAlignment="1">
      <alignment horizontal="right" vertical="center"/>
    </xf>
    <xf numFmtId="2" fontId="3" fillId="0" borderId="26" xfId="0" applyNumberFormat="1" applyFont="1" applyBorder="1" applyAlignment="1">
      <alignment horizontal="right" vertical="center" wrapText="1"/>
    </xf>
    <xf numFmtId="2" fontId="3" fillId="0" borderId="35" xfId="0" applyNumberFormat="1" applyFont="1" applyBorder="1" applyAlignment="1">
      <alignment horizontal="right" vertical="center" wrapText="1"/>
    </xf>
    <xf numFmtId="6" fontId="2" fillId="7" borderId="53" xfId="0" applyNumberFormat="1" applyFont="1" applyFill="1" applyBorder="1" applyAlignment="1">
      <alignment vertical="center" wrapText="1"/>
    </xf>
    <xf numFmtId="6" fontId="2" fillId="7" borderId="50" xfId="0" applyNumberFormat="1" applyFont="1" applyFill="1" applyBorder="1" applyAlignment="1">
      <alignment vertical="center" wrapText="1"/>
    </xf>
    <xf numFmtId="0" fontId="2" fillId="7" borderId="53" xfId="0" applyFont="1" applyFill="1" applyBorder="1" applyAlignment="1">
      <alignment horizontal="right" vertical="center" wrapText="1"/>
    </xf>
    <xf numFmtId="0" fontId="2" fillId="7" borderId="50" xfId="0" applyFont="1" applyFill="1" applyBorder="1" applyAlignment="1">
      <alignment horizontal="right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right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4" fontId="21" fillId="0" borderId="26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6" fillId="3" borderId="23" xfId="0" applyFont="1" applyFill="1" applyBorder="1" applyAlignment="1">
      <alignment vertical="center" wrapText="1"/>
    </xf>
    <xf numFmtId="0" fontId="16" fillId="3" borderId="24" xfId="0" applyFont="1" applyFill="1" applyBorder="1" applyAlignment="1">
      <alignment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vertical="top" wrapText="1"/>
    </xf>
    <xf numFmtId="0" fontId="16" fillId="3" borderId="11" xfId="0" applyFont="1" applyFill="1" applyBorder="1" applyAlignment="1">
      <alignment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482601</xdr:colOff>
      <xdr:row>7</xdr:row>
      <xdr:rowOff>25400</xdr:rowOff>
    </xdr:from>
    <xdr:to>
      <xdr:col>2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="60" zoomScaleNormal="60" zoomScaleSheetLayoutView="100" zoomScalePageLayoutView="50" workbookViewId="0">
      <selection activeCell="E85" sqref="E85"/>
    </sheetView>
  </sheetViews>
  <sheetFormatPr baseColWidth="10" defaultRowHeight="15" x14ac:dyDescent="0.25"/>
  <cols>
    <col min="1" max="1" width="11" customWidth="1"/>
    <col min="2" max="2" width="14.5703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23.7109375" customWidth="1"/>
    <col min="9" max="9" width="37.28515625" customWidth="1"/>
    <col min="10" max="10" width="18.42578125" customWidth="1"/>
    <col min="11" max="11" width="20.7109375" customWidth="1"/>
    <col min="12" max="12" width="29.85546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25">
      <c r="A6" s="137" t="s">
        <v>15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6"/>
    </row>
    <row r="7" spans="1:14" ht="10.5" customHeight="1" thickBot="1" x14ac:dyDescent="0.3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7"/>
    </row>
    <row r="8" spans="1:14" x14ac:dyDescent="0.25">
      <c r="A8" s="147" t="s">
        <v>57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8"/>
    </row>
    <row r="9" spans="1:14" x14ac:dyDescent="0.25">
      <c r="A9" s="149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8"/>
    </row>
    <row r="10" spans="1:14" x14ac:dyDescent="0.25">
      <c r="A10" s="149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8"/>
    </row>
    <row r="11" spans="1:14" ht="15.75" thickBot="1" x14ac:dyDescent="0.3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9"/>
    </row>
    <row r="12" spans="1:14" x14ac:dyDescent="0.25">
      <c r="A12" s="141" t="s">
        <v>12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59"/>
    </row>
    <row r="13" spans="1:14" ht="15.75" thickBot="1" x14ac:dyDescent="0.3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60"/>
    </row>
    <row r="14" spans="1:14" x14ac:dyDescent="0.25">
      <c r="A14" s="152" t="s">
        <v>0</v>
      </c>
      <c r="B14" s="152" t="s">
        <v>1</v>
      </c>
      <c r="C14" s="156" t="s">
        <v>2</v>
      </c>
      <c r="D14" s="152" t="s">
        <v>3</v>
      </c>
      <c r="E14" s="152" t="s">
        <v>4</v>
      </c>
      <c r="F14" s="152" t="s">
        <v>5</v>
      </c>
      <c r="G14" s="152" t="s">
        <v>6</v>
      </c>
      <c r="H14" s="152" t="s">
        <v>7</v>
      </c>
      <c r="I14" s="152" t="s">
        <v>8</v>
      </c>
      <c r="J14" s="152" t="s">
        <v>11</v>
      </c>
      <c r="K14" s="158" t="s">
        <v>22</v>
      </c>
      <c r="L14" s="152" t="s">
        <v>9</v>
      </c>
      <c r="M14" s="152" t="s">
        <v>10</v>
      </c>
      <c r="N14" s="158" t="s">
        <v>20</v>
      </c>
    </row>
    <row r="15" spans="1:14" x14ac:dyDescent="0.25">
      <c r="A15" s="152"/>
      <c r="B15" s="152"/>
      <c r="C15" s="156"/>
      <c r="D15" s="152"/>
      <c r="E15" s="152"/>
      <c r="F15" s="153"/>
      <c r="G15" s="153"/>
      <c r="H15" s="153"/>
      <c r="I15" s="153"/>
      <c r="J15" s="153"/>
      <c r="K15" s="152"/>
      <c r="L15" s="153"/>
      <c r="M15" s="153"/>
      <c r="N15" s="152"/>
    </row>
    <row r="16" spans="1:14" ht="15.75" thickBot="1" x14ac:dyDescent="0.3">
      <c r="A16" s="155"/>
      <c r="B16" s="155"/>
      <c r="C16" s="157"/>
      <c r="D16" s="155"/>
      <c r="E16" s="155"/>
      <c r="F16" s="154"/>
      <c r="G16" s="154"/>
      <c r="H16" s="154"/>
      <c r="I16" s="154"/>
      <c r="J16" s="154"/>
      <c r="K16" s="155"/>
      <c r="L16" s="154"/>
      <c r="M16" s="154"/>
      <c r="N16" s="155"/>
    </row>
    <row r="17" spans="1:14" s="35" customFormat="1" x14ac:dyDescent="0.25">
      <c r="A17" s="101"/>
      <c r="B17" s="101"/>
      <c r="C17" s="102"/>
      <c r="D17" s="101"/>
      <c r="E17" s="101"/>
      <c r="F17" s="103"/>
      <c r="G17" s="103"/>
      <c r="H17" s="103"/>
      <c r="I17" s="103"/>
      <c r="J17" s="103"/>
      <c r="K17" s="101"/>
      <c r="L17" s="103"/>
      <c r="M17" s="103"/>
      <c r="N17" s="101"/>
    </row>
    <row r="18" spans="1:14" s="2" customFormat="1" ht="30" x14ac:dyDescent="0.25">
      <c r="A18" s="27">
        <v>14440</v>
      </c>
      <c r="B18" s="37" t="s">
        <v>58</v>
      </c>
      <c r="C18" s="6" t="s">
        <v>59</v>
      </c>
      <c r="D18" s="6" t="s">
        <v>60</v>
      </c>
      <c r="E18" s="6" t="s">
        <v>61</v>
      </c>
      <c r="F18" s="8" t="s">
        <v>18</v>
      </c>
      <c r="G18" s="10" t="s">
        <v>17</v>
      </c>
      <c r="H18" s="38">
        <v>129577</v>
      </c>
      <c r="I18" s="10" t="s">
        <v>128</v>
      </c>
      <c r="J18" s="12">
        <v>53</v>
      </c>
      <c r="K18" s="99">
        <v>846</v>
      </c>
      <c r="L18" s="4" t="s">
        <v>16</v>
      </c>
      <c r="M18" s="8" t="s">
        <v>56</v>
      </c>
      <c r="N18" s="110" t="s">
        <v>133</v>
      </c>
    </row>
    <row r="19" spans="1:14" s="2" customFormat="1" x14ac:dyDescent="0.25">
      <c r="A19" s="27">
        <v>14441</v>
      </c>
      <c r="B19" s="37" t="s">
        <v>63</v>
      </c>
      <c r="C19" s="6" t="s">
        <v>64</v>
      </c>
      <c r="D19" s="6" t="s">
        <v>65</v>
      </c>
      <c r="E19" s="6" t="s">
        <v>66</v>
      </c>
      <c r="F19" s="8" t="s">
        <v>18</v>
      </c>
      <c r="G19" s="10" t="s">
        <v>17</v>
      </c>
      <c r="H19" s="38">
        <v>1073634</v>
      </c>
      <c r="I19" s="10" t="s">
        <v>62</v>
      </c>
      <c r="J19" s="12">
        <v>393.05</v>
      </c>
      <c r="K19" s="99">
        <v>2077</v>
      </c>
      <c r="L19" s="4" t="s">
        <v>67</v>
      </c>
      <c r="M19" s="8" t="s">
        <v>28</v>
      </c>
      <c r="N19" s="110" t="s">
        <v>132</v>
      </c>
    </row>
    <row r="20" spans="1:14" s="2" customFormat="1" x14ac:dyDescent="0.25">
      <c r="A20" s="27">
        <v>14442</v>
      </c>
      <c r="B20" s="37" t="s">
        <v>80</v>
      </c>
      <c r="C20" s="6" t="s">
        <v>103</v>
      </c>
      <c r="D20" s="6" t="s">
        <v>104</v>
      </c>
      <c r="E20" s="6" t="s">
        <v>105</v>
      </c>
      <c r="F20" s="8" t="s">
        <v>18</v>
      </c>
      <c r="G20" s="10" t="s">
        <v>17</v>
      </c>
      <c r="H20" s="38">
        <v>103618</v>
      </c>
      <c r="I20" s="10" t="s">
        <v>106</v>
      </c>
      <c r="J20" s="12">
        <v>32.659999999999997</v>
      </c>
      <c r="K20" s="99">
        <v>800</v>
      </c>
      <c r="L20" s="4" t="s">
        <v>67</v>
      </c>
      <c r="M20" s="8" t="s">
        <v>26</v>
      </c>
      <c r="N20" s="110" t="s">
        <v>131</v>
      </c>
    </row>
    <row r="21" spans="1:14" s="2" customFormat="1" x14ac:dyDescent="0.25">
      <c r="A21" s="27">
        <v>14443</v>
      </c>
      <c r="B21" s="37" t="s">
        <v>118</v>
      </c>
      <c r="C21" s="6" t="s">
        <v>119</v>
      </c>
      <c r="D21" s="6" t="s">
        <v>120</v>
      </c>
      <c r="E21" s="6" t="s">
        <v>121</v>
      </c>
      <c r="F21" s="8" t="s">
        <v>18</v>
      </c>
      <c r="G21" s="10" t="s">
        <v>86</v>
      </c>
      <c r="H21" s="38">
        <v>166096</v>
      </c>
      <c r="I21" s="10" t="s">
        <v>106</v>
      </c>
      <c r="J21" s="12">
        <v>8.8800000000000008</v>
      </c>
      <c r="K21" s="99">
        <v>255</v>
      </c>
      <c r="L21" s="4" t="s">
        <v>67</v>
      </c>
      <c r="M21" s="8" t="s">
        <v>28</v>
      </c>
      <c r="N21" s="110" t="s">
        <v>130</v>
      </c>
    </row>
    <row r="22" spans="1:14" s="2" customFormat="1" ht="30" x14ac:dyDescent="0.25">
      <c r="A22" s="27">
        <v>14444</v>
      </c>
      <c r="B22" s="37" t="s">
        <v>122</v>
      </c>
      <c r="C22" s="6" t="s">
        <v>123</v>
      </c>
      <c r="D22" s="6" t="s">
        <v>124</v>
      </c>
      <c r="E22" s="6" t="s">
        <v>125</v>
      </c>
      <c r="F22" s="10" t="s">
        <v>126</v>
      </c>
      <c r="G22" s="10" t="s">
        <v>17</v>
      </c>
      <c r="H22" s="38">
        <v>637094</v>
      </c>
      <c r="I22" s="10" t="s">
        <v>62</v>
      </c>
      <c r="J22" s="12">
        <v>319.3</v>
      </c>
      <c r="K22" s="99">
        <v>319.3</v>
      </c>
      <c r="L22" s="4" t="s">
        <v>67</v>
      </c>
      <c r="M22" s="8" t="s">
        <v>26</v>
      </c>
      <c r="N22" s="110" t="s">
        <v>129</v>
      </c>
    </row>
    <row r="23" spans="1:14" s="2" customFormat="1" x14ac:dyDescent="0.25">
      <c r="A23" s="62"/>
      <c r="B23" s="63"/>
      <c r="C23" s="64"/>
      <c r="D23" s="64"/>
      <c r="E23" s="64"/>
      <c r="F23" s="65"/>
      <c r="G23" s="66"/>
      <c r="H23" s="67"/>
      <c r="I23" s="68"/>
      <c r="J23" s="69"/>
      <c r="K23" s="69"/>
      <c r="L23" s="70"/>
      <c r="M23" s="68"/>
      <c r="N23" s="71"/>
    </row>
    <row r="24" spans="1:14" ht="26.25" x14ac:dyDescent="0.4">
      <c r="A24" s="1"/>
      <c r="B24" s="1"/>
      <c r="C24" s="1"/>
      <c r="D24" s="1"/>
      <c r="E24" s="1"/>
      <c r="F24" s="1"/>
      <c r="G24" s="40" t="s">
        <v>14</v>
      </c>
      <c r="H24" s="41">
        <f>SUM(H18:H22)</f>
        <v>2110019</v>
      </c>
      <c r="I24" s="42"/>
      <c r="J24" s="43">
        <f>SUM(J18:J22)</f>
        <v>806.8900000000001</v>
      </c>
      <c r="K24" s="43">
        <f>SUM(K18:K22)</f>
        <v>4297.3</v>
      </c>
      <c r="L24" s="1"/>
      <c r="M24" s="1"/>
    </row>
    <row r="25" spans="1:14" s="35" customFormat="1" ht="26.25" x14ac:dyDescent="0.4">
      <c r="A25" s="28"/>
      <c r="B25" s="28"/>
      <c r="C25" s="28"/>
      <c r="D25" s="28"/>
      <c r="E25" s="28"/>
      <c r="F25" s="28"/>
      <c r="G25" s="30"/>
      <c r="H25" s="44"/>
      <c r="I25" s="29"/>
      <c r="J25" s="34"/>
      <c r="K25" s="34"/>
      <c r="L25" s="28"/>
      <c r="M25" s="28"/>
    </row>
    <row r="26" spans="1:14" ht="11.25" customHeight="1" thickBot="1" x14ac:dyDescent="0.45">
      <c r="A26" s="1"/>
      <c r="B26" s="1"/>
      <c r="C26" s="1"/>
      <c r="D26" s="1"/>
      <c r="E26" s="1"/>
      <c r="F26" s="1"/>
      <c r="G26" s="24"/>
      <c r="H26" s="25"/>
      <c r="I26" s="23"/>
      <c r="J26" s="26"/>
      <c r="K26" s="26"/>
      <c r="L26" s="1"/>
      <c r="M26" s="1"/>
    </row>
    <row r="27" spans="1:14" x14ac:dyDescent="0.25">
      <c r="A27" s="141" t="s">
        <v>13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5"/>
      <c r="N27" s="161"/>
    </row>
    <row r="28" spans="1:14" ht="15.75" thickBot="1" x14ac:dyDescent="0.3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6"/>
      <c r="N28" s="161"/>
    </row>
    <row r="29" spans="1:14" x14ac:dyDescent="0.25">
      <c r="A29" s="152" t="s">
        <v>0</v>
      </c>
      <c r="B29" s="166" t="s">
        <v>1</v>
      </c>
      <c r="C29" s="152" t="s">
        <v>2</v>
      </c>
      <c r="D29" s="152" t="s">
        <v>3</v>
      </c>
      <c r="E29" s="152" t="s">
        <v>4</v>
      </c>
      <c r="F29" s="152" t="s">
        <v>5</v>
      </c>
      <c r="G29" s="152" t="s">
        <v>6</v>
      </c>
      <c r="H29" s="152" t="s">
        <v>7</v>
      </c>
      <c r="I29" s="152" t="s">
        <v>8</v>
      </c>
      <c r="J29" s="152" t="s">
        <v>11</v>
      </c>
      <c r="K29" s="158" t="s">
        <v>23</v>
      </c>
      <c r="L29" s="152" t="s">
        <v>9</v>
      </c>
      <c r="M29" s="163" t="s">
        <v>10</v>
      </c>
      <c r="N29" s="162"/>
    </row>
    <row r="30" spans="1:14" x14ac:dyDescent="0.25">
      <c r="A30" s="152"/>
      <c r="B30" s="166"/>
      <c r="C30" s="152"/>
      <c r="D30" s="152"/>
      <c r="E30" s="152"/>
      <c r="F30" s="153"/>
      <c r="G30" s="153"/>
      <c r="H30" s="153"/>
      <c r="I30" s="153"/>
      <c r="J30" s="153"/>
      <c r="K30" s="152"/>
      <c r="L30" s="153"/>
      <c r="M30" s="164"/>
      <c r="N30" s="162"/>
    </row>
    <row r="31" spans="1:14" ht="15.75" thickBot="1" x14ac:dyDescent="0.3">
      <c r="A31" s="155"/>
      <c r="B31" s="167"/>
      <c r="C31" s="155"/>
      <c r="D31" s="155"/>
      <c r="E31" s="155"/>
      <c r="F31" s="154"/>
      <c r="G31" s="154"/>
      <c r="H31" s="154"/>
      <c r="I31" s="154"/>
      <c r="J31" s="154"/>
      <c r="K31" s="155"/>
      <c r="L31" s="154"/>
      <c r="M31" s="165"/>
      <c r="N31" s="162"/>
    </row>
    <row r="32" spans="1:14" s="35" customFormat="1" x14ac:dyDescent="0.25">
      <c r="A32" s="101"/>
      <c r="B32" s="104"/>
      <c r="C32" s="101"/>
      <c r="D32" s="101"/>
      <c r="E32" s="101"/>
      <c r="F32" s="103"/>
      <c r="G32" s="103"/>
      <c r="H32" s="103"/>
      <c r="I32" s="103"/>
      <c r="J32" s="103"/>
      <c r="K32" s="101"/>
      <c r="L32" s="103"/>
      <c r="M32" s="105"/>
      <c r="N32" s="100"/>
    </row>
    <row r="33" spans="1:14" s="2" customFormat="1" x14ac:dyDescent="0.25">
      <c r="A33" s="5">
        <v>37</v>
      </c>
      <c r="B33" s="21" t="s">
        <v>71</v>
      </c>
      <c r="C33" s="6" t="s">
        <v>68</v>
      </c>
      <c r="D33" s="6" t="s">
        <v>69</v>
      </c>
      <c r="E33" s="6" t="s">
        <v>70</v>
      </c>
      <c r="F33" s="8" t="s">
        <v>18</v>
      </c>
      <c r="G33" s="11" t="s">
        <v>17</v>
      </c>
      <c r="H33" s="38">
        <v>103726</v>
      </c>
      <c r="I33" s="10" t="s">
        <v>29</v>
      </c>
      <c r="J33" s="12">
        <v>41.13</v>
      </c>
      <c r="K33" s="12">
        <v>110.68</v>
      </c>
      <c r="L33" s="4" t="s">
        <v>21</v>
      </c>
      <c r="M33" s="8" t="s">
        <v>19</v>
      </c>
      <c r="N33" s="20"/>
    </row>
    <row r="34" spans="1:14" s="2" customFormat="1" ht="30" x14ac:dyDescent="0.25">
      <c r="A34" s="5">
        <v>38</v>
      </c>
      <c r="B34" s="21" t="s">
        <v>71</v>
      </c>
      <c r="C34" s="6" t="s">
        <v>72</v>
      </c>
      <c r="D34" s="6" t="s">
        <v>73</v>
      </c>
      <c r="E34" s="6" t="s">
        <v>134</v>
      </c>
      <c r="F34" s="8" t="s">
        <v>18</v>
      </c>
      <c r="G34" s="10" t="s">
        <v>27</v>
      </c>
      <c r="H34" s="38">
        <v>256311</v>
      </c>
      <c r="I34" s="10" t="s">
        <v>24</v>
      </c>
      <c r="J34" s="12">
        <v>0</v>
      </c>
      <c r="K34" s="12">
        <v>0</v>
      </c>
      <c r="L34" s="4" t="s">
        <v>21</v>
      </c>
      <c r="M34" s="8" t="s">
        <v>25</v>
      </c>
      <c r="N34" s="20"/>
    </row>
    <row r="35" spans="1:14" s="3" customFormat="1" ht="30" x14ac:dyDescent="0.25">
      <c r="A35" s="27">
        <v>39</v>
      </c>
      <c r="B35" s="31" t="s">
        <v>74</v>
      </c>
      <c r="C35" s="6" t="s">
        <v>75</v>
      </c>
      <c r="D35" s="14" t="s">
        <v>135</v>
      </c>
      <c r="E35" s="7" t="s">
        <v>76</v>
      </c>
      <c r="F35" s="9" t="s">
        <v>18</v>
      </c>
      <c r="G35" s="32" t="s">
        <v>27</v>
      </c>
      <c r="H35" s="39">
        <v>17000</v>
      </c>
      <c r="I35" s="15" t="s">
        <v>24</v>
      </c>
      <c r="J35" s="13">
        <v>0</v>
      </c>
      <c r="K35" s="13">
        <v>0</v>
      </c>
      <c r="L35" s="4" t="s">
        <v>55</v>
      </c>
      <c r="M35" s="8" t="s">
        <v>26</v>
      </c>
      <c r="N35" s="33"/>
    </row>
    <row r="36" spans="1:14" s="3" customFormat="1" x14ac:dyDescent="0.25">
      <c r="A36" s="27">
        <v>40</v>
      </c>
      <c r="B36" s="31" t="s">
        <v>58</v>
      </c>
      <c r="C36" s="6" t="s">
        <v>77</v>
      </c>
      <c r="D36" s="14" t="s">
        <v>78</v>
      </c>
      <c r="E36" s="14" t="s">
        <v>79</v>
      </c>
      <c r="F36" s="9" t="s">
        <v>18</v>
      </c>
      <c r="G36" s="32" t="s">
        <v>17</v>
      </c>
      <c r="H36" s="39">
        <v>136386</v>
      </c>
      <c r="I36" s="15" t="s">
        <v>29</v>
      </c>
      <c r="J36" s="13">
        <v>24.18</v>
      </c>
      <c r="K36" s="13">
        <v>200.03</v>
      </c>
      <c r="L36" s="4" t="s">
        <v>55</v>
      </c>
      <c r="M36" s="9" t="s">
        <v>19</v>
      </c>
      <c r="N36" s="33"/>
    </row>
    <row r="37" spans="1:14" s="3" customFormat="1" x14ac:dyDescent="0.25">
      <c r="A37" s="27">
        <v>41</v>
      </c>
      <c r="B37" s="31" t="s">
        <v>80</v>
      </c>
      <c r="C37" s="6" t="s">
        <v>81</v>
      </c>
      <c r="D37" s="14" t="s">
        <v>82</v>
      </c>
      <c r="E37" s="14" t="s">
        <v>83</v>
      </c>
      <c r="F37" s="9" t="s">
        <v>18</v>
      </c>
      <c r="G37" s="32" t="s">
        <v>17</v>
      </c>
      <c r="H37" s="39">
        <v>115242</v>
      </c>
      <c r="I37" s="15" t="s">
        <v>29</v>
      </c>
      <c r="J37" s="13">
        <v>76.16</v>
      </c>
      <c r="K37" s="22">
        <v>172.4</v>
      </c>
      <c r="L37" s="4" t="s">
        <v>21</v>
      </c>
      <c r="M37" s="9" t="s">
        <v>84</v>
      </c>
      <c r="N37" s="33"/>
    </row>
    <row r="38" spans="1:14" s="3" customFormat="1" ht="30" x14ac:dyDescent="0.25">
      <c r="A38" s="27">
        <v>42</v>
      </c>
      <c r="B38" s="31" t="s">
        <v>80</v>
      </c>
      <c r="C38" s="14" t="s">
        <v>136</v>
      </c>
      <c r="D38" s="14" t="s">
        <v>142</v>
      </c>
      <c r="E38" s="14" t="s">
        <v>85</v>
      </c>
      <c r="F38" s="81" t="s">
        <v>18</v>
      </c>
      <c r="G38" s="136" t="s">
        <v>86</v>
      </c>
      <c r="H38" s="39">
        <v>119000</v>
      </c>
      <c r="I38" s="81" t="s">
        <v>24</v>
      </c>
      <c r="J38" s="13">
        <v>0</v>
      </c>
      <c r="K38" s="115">
        <v>0</v>
      </c>
      <c r="L38" s="116" t="s">
        <v>87</v>
      </c>
      <c r="M38" s="9" t="s">
        <v>26</v>
      </c>
      <c r="N38" s="33"/>
    </row>
    <row r="39" spans="1:14" s="3" customFormat="1" x14ac:dyDescent="0.25">
      <c r="A39" s="27">
        <v>43</v>
      </c>
      <c r="B39" s="31" t="s">
        <v>80</v>
      </c>
      <c r="C39" s="14" t="s">
        <v>88</v>
      </c>
      <c r="D39" s="14" t="s">
        <v>89</v>
      </c>
      <c r="E39" s="14" t="s">
        <v>90</v>
      </c>
      <c r="F39" s="9" t="s">
        <v>18</v>
      </c>
      <c r="G39" s="11" t="s">
        <v>17</v>
      </c>
      <c r="H39" s="39">
        <v>45000</v>
      </c>
      <c r="I39" s="81" t="s">
        <v>24</v>
      </c>
      <c r="J39" s="13">
        <v>0</v>
      </c>
      <c r="K39" s="22">
        <v>135</v>
      </c>
      <c r="L39" s="4" t="s">
        <v>55</v>
      </c>
      <c r="M39" s="9" t="s">
        <v>25</v>
      </c>
      <c r="N39" s="33"/>
    </row>
    <row r="40" spans="1:14" s="3" customFormat="1" ht="30" x14ac:dyDescent="0.25">
      <c r="A40" s="27">
        <v>44</v>
      </c>
      <c r="B40" s="31" t="s">
        <v>91</v>
      </c>
      <c r="C40" s="14" t="s">
        <v>92</v>
      </c>
      <c r="D40" s="14" t="s">
        <v>93</v>
      </c>
      <c r="E40" s="14" t="s">
        <v>94</v>
      </c>
      <c r="F40" s="9" t="s">
        <v>18</v>
      </c>
      <c r="G40" s="111" t="s">
        <v>17</v>
      </c>
      <c r="H40" s="39">
        <v>186807</v>
      </c>
      <c r="I40" s="81" t="s">
        <v>29</v>
      </c>
      <c r="J40" s="13">
        <v>25.08</v>
      </c>
      <c r="K40" s="22">
        <v>133.74</v>
      </c>
      <c r="L40" s="4" t="s">
        <v>55</v>
      </c>
      <c r="M40" s="9" t="s">
        <v>25</v>
      </c>
      <c r="N40" s="33"/>
    </row>
    <row r="41" spans="1:14" s="3" customFormat="1" ht="30" x14ac:dyDescent="0.25">
      <c r="A41" s="27">
        <v>45</v>
      </c>
      <c r="B41" s="31" t="s">
        <v>91</v>
      </c>
      <c r="C41" s="14" t="s">
        <v>95</v>
      </c>
      <c r="D41" s="14" t="s">
        <v>96</v>
      </c>
      <c r="E41" s="14" t="s">
        <v>97</v>
      </c>
      <c r="F41" s="9" t="s">
        <v>98</v>
      </c>
      <c r="G41" s="111" t="s">
        <v>27</v>
      </c>
      <c r="H41" s="39">
        <v>95900</v>
      </c>
      <c r="I41" s="81" t="s">
        <v>24</v>
      </c>
      <c r="J41" s="13">
        <v>0</v>
      </c>
      <c r="K41" s="22">
        <v>235.9</v>
      </c>
      <c r="L41" s="4" t="s">
        <v>21</v>
      </c>
      <c r="M41" s="9" t="s">
        <v>28</v>
      </c>
      <c r="N41" s="33"/>
    </row>
    <row r="42" spans="1:14" s="3" customFormat="1" ht="30" x14ac:dyDescent="0.25">
      <c r="A42" s="27">
        <v>46</v>
      </c>
      <c r="B42" s="31" t="s">
        <v>99</v>
      </c>
      <c r="C42" s="14" t="s">
        <v>100</v>
      </c>
      <c r="D42" s="14" t="s">
        <v>137</v>
      </c>
      <c r="E42" s="14" t="s">
        <v>101</v>
      </c>
      <c r="F42" s="9" t="s">
        <v>18</v>
      </c>
      <c r="G42" s="111" t="s">
        <v>27</v>
      </c>
      <c r="H42" s="39">
        <v>29739</v>
      </c>
      <c r="I42" s="81" t="s">
        <v>24</v>
      </c>
      <c r="J42" s="114">
        <v>0</v>
      </c>
      <c r="K42" s="22">
        <v>7738.45</v>
      </c>
      <c r="L42" s="4" t="s">
        <v>21</v>
      </c>
      <c r="M42" s="9" t="s">
        <v>26</v>
      </c>
      <c r="N42" s="33"/>
    </row>
    <row r="43" spans="1:14" s="3" customFormat="1" ht="30" x14ac:dyDescent="0.25">
      <c r="A43" s="27">
        <v>47</v>
      </c>
      <c r="B43" s="31" t="s">
        <v>114</v>
      </c>
      <c r="C43" s="14" t="s">
        <v>95</v>
      </c>
      <c r="D43" s="14" t="s">
        <v>138</v>
      </c>
      <c r="E43" s="14" t="s">
        <v>127</v>
      </c>
      <c r="F43" s="9" t="s">
        <v>18</v>
      </c>
      <c r="G43" s="111" t="s">
        <v>27</v>
      </c>
      <c r="H43" s="39">
        <v>236036</v>
      </c>
      <c r="I43" s="81" t="s">
        <v>24</v>
      </c>
      <c r="J43" s="114">
        <v>0</v>
      </c>
      <c r="K43" s="115">
        <v>5001.09</v>
      </c>
      <c r="L43" s="116" t="s">
        <v>21</v>
      </c>
      <c r="M43" s="9" t="s">
        <v>26</v>
      </c>
      <c r="N43" s="33"/>
    </row>
    <row r="44" spans="1:14" s="3" customFormat="1" x14ac:dyDescent="0.25">
      <c r="A44" s="72"/>
      <c r="B44" s="73"/>
      <c r="C44" s="74"/>
      <c r="D44" s="74"/>
      <c r="E44" s="74"/>
      <c r="F44" s="75"/>
      <c r="G44" s="76"/>
      <c r="H44" s="77"/>
      <c r="I44" s="78"/>
      <c r="J44" s="79"/>
      <c r="K44" s="80"/>
      <c r="L44" s="70"/>
      <c r="M44" s="75"/>
      <c r="N44" s="33"/>
    </row>
    <row r="45" spans="1:14" ht="26.25" x14ac:dyDescent="0.4">
      <c r="A45" s="1"/>
      <c r="B45" s="1"/>
      <c r="C45" s="1"/>
      <c r="D45" s="1"/>
      <c r="E45" s="1"/>
      <c r="F45" s="1"/>
      <c r="G45" s="40" t="s">
        <v>14</v>
      </c>
      <c r="H45" s="41">
        <f>SUM(H33:H43)</f>
        <v>1341147</v>
      </c>
      <c r="I45" s="42"/>
      <c r="J45" s="43">
        <f>SUM(J33:J43)</f>
        <v>166.55</v>
      </c>
      <c r="K45" s="43">
        <f>SUM(K33:K43)</f>
        <v>13727.29</v>
      </c>
      <c r="L45" s="1"/>
      <c r="M45" s="1"/>
    </row>
    <row r="46" spans="1:14" s="35" customFormat="1" ht="27" thickBot="1" x14ac:dyDescent="0.45">
      <c r="A46" s="28"/>
      <c r="B46" s="28"/>
      <c r="C46" s="28"/>
      <c r="D46" s="28"/>
      <c r="E46" s="28"/>
      <c r="F46" s="108"/>
      <c r="G46" s="30"/>
      <c r="H46" s="44"/>
      <c r="I46" s="29"/>
      <c r="J46" s="34"/>
      <c r="K46" s="34"/>
      <c r="L46" s="108"/>
      <c r="M46" s="28"/>
    </row>
    <row r="47" spans="1:14" s="109" customFormat="1" ht="29.25" thickTop="1" thickBot="1" x14ac:dyDescent="0.4">
      <c r="A47" s="117" t="s">
        <v>102</v>
      </c>
      <c r="B47" s="126"/>
      <c r="C47" s="118"/>
      <c r="D47" s="118"/>
      <c r="E47" s="118"/>
      <c r="F47" s="118"/>
      <c r="G47" s="118"/>
      <c r="H47" s="118"/>
      <c r="I47" s="118"/>
      <c r="J47" s="118"/>
      <c r="K47" s="118"/>
      <c r="L47" s="119"/>
    </row>
    <row r="48" spans="1:14" s="109" customFormat="1" ht="16.5" customHeight="1" thickTop="1" x14ac:dyDescent="0.25">
      <c r="A48" s="175" t="s">
        <v>33</v>
      </c>
      <c r="B48" s="176"/>
      <c r="C48" s="172" t="s">
        <v>2</v>
      </c>
      <c r="D48" s="172" t="s">
        <v>34</v>
      </c>
      <c r="E48" s="172" t="s">
        <v>4</v>
      </c>
      <c r="F48" s="172" t="s">
        <v>5</v>
      </c>
      <c r="G48" s="194" t="s">
        <v>6</v>
      </c>
      <c r="H48" s="168" t="s">
        <v>7</v>
      </c>
      <c r="I48" s="168" t="s">
        <v>35</v>
      </c>
      <c r="J48" s="168" t="s">
        <v>32</v>
      </c>
      <c r="K48" s="168" t="s">
        <v>9</v>
      </c>
      <c r="L48" s="205" t="s">
        <v>10</v>
      </c>
    </row>
    <row r="49" spans="1:12" s="109" customFormat="1" ht="15.75" customHeight="1" thickBot="1" x14ac:dyDescent="0.3">
      <c r="A49" s="177"/>
      <c r="B49" s="178"/>
      <c r="C49" s="173"/>
      <c r="D49" s="173"/>
      <c r="E49" s="173"/>
      <c r="F49" s="173"/>
      <c r="G49" s="195"/>
      <c r="H49" s="169"/>
      <c r="I49" s="169"/>
      <c r="J49" s="169"/>
      <c r="K49" s="169"/>
      <c r="L49" s="169"/>
    </row>
    <row r="50" spans="1:12" s="109" customFormat="1" ht="2.25" hidden="1" customHeight="1" thickBot="1" x14ac:dyDescent="0.3">
      <c r="A50" s="181"/>
      <c r="B50" s="182"/>
      <c r="C50" s="173"/>
      <c r="D50" s="173"/>
      <c r="E50" s="173"/>
      <c r="F50" s="173"/>
      <c r="G50" s="195"/>
      <c r="H50" s="169"/>
      <c r="I50" s="169"/>
      <c r="J50" s="169"/>
      <c r="K50" s="169"/>
      <c r="L50" s="169"/>
    </row>
    <row r="51" spans="1:12" s="109" customFormat="1" ht="15.75" thickTop="1" x14ac:dyDescent="0.25">
      <c r="A51" s="179" t="s">
        <v>37</v>
      </c>
      <c r="B51" s="172" t="s">
        <v>38</v>
      </c>
      <c r="C51" s="173"/>
      <c r="D51" s="173"/>
      <c r="E51" s="173"/>
      <c r="F51" s="173"/>
      <c r="G51" s="195"/>
      <c r="H51" s="169"/>
      <c r="I51" s="169"/>
      <c r="J51" s="169"/>
      <c r="K51" s="169"/>
      <c r="L51" s="169"/>
    </row>
    <row r="52" spans="1:12" s="109" customFormat="1" ht="20.25" customHeight="1" thickBot="1" x14ac:dyDescent="0.3">
      <c r="A52" s="180"/>
      <c r="B52" s="174"/>
      <c r="C52" s="174"/>
      <c r="D52" s="174"/>
      <c r="E52" s="174"/>
      <c r="F52" s="174"/>
      <c r="G52" s="196"/>
      <c r="H52" s="170"/>
      <c r="I52" s="171"/>
      <c r="J52" s="170"/>
      <c r="K52" s="171"/>
      <c r="L52" s="170"/>
    </row>
    <row r="53" spans="1:12" s="109" customFormat="1" ht="15.75" thickBot="1" x14ac:dyDescent="0.3">
      <c r="A53" s="183"/>
      <c r="B53" s="184"/>
      <c r="C53" s="120"/>
      <c r="D53" s="120"/>
      <c r="E53" s="120"/>
      <c r="F53" s="120"/>
      <c r="G53" s="120"/>
      <c r="H53" s="185"/>
      <c r="I53" s="186"/>
      <c r="J53" s="120"/>
      <c r="K53" s="120"/>
      <c r="L53" s="120"/>
    </row>
    <row r="54" spans="1:12" ht="15.75" thickBot="1" x14ac:dyDescent="0.3">
      <c r="A54" s="121" t="s">
        <v>107</v>
      </c>
      <c r="B54" s="187" t="s">
        <v>71</v>
      </c>
      <c r="C54" s="189" t="s">
        <v>139</v>
      </c>
      <c r="D54" s="189" t="s">
        <v>109</v>
      </c>
      <c r="E54" s="189" t="s">
        <v>110</v>
      </c>
      <c r="F54" s="187" t="s">
        <v>30</v>
      </c>
      <c r="G54" s="187" t="s">
        <v>17</v>
      </c>
      <c r="H54" s="201">
        <v>11621595</v>
      </c>
      <c r="I54" s="187" t="s">
        <v>111</v>
      </c>
      <c r="J54" s="203">
        <v>4627.37</v>
      </c>
      <c r="K54" s="187" t="s">
        <v>16</v>
      </c>
      <c r="L54" s="187" t="s">
        <v>26</v>
      </c>
    </row>
    <row r="55" spans="1:12" ht="41.25" customHeight="1" x14ac:dyDescent="0.25">
      <c r="A55" s="127" t="s">
        <v>108</v>
      </c>
      <c r="B55" s="188"/>
      <c r="C55" s="190"/>
      <c r="D55" s="190"/>
      <c r="E55" s="190"/>
      <c r="F55" s="188"/>
      <c r="G55" s="188"/>
      <c r="H55" s="202"/>
      <c r="I55" s="188"/>
      <c r="J55" s="204"/>
      <c r="K55" s="188"/>
      <c r="L55" s="188"/>
    </row>
    <row r="56" spans="1:12" x14ac:dyDescent="0.25">
      <c r="A56" s="129" t="s">
        <v>112</v>
      </c>
      <c r="B56" s="191" t="s">
        <v>114</v>
      </c>
      <c r="C56" s="192" t="s">
        <v>141</v>
      </c>
      <c r="D56" s="193" t="s">
        <v>140</v>
      </c>
      <c r="E56" s="193" t="s">
        <v>115</v>
      </c>
      <c r="F56" s="193" t="s">
        <v>18</v>
      </c>
      <c r="G56" s="193" t="s">
        <v>17</v>
      </c>
      <c r="H56" s="197">
        <v>5130</v>
      </c>
      <c r="I56" s="193" t="s">
        <v>116</v>
      </c>
      <c r="J56" s="199">
        <v>6220</v>
      </c>
      <c r="K56" s="193" t="s">
        <v>16</v>
      </c>
      <c r="L56" s="193" t="s">
        <v>26</v>
      </c>
    </row>
    <row r="57" spans="1:12" s="109" customFormat="1" ht="28.5" customHeight="1" x14ac:dyDescent="0.25">
      <c r="A57" s="130" t="s">
        <v>113</v>
      </c>
      <c r="B57" s="191"/>
      <c r="C57" s="192"/>
      <c r="D57" s="193"/>
      <c r="E57" s="193"/>
      <c r="F57" s="193"/>
      <c r="G57" s="193"/>
      <c r="H57" s="198"/>
      <c r="I57" s="193"/>
      <c r="J57" s="200"/>
      <c r="K57" s="193"/>
      <c r="L57" s="193"/>
    </row>
    <row r="58" spans="1:12" ht="15.75" thickBot="1" x14ac:dyDescent="0.3">
      <c r="A58" s="128"/>
      <c r="B58" s="128"/>
      <c r="C58" s="128"/>
      <c r="D58" s="128"/>
      <c r="E58" s="128"/>
      <c r="F58" s="128"/>
      <c r="G58" s="131"/>
      <c r="H58" s="131"/>
      <c r="I58" s="131"/>
      <c r="J58" s="131"/>
      <c r="K58" s="128"/>
      <c r="L58" s="128"/>
    </row>
    <row r="59" spans="1:12" ht="53.25" thickBot="1" x14ac:dyDescent="0.45">
      <c r="A59" s="112"/>
      <c r="B59" s="122"/>
      <c r="C59" s="122"/>
      <c r="D59" s="122"/>
      <c r="E59" s="122"/>
      <c r="F59" s="123"/>
      <c r="G59" s="113" t="s">
        <v>14</v>
      </c>
      <c r="H59" s="125">
        <f>SUM(H54:H57)</f>
        <v>11626725</v>
      </c>
      <c r="I59" s="124"/>
      <c r="J59" s="132">
        <f>SUM(J54:J57)</f>
        <v>10847.369999999999</v>
      </c>
      <c r="K59" s="122"/>
      <c r="L59" s="122"/>
    </row>
    <row r="60" spans="1:12" ht="33.75" x14ac:dyDescent="0.5">
      <c r="A60" s="106"/>
      <c r="B60" s="35"/>
      <c r="C60" s="35"/>
      <c r="D60" s="107"/>
      <c r="E60" s="35"/>
    </row>
    <row r="61" spans="1:12" x14ac:dyDescent="0.25">
      <c r="A61" s="109"/>
    </row>
    <row r="62" spans="1:12" ht="33.75" x14ac:dyDescent="0.5">
      <c r="A62" s="109"/>
      <c r="B62" s="109"/>
      <c r="C62" s="109"/>
      <c r="D62" s="107" t="s">
        <v>143</v>
      </c>
      <c r="E62" s="109"/>
    </row>
    <row r="63" spans="1:12" ht="33.75" x14ac:dyDescent="0.5">
      <c r="A63" s="106" t="s">
        <v>144</v>
      </c>
      <c r="B63" s="109"/>
      <c r="C63" s="109"/>
      <c r="D63" s="107" t="s">
        <v>145</v>
      </c>
      <c r="E63" s="109"/>
      <c r="G63" s="133" t="s">
        <v>117</v>
      </c>
      <c r="H63" s="134">
        <f>SUM(H24,H45,H59)</f>
        <v>15077891</v>
      </c>
      <c r="I63" s="133"/>
      <c r="J63" s="135">
        <f>SUM(J24,J45,J59)</f>
        <v>11820.81</v>
      </c>
      <c r="K63" s="135">
        <f>SUM(K24,K45)</f>
        <v>18024.59</v>
      </c>
    </row>
    <row r="64" spans="1:12" ht="33.75" x14ac:dyDescent="0.5">
      <c r="A64" s="106" t="s">
        <v>146</v>
      </c>
      <c r="B64" s="109"/>
      <c r="C64" s="109"/>
      <c r="D64" s="107" t="s">
        <v>147</v>
      </c>
      <c r="E64" s="109"/>
    </row>
    <row r="66" spans="1:1" ht="21" x14ac:dyDescent="0.35">
      <c r="A66" s="106"/>
    </row>
  </sheetData>
  <mergeCells count="72">
    <mergeCell ref="L56:L57"/>
    <mergeCell ref="G48:G52"/>
    <mergeCell ref="F48:F52"/>
    <mergeCell ref="E48:E52"/>
    <mergeCell ref="G56:G57"/>
    <mergeCell ref="H56:H57"/>
    <mergeCell ref="I56:I57"/>
    <mergeCell ref="J56:J57"/>
    <mergeCell ref="K56:K57"/>
    <mergeCell ref="L54:L55"/>
    <mergeCell ref="G54:G55"/>
    <mergeCell ref="H54:H55"/>
    <mergeCell ref="I54:I55"/>
    <mergeCell ref="J54:J55"/>
    <mergeCell ref="K54:K55"/>
    <mergeCell ref="L48:L52"/>
    <mergeCell ref="B56:B57"/>
    <mergeCell ref="C56:C57"/>
    <mergeCell ref="D56:D57"/>
    <mergeCell ref="E56:E57"/>
    <mergeCell ref="F56:F57"/>
    <mergeCell ref="A53:B53"/>
    <mergeCell ref="H53:I53"/>
    <mergeCell ref="H48:H52"/>
    <mergeCell ref="I48:I52"/>
    <mergeCell ref="B54:B55"/>
    <mergeCell ref="C54:C55"/>
    <mergeCell ref="D54:D55"/>
    <mergeCell ref="E54:E55"/>
    <mergeCell ref="F54:F55"/>
    <mergeCell ref="J48:J52"/>
    <mergeCell ref="K48:K52"/>
    <mergeCell ref="C48:C52"/>
    <mergeCell ref="A48:B49"/>
    <mergeCell ref="A51:A52"/>
    <mergeCell ref="B51:B52"/>
    <mergeCell ref="D48:D52"/>
    <mergeCell ref="A50:B50"/>
    <mergeCell ref="K29:K31"/>
    <mergeCell ref="I29:I31"/>
    <mergeCell ref="J29:J31"/>
    <mergeCell ref="H29:H31"/>
    <mergeCell ref="A29:A31"/>
    <mergeCell ref="F29:F31"/>
    <mergeCell ref="G29:G31"/>
    <mergeCell ref="E29:E31"/>
    <mergeCell ref="B29:B31"/>
    <mergeCell ref="C29:C31"/>
    <mergeCell ref="D29:D31"/>
    <mergeCell ref="L14:L16"/>
    <mergeCell ref="L29:L31"/>
    <mergeCell ref="N12:N13"/>
    <mergeCell ref="N27:N28"/>
    <mergeCell ref="N29:N31"/>
    <mergeCell ref="M29:M31"/>
    <mergeCell ref="N14:N16"/>
    <mergeCell ref="A6:M7"/>
    <mergeCell ref="A12:M13"/>
    <mergeCell ref="A27:M28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K14:K16"/>
    <mergeCell ref="A14:A16"/>
    <mergeCell ref="D14:D16"/>
    <mergeCell ref="B14:B16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3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45" t="s">
        <v>31</v>
      </c>
      <c r="B3" s="46"/>
      <c r="C3" s="46"/>
      <c r="D3" s="46"/>
      <c r="E3" s="46"/>
      <c r="F3" s="46"/>
      <c r="G3" s="47"/>
      <c r="H3" s="48"/>
      <c r="I3" s="46"/>
      <c r="J3" s="49"/>
      <c r="K3" s="46"/>
      <c r="L3" s="50"/>
    </row>
    <row r="4" spans="1:12" ht="15" customHeight="1" x14ac:dyDescent="0.25">
      <c r="A4" s="222"/>
      <c r="B4" s="223"/>
      <c r="C4" s="86"/>
      <c r="D4" s="86"/>
      <c r="E4" s="86"/>
      <c r="F4" s="86"/>
      <c r="G4" s="87"/>
      <c r="H4" s="224" t="s">
        <v>7</v>
      </c>
      <c r="I4" s="227" t="s">
        <v>35</v>
      </c>
      <c r="J4" s="224" t="s">
        <v>32</v>
      </c>
      <c r="K4" s="227" t="s">
        <v>9</v>
      </c>
      <c r="L4" s="224" t="s">
        <v>10</v>
      </c>
    </row>
    <row r="5" spans="1:12" ht="11.25" customHeight="1" thickBot="1" x14ac:dyDescent="0.3">
      <c r="A5" s="228" t="s">
        <v>33</v>
      </c>
      <c r="B5" s="229"/>
      <c r="C5" s="88" t="s">
        <v>2</v>
      </c>
      <c r="D5" s="88" t="s">
        <v>34</v>
      </c>
      <c r="E5" s="88" t="s">
        <v>4</v>
      </c>
      <c r="F5" s="88" t="s">
        <v>5</v>
      </c>
      <c r="G5" s="89" t="s">
        <v>6</v>
      </c>
      <c r="H5" s="225"/>
      <c r="I5" s="225"/>
      <c r="J5" s="225"/>
      <c r="K5" s="225"/>
      <c r="L5" s="225"/>
    </row>
    <row r="6" spans="1:12" ht="15.75" hidden="1" customHeight="1" thickBot="1" x14ac:dyDescent="0.3">
      <c r="A6" s="230"/>
      <c r="B6" s="231"/>
      <c r="C6" s="90"/>
      <c r="D6" s="90"/>
      <c r="E6" s="90"/>
      <c r="F6" s="90"/>
      <c r="G6" s="89" t="s">
        <v>36</v>
      </c>
      <c r="H6" s="225"/>
      <c r="I6" s="225"/>
      <c r="J6" s="225"/>
      <c r="K6" s="225"/>
      <c r="L6" s="225"/>
    </row>
    <row r="7" spans="1:12" x14ac:dyDescent="0.25">
      <c r="A7" s="91"/>
      <c r="B7" s="92"/>
      <c r="C7" s="90"/>
      <c r="D7" s="90"/>
      <c r="E7" s="90"/>
      <c r="F7" s="90"/>
      <c r="G7" s="89"/>
      <c r="H7" s="225"/>
      <c r="I7" s="225"/>
      <c r="J7" s="225"/>
      <c r="K7" s="225"/>
      <c r="L7" s="225"/>
    </row>
    <row r="8" spans="1:12" x14ac:dyDescent="0.25">
      <c r="A8" s="93" t="s">
        <v>37</v>
      </c>
      <c r="B8" s="94" t="s">
        <v>38</v>
      </c>
      <c r="C8" s="95"/>
      <c r="D8" s="95"/>
      <c r="E8" s="95"/>
      <c r="F8" s="95"/>
      <c r="G8" s="96"/>
      <c r="H8" s="226"/>
      <c r="I8" s="226"/>
      <c r="J8" s="226"/>
      <c r="K8" s="226"/>
      <c r="L8" s="226"/>
    </row>
    <row r="9" spans="1:12" x14ac:dyDescent="0.25">
      <c r="A9" s="221"/>
      <c r="B9" s="221"/>
      <c r="C9" s="97"/>
      <c r="D9" s="97"/>
      <c r="E9" s="97"/>
      <c r="F9" s="97"/>
      <c r="G9" s="97"/>
      <c r="H9" s="221"/>
      <c r="I9" s="221"/>
      <c r="J9" s="97"/>
      <c r="K9" s="97"/>
      <c r="L9" s="97"/>
    </row>
    <row r="10" spans="1:12" x14ac:dyDescent="0.25">
      <c r="A10" s="83" t="s">
        <v>39</v>
      </c>
      <c r="B10" s="213">
        <v>43699</v>
      </c>
      <c r="C10" s="214" t="s">
        <v>41</v>
      </c>
      <c r="D10" s="218" t="s">
        <v>42</v>
      </c>
      <c r="E10" s="218" t="s">
        <v>43</v>
      </c>
      <c r="F10" s="212" t="s">
        <v>30</v>
      </c>
      <c r="G10" s="212" t="s">
        <v>17</v>
      </c>
      <c r="H10" s="219">
        <v>27378</v>
      </c>
      <c r="I10" s="209" t="s">
        <v>44</v>
      </c>
      <c r="J10" s="210">
        <v>980.50699999999995</v>
      </c>
      <c r="K10" s="216" t="s">
        <v>16</v>
      </c>
      <c r="L10" s="212" t="s">
        <v>26</v>
      </c>
    </row>
    <row r="11" spans="1:12" x14ac:dyDescent="0.25">
      <c r="A11" s="83" t="s">
        <v>40</v>
      </c>
      <c r="B11" s="213"/>
      <c r="C11" s="215"/>
      <c r="D11" s="218"/>
      <c r="E11" s="218"/>
      <c r="F11" s="212"/>
      <c r="G11" s="212"/>
      <c r="H11" s="220"/>
      <c r="I11" s="209"/>
      <c r="J11" s="210"/>
      <c r="K11" s="217"/>
      <c r="L11" s="212"/>
    </row>
    <row r="12" spans="1:12" x14ac:dyDescent="0.25">
      <c r="A12" s="83" t="s">
        <v>45</v>
      </c>
      <c r="B12" s="213">
        <v>43705</v>
      </c>
      <c r="C12" s="214" t="s">
        <v>53</v>
      </c>
      <c r="D12" s="218" t="s">
        <v>54</v>
      </c>
      <c r="E12" s="218" t="s">
        <v>47</v>
      </c>
      <c r="F12" s="212" t="s">
        <v>30</v>
      </c>
      <c r="G12" s="212" t="s">
        <v>17</v>
      </c>
      <c r="H12" s="219">
        <v>29178</v>
      </c>
      <c r="I12" s="209" t="s">
        <v>44</v>
      </c>
      <c r="J12" s="210">
        <v>1048.3399999999999</v>
      </c>
      <c r="K12" s="211" t="s">
        <v>16</v>
      </c>
      <c r="L12" s="212" t="s">
        <v>26</v>
      </c>
    </row>
    <row r="13" spans="1:12" x14ac:dyDescent="0.25">
      <c r="A13" s="84" t="s">
        <v>46</v>
      </c>
      <c r="B13" s="213"/>
      <c r="C13" s="215"/>
      <c r="D13" s="218"/>
      <c r="E13" s="218"/>
      <c r="F13" s="212"/>
      <c r="G13" s="212"/>
      <c r="H13" s="220"/>
      <c r="I13" s="209"/>
      <c r="J13" s="210"/>
      <c r="K13" s="211"/>
      <c r="L13" s="212"/>
    </row>
    <row r="14" spans="1:12" x14ac:dyDescent="0.25">
      <c r="A14" s="85" t="s">
        <v>48</v>
      </c>
      <c r="B14" s="213">
        <v>43706</v>
      </c>
      <c r="C14" s="214" t="s">
        <v>50</v>
      </c>
      <c r="D14" s="214" t="s">
        <v>51</v>
      </c>
      <c r="E14" s="214" t="s">
        <v>52</v>
      </c>
      <c r="F14" s="212" t="s">
        <v>30</v>
      </c>
      <c r="G14" s="212" t="s">
        <v>17</v>
      </c>
      <c r="H14" s="208">
        <v>27378</v>
      </c>
      <c r="I14" s="209" t="s">
        <v>44</v>
      </c>
      <c r="J14" s="210">
        <v>2158.1999999999998</v>
      </c>
      <c r="K14" s="211" t="s">
        <v>16</v>
      </c>
      <c r="L14" s="212" t="s">
        <v>19</v>
      </c>
    </row>
    <row r="15" spans="1:12" x14ac:dyDescent="0.25">
      <c r="A15" s="84" t="s">
        <v>49</v>
      </c>
      <c r="B15" s="213"/>
      <c r="C15" s="215"/>
      <c r="D15" s="215"/>
      <c r="E15" s="215"/>
      <c r="F15" s="212"/>
      <c r="G15" s="212"/>
      <c r="H15" s="208"/>
      <c r="I15" s="209"/>
      <c r="J15" s="210"/>
      <c r="K15" s="211"/>
      <c r="L15" s="212"/>
    </row>
    <row r="16" spans="1:12" ht="16.5" thickBot="1" x14ac:dyDescent="0.3">
      <c r="A16" s="56"/>
      <c r="B16" s="55"/>
      <c r="C16" s="54"/>
      <c r="D16" s="54"/>
      <c r="E16" s="54"/>
      <c r="F16" s="54"/>
      <c r="G16" s="57"/>
      <c r="H16" s="58"/>
      <c r="I16" s="59"/>
      <c r="J16" s="60"/>
      <c r="K16" s="61"/>
      <c r="L16" s="54"/>
    </row>
    <row r="17" spans="1:12" ht="29.25" thickBot="1" x14ac:dyDescent="0.5">
      <c r="A17" s="35"/>
      <c r="B17" s="35"/>
      <c r="C17" s="51"/>
      <c r="D17" s="52"/>
      <c r="E17" s="36"/>
      <c r="F17" s="206" t="s">
        <v>14</v>
      </c>
      <c r="G17" s="207"/>
      <c r="H17" s="98">
        <f>SUM(H10:H11:H12:H13,H14,H15)</f>
        <v>83934</v>
      </c>
      <c r="I17" s="53"/>
      <c r="J17" s="82">
        <f>SUM(J10,J15)</f>
        <v>980.50699999999995</v>
      </c>
      <c r="K17" s="35"/>
      <c r="L17" s="35"/>
    </row>
  </sheetData>
  <mergeCells count="44">
    <mergeCell ref="A4:B4"/>
    <mergeCell ref="H4:H8"/>
    <mergeCell ref="J4:J8"/>
    <mergeCell ref="K4:K8"/>
    <mergeCell ref="L4:L8"/>
    <mergeCell ref="A5:B5"/>
    <mergeCell ref="A6:B6"/>
    <mergeCell ref="I4:I8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L14:L15"/>
    <mergeCell ref="B14:B15"/>
    <mergeCell ref="C14:C15"/>
    <mergeCell ref="D14:D15"/>
    <mergeCell ref="E14:E15"/>
    <mergeCell ref="F14:F15"/>
    <mergeCell ref="G14:G15"/>
    <mergeCell ref="F17:G17"/>
    <mergeCell ref="H14:H15"/>
    <mergeCell ref="I14:I15"/>
    <mergeCell ref="J14:J15"/>
    <mergeCell ref="K14:K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2021-06-02T20:57:53Z</cp:lastPrinted>
  <dcterms:created xsi:type="dcterms:W3CDTF">2011-04-07T12:29:15Z</dcterms:created>
  <dcterms:modified xsi:type="dcterms:W3CDTF">2021-06-02T21:27:47Z</dcterms:modified>
</cp:coreProperties>
</file>