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30" windowWidth="15480" windowHeight="9600"/>
  </bookViews>
  <sheets>
    <sheet name="Hoja1" sheetId="1" r:id="rId1"/>
    <sheet name="Hoja2" sheetId="2" r:id="rId2"/>
    <sheet name="Hoja3" sheetId="3" r:id="rId3"/>
  </sheets>
  <definedNames>
    <definedName name="_xlnm.Print_Area" localSheetId="0">Hoja1!$A$6:$N$70</definedName>
  </definedNames>
  <calcPr calcId="145621"/>
</workbook>
</file>

<file path=xl/calcChain.xml><?xml version="1.0" encoding="utf-8"?>
<calcChain xmlns="http://schemas.openxmlformats.org/spreadsheetml/2006/main">
  <c r="K60" i="1" l="1"/>
  <c r="J60" i="1" l="1"/>
  <c r="H60" i="1"/>
  <c r="K49" i="1"/>
  <c r="J49" i="1"/>
  <c r="H49" i="1"/>
  <c r="C69" i="1" l="1"/>
  <c r="H26" i="1" l="1"/>
  <c r="H62" i="1" s="1"/>
  <c r="K26" i="1"/>
  <c r="K62" i="1" s="1"/>
  <c r="J26" i="1"/>
  <c r="J62" i="1" s="1"/>
  <c r="J17" i="2" l="1"/>
  <c r="H17" i="2"/>
</calcChain>
</file>

<file path=xl/sharedStrings.xml><?xml version="1.0" encoding="utf-8"?>
<sst xmlns="http://schemas.openxmlformats.org/spreadsheetml/2006/main" count="299" uniqueCount="162">
  <si>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</si>
  <si>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</si>
  <si>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</si>
  <si>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</si>
  <si>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</si>
  <si>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</si>
  <si>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</si>
  <si>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</si>
  <si>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</si>
  <si>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</si>
  <si>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</si>
  <si>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</si>
  <si>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</si>
  <si>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</si>
  <si>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</si>
  <si>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NINGUNA</t>
  </si>
  <si>
    <t>VIVIENDA</t>
  </si>
  <si>
    <t>S/REV.</t>
  </si>
  <si>
    <t>C. ESPINOSA</t>
  </si>
  <si>
    <t>ALTURA MÁXIMA</t>
  </si>
  <si>
    <t>LGUC., OGUC., Y PRC</t>
  </si>
  <si>
    <t>SUPERFICIE DEL TERRENO</t>
  </si>
  <si>
    <t>SUPERFIECIE DEL TERRENO</t>
  </si>
  <si>
    <t>MODIFICACION</t>
  </si>
  <si>
    <t>A. MONARDES</t>
  </si>
  <si>
    <t>COMERCIO</t>
  </si>
  <si>
    <t>A. ESPEJO</t>
  </si>
  <si>
    <t>AMPLIACION MENOR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</si>
  <si>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</si>
  <si>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</si>
  <si>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</si>
  <si>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</si>
  <si>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</si>
  <si>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</si>
  <si>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</si>
  <si>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</si>
  <si>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</si>
  <si>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</si>
  <si>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</si>
  <si>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</si>
  <si>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</si>
  <si>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</si>
  <si>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</si>
  <si>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</si>
  <si>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</si>
  <si>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</si>
  <si>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</si>
  <si>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</si>
  <si>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</si>
  <si>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</si>
  <si>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</si>
  <si>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</si>
  <si>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</si>
  <si>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>OBRA NUEVA</t>
  </si>
  <si>
    <t>LGUC., OGUC Y PRC</t>
  </si>
  <si>
    <t>LGUC., OGUC Y PRC Y LEY 19537 COPR. IMNOB.</t>
  </si>
  <si>
    <t>OFICINA</t>
  </si>
  <si>
    <t>CARLOS LINEROS ECHEVERRIA</t>
  </si>
  <si>
    <t>ARQUITECTO</t>
  </si>
  <si>
    <t>DIRECTOR DE OBRAS</t>
  </si>
  <si>
    <t>PERMISO N°</t>
  </si>
  <si>
    <t>RESOLUCION FECHA</t>
  </si>
  <si>
    <t>DESCIPCION PROYECTO</t>
  </si>
  <si>
    <t>SUPERFICIE M2</t>
  </si>
  <si>
    <t>TOTAL</t>
  </si>
  <si>
    <t>CLE/MGA/AEA/mpa</t>
  </si>
  <si>
    <t>LA REINA</t>
  </si>
  <si>
    <t>M. GARRIDO</t>
  </si>
  <si>
    <t xml:space="preserve"> </t>
  </si>
  <si>
    <t>GABRIEL CARO</t>
  </si>
  <si>
    <t>FRANCISCO DE VILLAGRA 6820</t>
  </si>
  <si>
    <t>MARACERA MERY ESTEVEZ</t>
  </si>
  <si>
    <t>15/12/2021</t>
  </si>
  <si>
    <t>ECHEÑIQUE 7711-C</t>
  </si>
  <si>
    <t>PAMELA SARTORI HASELL</t>
  </si>
  <si>
    <t>16/12/2021</t>
  </si>
  <si>
    <t>SANDRA FRITIS MORALES</t>
  </si>
  <si>
    <t>SANTA RITA 662</t>
  </si>
  <si>
    <t>INVERSIONES C Y B LTDA.</t>
  </si>
  <si>
    <t xml:space="preserve">PRINCIPE DE GALES 6321 </t>
  </si>
  <si>
    <t>LUIS YAÑEZ CAÑETE</t>
  </si>
  <si>
    <t>AV. ECHEÑIQUE 8400</t>
  </si>
  <si>
    <t>FELIPE VASQUEZ RIVERA</t>
  </si>
  <si>
    <t>ALEJANDRA CAMPOS MEDEL</t>
  </si>
  <si>
    <t>AV. OSSA 235 OF. 310</t>
  </si>
  <si>
    <t>JAIME NUÑEZ MALDONADO</t>
  </si>
  <si>
    <t>MARIA ABARCA  GARCIA</t>
  </si>
  <si>
    <t>EL OLMO 7671</t>
  </si>
  <si>
    <t>FRANCISCO GALVEZ NAVARRETE</t>
  </si>
  <si>
    <t>INMOBILIARIA WALKER MARTINEZ SPA</t>
  </si>
  <si>
    <t>OBISPO DEL SOLAR 5711 L-4</t>
  </si>
  <si>
    <t>DIEGO PALMA BALBOA</t>
  </si>
  <si>
    <t>AV. OSSA 235 OF. 950</t>
  </si>
  <si>
    <t>HC INGENIEROS LTDA.</t>
  </si>
  <si>
    <t>PABLO ROJAS ARENAS</t>
  </si>
  <si>
    <t>AV. OSSA 235 OF. 945</t>
  </si>
  <si>
    <t>PROSEGURIDAD LTDA.</t>
  </si>
  <si>
    <t>AV, OSSA 235 OF. 1120</t>
  </si>
  <si>
    <t>IVAN CONTRERAS RUBIO</t>
  </si>
  <si>
    <t>SOCIEDAD DISA S.A.</t>
  </si>
  <si>
    <t>AV. OSSA 235 OF. 700, 705, 710, 715, 720, 725, 730, 735, 740</t>
  </si>
  <si>
    <t>PAULA SADOVNIK E</t>
  </si>
  <si>
    <t>SARAH DEVETAK ALVAREZ</t>
  </si>
  <si>
    <t>CENTRO MEDICO</t>
  </si>
  <si>
    <t>AV,. OSSA 235 L- 100-105</t>
  </si>
  <si>
    <t>JULIO DITTBORN</t>
  </si>
  <si>
    <t>LAS ARAÑAS 1861</t>
  </si>
  <si>
    <t>PABLO ROPERT FUENTES</t>
  </si>
  <si>
    <t>HELEN CACERES CARREÑO</t>
  </si>
  <si>
    <t>SIMON BOLIVAR 7213-J</t>
  </si>
  <si>
    <t>PAMELA CORNEJO VARGAS</t>
  </si>
  <si>
    <t>JUAN MELLA / CECILIA DASTRES</t>
  </si>
  <si>
    <t>RAMON LAVAL 1356</t>
  </si>
  <si>
    <t>RAIMUNDO REAL MARIMON</t>
  </si>
  <si>
    <t xml:space="preserve">ESTADISTICAS DE PERMISOS, RESOLUCIONES Y OTROS  MES DE DICIEMBRE  2021  </t>
  </si>
  <si>
    <t>A N T E P R O Y E C T O S</t>
  </si>
  <si>
    <t>ANTEPROYECTO</t>
  </si>
  <si>
    <t>LEY COPROP. INMOB.</t>
  </si>
  <si>
    <t>PABLO BENEDICTO CASSIS</t>
  </si>
  <si>
    <t>PINTOR COSME SAN MARTIN 2387</t>
  </si>
  <si>
    <t>CHRISTIAN POHLHAMMER BOCCARDO</t>
  </si>
  <si>
    <t>MUNICIPALIDAD DE LA REINA</t>
  </si>
  <si>
    <t>AV. ALCALDE FERNANDO CASTILLO VELASCO 8700</t>
  </si>
  <si>
    <t>CESAR VELIZ TAPIA</t>
  </si>
  <si>
    <t>CONSULTORIO</t>
  </si>
  <si>
    <t xml:space="preserve">MARIO MARDONES </t>
  </si>
  <si>
    <t>DOMINGO CALDERON MOLINA 8953</t>
  </si>
  <si>
    <t>28/12/2021</t>
  </si>
  <si>
    <t>INMOBILIARIA REINA VICTORIA SPA</t>
  </si>
  <si>
    <t>REINA VICTORIA 6330</t>
  </si>
  <si>
    <t>DIEGO VERGARA PORTALES</t>
  </si>
  <si>
    <t>CONSUELO RIPOLLES RIVADENEIRA</t>
  </si>
  <si>
    <t>9M</t>
  </si>
  <si>
    <t>29/12/2021</t>
  </si>
  <si>
    <t>INVGRAN MUSEO LTDA.</t>
  </si>
  <si>
    <t>BRAMANTE 431</t>
  </si>
  <si>
    <t>ANDRES GATICA MANCILLA</t>
  </si>
  <si>
    <t>AMPLIACION MAYOR</t>
  </si>
  <si>
    <t>INVERSIONES GERTA LTDA.</t>
  </si>
  <si>
    <t>23 DE FEBRERO 8327</t>
  </si>
  <si>
    <t>RAFEL JANA BITRAN</t>
  </si>
  <si>
    <t>AV. OSSA 235 OF. 1045</t>
  </si>
  <si>
    <t>LUIS EDUARDO MARFAN FORSTER</t>
  </si>
  <si>
    <t>INMOBILIARIA IKNOW SPA</t>
  </si>
  <si>
    <t>GUILLERMO JOSÉ HRASTE CÁRDENAS</t>
  </si>
  <si>
    <t>HELSINKI 5782-5806-5808-5832-5840</t>
  </si>
  <si>
    <t>A.ESPEJO</t>
  </si>
  <si>
    <t>10/12/2021</t>
  </si>
  <si>
    <t>MODIFICACION DE PROYECTO ALTERACION</t>
  </si>
  <si>
    <t>ARMANDO OSORIO VALENZUELA</t>
  </si>
  <si>
    <t>PORTON DE ACCESO</t>
  </si>
  <si>
    <t>FRANCISCO MONCKEBERG VERGARA</t>
  </si>
  <si>
    <t>LGUC., OGUC., PRC Y LEY 19.537 COPORPIEDAD INMOB./ DFLN°2/59</t>
  </si>
  <si>
    <t>LORETO RODRIGUEZ GUZMAN</t>
  </si>
  <si>
    <t>COMERCIO /SERVICIOS</t>
  </si>
  <si>
    <t>MODIFICACION DE PROYECTO OBRA MENOR              AMPLIACION MENOR</t>
  </si>
  <si>
    <t>HORACIO BLAAUBOER B.</t>
  </si>
  <si>
    <t>INVERSIONES Y ASESORIAS QUALITY SERVICES LTDA.</t>
  </si>
  <si>
    <t>MODIFICACION                                         / CAMBIO DE DESTINO</t>
  </si>
  <si>
    <t>BICE VIDA COMPAÑIA DE SEGUROS S.A.</t>
  </si>
  <si>
    <t>ADOLFO LEAL ARAVENA</t>
  </si>
  <si>
    <t>MARIO MARDONES TENEO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</si>
</sst>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&quot;$&quot;\-#,##0"/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#,##0.0"/>
    <numFmt numFmtId="167" formatCode="0.0"/>
    <numFmt numFmtId="168" formatCode="0.000"/>
  </numFmts>
  <fonts count="2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20"/>
      <color theme="1"/>
      <name val="Calibri"/>
      <family val="2"/>
      <scheme val="minor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2" fontId="14" fillId="0" borderId="0" applyFont="0" applyFill="0" applyBorder="0" applyAlignment="0" applyProtection="0"/>
  </cellStyleXfs>
  <cellXfs count="250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Fill="1"/>
    <xf numFmtId="0" fontId="5" fillId="0" borderId="12" xfId="0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6" fillId="0" borderId="0" xfId="0" applyFont="1" applyBorder="1"/>
    <xf numFmtId="14" fontId="1" fillId="0" borderId="1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right" vertical="center"/>
    </xf>
    <xf numFmtId="3" fontId="1" fillId="0" borderId="12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3" borderId="0" xfId="0" applyFont="1" applyFill="1" applyBorder="1"/>
    <xf numFmtId="0" fontId="7" fillId="3" borderId="0" xfId="0" applyFont="1" applyFill="1" applyBorder="1" applyAlignment="1">
      <alignment horizontal="center"/>
    </xf>
    <xf numFmtId="14" fontId="1" fillId="0" borderId="12" xfId="0" applyNumberFormat="1" applyFont="1" applyFill="1" applyBorder="1" applyAlignment="1">
      <alignment horizontal="center" vertical="center" wrapText="1"/>
    </xf>
    <xf numFmtId="0" fontId="1" fillId="0" borderId="12" xfId="0" quotePrefix="1" applyFont="1" applyFill="1" applyBorder="1" applyAlignment="1">
      <alignment horizontal="center" vertical="center" wrapText="1"/>
    </xf>
    <xf numFmtId="4" fontId="11" fillId="3" borderId="0" xfId="0" applyNumberFormat="1" applyFont="1" applyFill="1" applyBorder="1" applyAlignment="1">
      <alignment horizontal="right"/>
    </xf>
    <xf numFmtId="0" fontId="0" fillId="0" borderId="0" xfId="0"/>
    <xf numFmtId="0" fontId="13" fillId="0" borderId="0" xfId="0" applyFont="1"/>
    <xf numFmtId="49" fontId="1" fillId="0" borderId="12" xfId="0" applyNumberFormat="1" applyFont="1" applyBorder="1" applyAlignment="1">
      <alignment horizontal="center" vertical="center" wrapText="1"/>
    </xf>
    <xf numFmtId="42" fontId="1" fillId="0" borderId="12" xfId="1" applyFont="1" applyBorder="1" applyAlignment="1">
      <alignment horizontal="right" vertical="center"/>
    </xf>
    <xf numFmtId="42" fontId="1" fillId="0" borderId="12" xfId="1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center"/>
    </xf>
    <xf numFmtId="42" fontId="11" fillId="3" borderId="0" xfId="1" applyFont="1" applyFill="1" applyBorder="1" applyAlignment="1">
      <alignment horizontal="right"/>
    </xf>
    <xf numFmtId="0" fontId="16" fillId="5" borderId="16" xfId="0" applyFont="1" applyFill="1" applyBorder="1"/>
    <xf numFmtId="0" fontId="3" fillId="5" borderId="17" xfId="0" applyFont="1" applyFill="1" applyBorder="1"/>
    <xf numFmtId="0" fontId="7" fillId="5" borderId="17" xfId="0" applyFont="1" applyFill="1" applyBorder="1" applyAlignment="1">
      <alignment horizontal="center"/>
    </xf>
    <xf numFmtId="3" fontId="4" fillId="5" borderId="17" xfId="0" applyNumberFormat="1" applyFont="1" applyFill="1" applyBorder="1" applyAlignment="1">
      <alignment horizontal="right"/>
    </xf>
    <xf numFmtId="4" fontId="4" fillId="5" borderId="17" xfId="0" applyNumberFormat="1" applyFont="1" applyFill="1" applyBorder="1" applyAlignment="1">
      <alignment horizontal="right"/>
    </xf>
    <xf numFmtId="0" fontId="3" fillId="5" borderId="18" xfId="0" applyFont="1" applyFill="1" applyBorder="1"/>
    <xf numFmtId="0" fontId="17" fillId="0" borderId="0" xfId="0" applyFont="1"/>
    <xf numFmtId="0" fontId="18" fillId="0" borderId="0" xfId="0" applyFont="1"/>
    <xf numFmtId="0" fontId="19" fillId="2" borderId="19" xfId="0" applyFont="1" applyFill="1" applyBorder="1"/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34" xfId="0" applyFont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42" fontId="1" fillId="0" borderId="0" xfId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42" fontId="1" fillId="0" borderId="0" xfId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/>
    </xf>
    <xf numFmtId="165" fontId="11" fillId="2" borderId="20" xfId="0" applyNumberFormat="1" applyFont="1" applyFill="1" applyBorder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vertical="top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vertical="top" wrapText="1"/>
    </xf>
    <xf numFmtId="0" fontId="15" fillId="3" borderId="32" xfId="0" applyFont="1" applyFill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42" fontId="11" fillId="2" borderId="36" xfId="0" applyNumberFormat="1" applyFont="1" applyFill="1" applyBorder="1" applyAlignment="1">
      <alignment horizontal="center"/>
    </xf>
    <xf numFmtId="166" fontId="1" fillId="0" borderId="12" xfId="0" applyNumberFormat="1" applyFont="1" applyBorder="1" applyAlignment="1">
      <alignment horizontal="right" vertical="center"/>
    </xf>
    <xf numFmtId="0" fontId="0" fillId="0" borderId="0" xfId="0"/>
    <xf numFmtId="2" fontId="6" fillId="0" borderId="12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right" vertical="center"/>
    </xf>
    <xf numFmtId="0" fontId="1" fillId="0" borderId="0" xfId="0" quotePrefix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right"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66" fontId="1" fillId="0" borderId="12" xfId="0" applyNumberFormat="1" applyFont="1" applyFill="1" applyBorder="1" applyAlignment="1">
      <alignment horizontal="right" vertical="center"/>
    </xf>
    <xf numFmtId="2" fontId="6" fillId="0" borderId="12" xfId="0" applyNumberFormat="1" applyFont="1" applyFill="1" applyBorder="1" applyAlignment="1">
      <alignment horizontal="center"/>
    </xf>
    <xf numFmtId="0" fontId="0" fillId="0" borderId="0" xfId="0" applyBorder="1"/>
    <xf numFmtId="0" fontId="0" fillId="4" borderId="0" xfId="0" applyFill="1" applyBorder="1"/>
    <xf numFmtId="14" fontId="2" fillId="0" borderId="0" xfId="0" applyNumberFormat="1" applyFont="1"/>
    <xf numFmtId="14" fontId="24" fillId="0" borderId="0" xfId="0" applyNumberFormat="1" applyFont="1"/>
    <xf numFmtId="0" fontId="24" fillId="0" borderId="0" xfId="0" applyFont="1"/>
    <xf numFmtId="14" fontId="21" fillId="0" borderId="0" xfId="0" applyNumberFormat="1" applyFont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0" fillId="0" borderId="0" xfId="0" applyFill="1"/>
    <xf numFmtId="0" fontId="9" fillId="4" borderId="0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7" fillId="3" borderId="0" xfId="0" applyFont="1" applyFill="1" applyBorder="1" applyAlignment="1">
      <alignment wrapText="1"/>
    </xf>
    <xf numFmtId="6" fontId="7" fillId="3" borderId="0" xfId="0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wrapText="1"/>
    </xf>
    <xf numFmtId="0" fontId="7" fillId="3" borderId="0" xfId="0" applyFont="1" applyFill="1" applyBorder="1" applyAlignment="1">
      <alignment horizontal="right" wrapText="1"/>
    </xf>
    <xf numFmtId="0" fontId="7" fillId="5" borderId="12" xfId="0" applyFont="1" applyFill="1" applyBorder="1"/>
    <xf numFmtId="0" fontId="15" fillId="0" borderId="0" xfId="0" applyFont="1" applyBorder="1" applyAlignment="1">
      <alignment horizontal="center" vertical="center" wrapText="1"/>
    </xf>
    <xf numFmtId="14" fontId="15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7" fillId="0" borderId="0" xfId="0" applyFont="1" applyAlignment="1">
      <alignment horizontal="center"/>
    </xf>
    <xf numFmtId="0" fontId="11" fillId="0" borderId="0" xfId="0" applyFont="1"/>
    <xf numFmtId="14" fontId="11" fillId="0" borderId="0" xfId="0" applyNumberFormat="1" applyFont="1" applyAlignment="1">
      <alignment horizontal="left"/>
    </xf>
    <xf numFmtId="42" fontId="26" fillId="5" borderId="12" xfId="0" applyNumberFormat="1" applyFont="1" applyFill="1" applyBorder="1"/>
    <xf numFmtId="0" fontId="26" fillId="5" borderId="12" xfId="0" applyFont="1" applyFill="1" applyBorder="1"/>
    <xf numFmtId="4" fontId="26" fillId="5" borderId="12" xfId="0" applyNumberFormat="1" applyFont="1" applyFill="1" applyBorder="1"/>
    <xf numFmtId="42" fontId="24" fillId="2" borderId="12" xfId="1" applyFont="1" applyFill="1" applyBorder="1" applyAlignment="1">
      <alignment horizontal="right"/>
    </xf>
    <xf numFmtId="0" fontId="27" fillId="2" borderId="12" xfId="0" applyFont="1" applyFill="1" applyBorder="1"/>
    <xf numFmtId="4" fontId="24" fillId="2" borderId="12" xfId="0" applyNumberFormat="1" applyFont="1" applyFill="1" applyBorder="1" applyAlignment="1">
      <alignment horizontal="right"/>
    </xf>
    <xf numFmtId="168" fontId="6" fillId="0" borderId="12" xfId="0" applyNumberFormat="1" applyFont="1" applyBorder="1" applyAlignment="1">
      <alignment horizontal="center"/>
    </xf>
    <xf numFmtId="167" fontId="2" fillId="0" borderId="12" xfId="0" applyNumberFormat="1" applyFont="1" applyBorder="1" applyAlignment="1">
      <alignment horizontal="right" vertical="center"/>
    </xf>
    <xf numFmtId="3" fontId="1" fillId="0" borderId="24" xfId="0" applyNumberFormat="1" applyFont="1" applyFill="1" applyBorder="1" applyAlignment="1">
      <alignment horizontal="center" vertical="center"/>
    </xf>
    <xf numFmtId="14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24" xfId="0" quotePrefix="1" applyFont="1" applyFill="1" applyBorder="1" applyAlignment="1">
      <alignment horizontal="center" vertical="center" wrapText="1"/>
    </xf>
    <xf numFmtId="42" fontId="1" fillId="0" borderId="24" xfId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center" vertical="center" wrapText="1"/>
    </xf>
    <xf numFmtId="166" fontId="1" fillId="0" borderId="24" xfId="0" applyNumberFormat="1" applyFont="1" applyFill="1" applyBorder="1" applyAlignment="1">
      <alignment horizontal="right" vertical="center"/>
    </xf>
    <xf numFmtId="2" fontId="2" fillId="0" borderId="24" xfId="0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center" vertical="center" wrapText="1"/>
    </xf>
    <xf numFmtId="0" fontId="3" fillId="2" borderId="17" xfId="0" applyFont="1" applyFill="1" applyBorder="1"/>
    <xf numFmtId="0" fontId="7" fillId="2" borderId="17" xfId="0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right"/>
    </xf>
    <xf numFmtId="4" fontId="4" fillId="2" borderId="17" xfId="0" applyNumberFormat="1" applyFont="1" applyFill="1" applyBorder="1" applyAlignment="1">
      <alignment horizontal="right"/>
    </xf>
    <xf numFmtId="0" fontId="3" fillId="2" borderId="18" xfId="0" applyFont="1" applyFill="1" applyBorder="1"/>
    <xf numFmtId="0" fontId="25" fillId="0" borderId="37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3" fontId="2" fillId="3" borderId="19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4" fontId="2" fillId="3" borderId="19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14" fontId="25" fillId="0" borderId="26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3" fontId="2" fillId="3" borderId="26" xfId="0" applyNumberFormat="1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4" fontId="2" fillId="3" borderId="26" xfId="0" applyNumberFormat="1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wrapText="1"/>
    </xf>
    <xf numFmtId="1" fontId="2" fillId="0" borderId="12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42" fontId="2" fillId="0" borderId="12" xfId="1" applyFont="1" applyFill="1" applyBorder="1" applyAlignment="1">
      <alignment horizontal="right" vertical="center" wrapText="1"/>
    </xf>
    <xf numFmtId="4" fontId="2" fillId="3" borderId="12" xfId="0" applyNumberFormat="1" applyFont="1" applyFill="1" applyBorder="1" applyAlignment="1">
      <alignment horizontal="right" vertical="center"/>
    </xf>
    <xf numFmtId="0" fontId="7" fillId="2" borderId="12" xfId="0" applyFont="1" applyFill="1" applyBorder="1"/>
    <xf numFmtId="42" fontId="11" fillId="2" borderId="12" xfId="0" applyNumberFormat="1" applyFont="1" applyFill="1" applyBorder="1" applyAlignment="1">
      <alignment horizontal="center"/>
    </xf>
    <xf numFmtId="0" fontId="19" fillId="2" borderId="12" xfId="0" applyFont="1" applyFill="1" applyBorder="1"/>
    <xf numFmtId="2" fontId="11" fillId="2" borderId="12" xfId="0" applyNumberFormat="1" applyFont="1" applyFill="1" applyBorder="1" applyAlignment="1">
      <alignment horizontal="right"/>
    </xf>
    <xf numFmtId="2" fontId="11" fillId="2" borderId="12" xfId="0" applyNumberFormat="1" applyFont="1" applyFill="1" applyBorder="1"/>
    <xf numFmtId="166" fontId="2" fillId="3" borderId="12" xfId="0" applyNumberFormat="1" applyFont="1" applyFill="1" applyBorder="1" applyAlignment="1">
      <alignment horizontal="right" vertical="center"/>
    </xf>
    <xf numFmtId="167" fontId="2" fillId="0" borderId="12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center" vertical="center"/>
    </xf>
    <xf numFmtId="14" fontId="1" fillId="3" borderId="12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2" xfId="0" quotePrefix="1" applyFont="1" applyFill="1" applyBorder="1" applyAlignment="1">
      <alignment horizontal="center" vertical="center" wrapText="1"/>
    </xf>
    <xf numFmtId="42" fontId="1" fillId="3" borderId="12" xfId="1" applyFont="1" applyFill="1" applyBorder="1" applyAlignment="1">
      <alignment horizontal="right" vertical="center"/>
    </xf>
    <xf numFmtId="0" fontId="1" fillId="3" borderId="12" xfId="0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right" vertical="center"/>
    </xf>
    <xf numFmtId="167" fontId="2" fillId="3" borderId="12" xfId="0" applyNumberFormat="1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0" xfId="0" applyFont="1" applyFill="1"/>
    <xf numFmtId="2" fontId="2" fillId="0" borderId="12" xfId="0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15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" borderId="5" xfId="0" applyFont="1" applyFill="1" applyBorder="1" applyAlignment="1"/>
    <xf numFmtId="0" fontId="10" fillId="2" borderId="6" xfId="0" applyFont="1" applyFill="1" applyBorder="1" applyAlignment="1"/>
    <xf numFmtId="0" fontId="10" fillId="2" borderId="9" xfId="0" applyFont="1" applyFill="1" applyBorder="1" applyAlignment="1"/>
    <xf numFmtId="0" fontId="10" fillId="2" borderId="10" xfId="0" applyFont="1" applyFill="1" applyBorder="1" applyAlignment="1"/>
    <xf numFmtId="0" fontId="10" fillId="2" borderId="7" xfId="0" applyFont="1" applyFill="1" applyBorder="1" applyAlignment="1"/>
    <xf numFmtId="0" fontId="10" fillId="2" borderId="11" xfId="0" applyFont="1" applyFill="1" applyBorder="1" applyAlignment="1"/>
    <xf numFmtId="0" fontId="8" fillId="4" borderId="4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14" fontId="15" fillId="0" borderId="3" xfId="0" applyNumberFormat="1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21" fillId="2" borderId="16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42" fontId="5" fillId="0" borderId="12" xfId="0" applyNumberFormat="1" applyFont="1" applyFill="1" applyBorder="1" applyAlignment="1">
      <alignment horizontal="center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4" fontId="20" fillId="0" borderId="24" xfId="0" applyNumberFormat="1" applyFont="1" applyBorder="1" applyAlignment="1">
      <alignment horizontal="center" vertical="center" wrapText="1"/>
    </xf>
    <xf numFmtId="4" fontId="20" fillId="0" borderId="33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42" fontId="5" fillId="0" borderId="24" xfId="0" applyNumberFormat="1" applyFont="1" applyFill="1" applyBorder="1" applyAlignment="1">
      <alignment horizontal="left" vertical="center" wrapText="1"/>
    </xf>
    <xf numFmtId="42" fontId="5" fillId="0" borderId="33" xfId="0" applyNumberFormat="1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15" fillId="3" borderId="21" xfId="0" applyFont="1" applyFill="1" applyBorder="1" applyAlignment="1">
      <alignment vertical="center" wrapText="1"/>
    </xf>
    <xf numFmtId="0" fontId="15" fillId="3" borderId="22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vertical="top" wrapText="1"/>
    </xf>
    <xf numFmtId="0" fontId="15" fillId="3" borderId="11" xfId="0" applyFont="1" applyFill="1" applyBorder="1" applyAlignment="1">
      <alignment vertical="top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482601</xdr:colOff>
      <xdr:row>7</xdr:row>
      <xdr:rowOff>25400</xdr:rowOff>
    </xdr:from>
    <xdr:to>
      <xdr:col>2</xdr:col>
      <xdr:colOff>1537607</xdr:colOff>
      <xdr:row>10</xdr:row>
      <xdr:rowOff>47625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1" y="342900"/>
          <a:ext cx="2753631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tabSelected="1" zoomScale="40" zoomScaleNormal="40" zoomScaleSheetLayoutView="100" zoomScalePageLayoutView="50" workbookViewId="0">
      <selection activeCell="R23" sqref="R23"/>
    </sheetView>
  </sheetViews>
  <sheetFormatPr baseColWidth="10" defaultRowHeight="15" x14ac:dyDescent="0.25"/>
  <cols>
    <col min="1" max="1" width="11" customWidth="1"/>
    <col min="2" max="2" width="14.5703125" customWidth="1"/>
    <col min="3" max="3" width="44.42578125" customWidth="1"/>
    <col min="4" max="4" width="45" customWidth="1"/>
    <col min="5" max="5" width="43.7109375" customWidth="1"/>
    <col min="6" max="6" width="30.28515625" customWidth="1"/>
    <col min="7" max="7" width="23" customWidth="1"/>
    <col min="8" max="8" width="23.7109375" customWidth="1"/>
    <col min="9" max="9" width="37.28515625" customWidth="1"/>
    <col min="10" max="10" width="18.42578125" customWidth="1"/>
    <col min="11" max="11" width="20.7109375" customWidth="1"/>
    <col min="12" max="12" width="29.85546875" customWidth="1"/>
    <col min="13" max="13" width="20" customWidth="1"/>
  </cols>
  <sheetData>
    <row r="1" spans="1:14" ht="4.5" customHeight="1" thickBot="1" x14ac:dyDescent="0.3"/>
    <row r="2" spans="1:14" ht="3" hidden="1" customHeight="1" thickBot="1" x14ac:dyDescent="0.3"/>
    <row r="3" spans="1:14" ht="15.75" hidden="1" thickBot="1" x14ac:dyDescent="0.3"/>
    <row r="4" spans="1:14" ht="15.75" hidden="1" thickBot="1" x14ac:dyDescent="0.3"/>
    <row r="5" spans="1:14" ht="15.75" hidden="1" thickBot="1" x14ac:dyDescent="0.3"/>
    <row r="6" spans="1:14" ht="10.5" customHeight="1" x14ac:dyDescent="0.25">
      <c r="A6" s="196" t="s">
        <v>68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6"/>
    </row>
    <row r="7" spans="1:14" ht="10.5" customHeight="1" thickBot="1" x14ac:dyDescent="0.3">
      <c r="A7" s="198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7"/>
    </row>
    <row r="8" spans="1:14" x14ac:dyDescent="0.25">
      <c r="A8" s="206" t="s">
        <v>114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18"/>
    </row>
    <row r="9" spans="1:14" x14ac:dyDescent="0.25">
      <c r="A9" s="208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18"/>
    </row>
    <row r="10" spans="1:14" x14ac:dyDescent="0.25">
      <c r="A10" s="208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18"/>
    </row>
    <row r="11" spans="1:14" ht="6" customHeight="1" thickBot="1" x14ac:dyDescent="0.3">
      <c r="A11" s="209"/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19"/>
    </row>
    <row r="12" spans="1:14" s="89" customFormat="1" ht="6" customHeight="1" x14ac:dyDescent="0.25">
      <c r="A12" s="106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98"/>
    </row>
    <row r="13" spans="1:14" s="89" customFormat="1" ht="6" customHeight="1" thickBot="1" x14ac:dyDescent="0.3">
      <c r="A13" s="117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9"/>
    </row>
    <row r="14" spans="1:14" x14ac:dyDescent="0.25">
      <c r="A14" s="200" t="s">
        <v>12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13"/>
    </row>
    <row r="15" spans="1:14" ht="15.75" thickBot="1" x14ac:dyDescent="0.3">
      <c r="A15" s="202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14"/>
    </row>
    <row r="16" spans="1:14" x14ac:dyDescent="0.25">
      <c r="A16" s="192" t="s">
        <v>0</v>
      </c>
      <c r="B16" s="192" t="s">
        <v>1</v>
      </c>
      <c r="C16" s="211" t="s">
        <v>2</v>
      </c>
      <c r="D16" s="192" t="s">
        <v>3</v>
      </c>
      <c r="E16" s="192" t="s">
        <v>4</v>
      </c>
      <c r="F16" s="192" t="s">
        <v>5</v>
      </c>
      <c r="G16" s="192" t="s">
        <v>6</v>
      </c>
      <c r="H16" s="192" t="s">
        <v>7</v>
      </c>
      <c r="I16" s="192" t="s">
        <v>8</v>
      </c>
      <c r="J16" s="192" t="s">
        <v>11</v>
      </c>
      <c r="K16" s="218" t="s">
        <v>21</v>
      </c>
      <c r="L16" s="192" t="s">
        <v>9</v>
      </c>
      <c r="M16" s="192" t="s">
        <v>10</v>
      </c>
      <c r="N16" s="215" t="s">
        <v>19</v>
      </c>
    </row>
    <row r="17" spans="1:14" x14ac:dyDescent="0.25">
      <c r="A17" s="192"/>
      <c r="B17" s="192"/>
      <c r="C17" s="211"/>
      <c r="D17" s="192"/>
      <c r="E17" s="192"/>
      <c r="F17" s="194"/>
      <c r="G17" s="194"/>
      <c r="H17" s="194"/>
      <c r="I17" s="194"/>
      <c r="J17" s="194"/>
      <c r="K17" s="192"/>
      <c r="L17" s="194"/>
      <c r="M17" s="194"/>
      <c r="N17" s="216"/>
    </row>
    <row r="18" spans="1:14" ht="9" customHeight="1" thickBot="1" x14ac:dyDescent="0.3">
      <c r="A18" s="193"/>
      <c r="B18" s="193"/>
      <c r="C18" s="212"/>
      <c r="D18" s="193"/>
      <c r="E18" s="193"/>
      <c r="F18" s="195"/>
      <c r="G18" s="195"/>
      <c r="H18" s="195"/>
      <c r="I18" s="195"/>
      <c r="J18" s="195"/>
      <c r="K18" s="193"/>
      <c r="L18" s="195"/>
      <c r="M18" s="195"/>
      <c r="N18" s="217"/>
    </row>
    <row r="19" spans="1:14" s="89" customFormat="1" ht="9" customHeight="1" x14ac:dyDescent="0.25">
      <c r="A19" s="114"/>
      <c r="B19" s="114"/>
      <c r="C19" s="115"/>
      <c r="D19" s="114"/>
      <c r="E19" s="114"/>
      <c r="F19" s="116"/>
      <c r="G19" s="116"/>
      <c r="H19" s="116"/>
      <c r="I19" s="116"/>
      <c r="J19" s="116"/>
      <c r="K19" s="114"/>
      <c r="L19" s="116"/>
      <c r="M19" s="116"/>
      <c r="N19" s="114"/>
    </row>
    <row r="20" spans="1:14" s="2" customFormat="1" ht="30" x14ac:dyDescent="0.25">
      <c r="A20" s="23">
        <v>14515</v>
      </c>
      <c r="B20" s="32" t="s">
        <v>147</v>
      </c>
      <c r="C20" s="6" t="s">
        <v>69</v>
      </c>
      <c r="D20" s="6" t="s">
        <v>70</v>
      </c>
      <c r="E20" s="6" t="s">
        <v>71</v>
      </c>
      <c r="F20" s="10" t="s">
        <v>17</v>
      </c>
      <c r="G20" s="10" t="s">
        <v>150</v>
      </c>
      <c r="H20" s="33">
        <v>23264</v>
      </c>
      <c r="I20" s="10" t="s">
        <v>148</v>
      </c>
      <c r="J20" s="88">
        <v>0</v>
      </c>
      <c r="K20" s="91">
        <v>197.27</v>
      </c>
      <c r="L20" s="4" t="s">
        <v>15</v>
      </c>
      <c r="M20" s="8" t="s">
        <v>18</v>
      </c>
      <c r="N20" s="90">
        <v>6.4</v>
      </c>
    </row>
    <row r="21" spans="1:14" s="2" customFormat="1" ht="30" x14ac:dyDescent="0.25">
      <c r="A21" s="23">
        <v>14516</v>
      </c>
      <c r="B21" s="32" t="s">
        <v>72</v>
      </c>
      <c r="C21" s="6" t="s">
        <v>149</v>
      </c>
      <c r="D21" s="6" t="s">
        <v>73</v>
      </c>
      <c r="E21" s="6" t="s">
        <v>74</v>
      </c>
      <c r="F21" s="10" t="s">
        <v>17</v>
      </c>
      <c r="G21" s="10" t="s">
        <v>16</v>
      </c>
      <c r="H21" s="33">
        <v>137044</v>
      </c>
      <c r="I21" s="10" t="s">
        <v>148</v>
      </c>
      <c r="J21" s="12">
        <v>37.5</v>
      </c>
      <c r="K21" s="12">
        <v>351.41</v>
      </c>
      <c r="L21" s="4" t="s">
        <v>54</v>
      </c>
      <c r="M21" s="8" t="s">
        <v>24</v>
      </c>
      <c r="N21" s="90">
        <v>5.9</v>
      </c>
    </row>
    <row r="22" spans="1:14" s="2" customFormat="1" ht="30" x14ac:dyDescent="0.25">
      <c r="A22" s="23">
        <v>14517</v>
      </c>
      <c r="B22" s="32" t="s">
        <v>75</v>
      </c>
      <c r="C22" s="6" t="s">
        <v>76</v>
      </c>
      <c r="D22" s="6" t="s">
        <v>77</v>
      </c>
      <c r="E22" s="6" t="s">
        <v>151</v>
      </c>
      <c r="F22" s="10" t="s">
        <v>17</v>
      </c>
      <c r="G22" s="10" t="s">
        <v>16</v>
      </c>
      <c r="H22" s="33">
        <v>187089</v>
      </c>
      <c r="I22" s="10" t="s">
        <v>148</v>
      </c>
      <c r="J22" s="12">
        <v>19.61</v>
      </c>
      <c r="K22" s="12">
        <v>460</v>
      </c>
      <c r="L22" s="4" t="s">
        <v>54</v>
      </c>
      <c r="M22" s="8" t="s">
        <v>24</v>
      </c>
      <c r="N22" s="129">
        <v>6.0860000000000003</v>
      </c>
    </row>
    <row r="23" spans="1:14" s="3" customFormat="1" ht="30" x14ac:dyDescent="0.25">
      <c r="A23" s="23">
        <v>14518</v>
      </c>
      <c r="B23" s="94" t="s">
        <v>127</v>
      </c>
      <c r="C23" s="14" t="s">
        <v>128</v>
      </c>
      <c r="D23" s="14" t="s">
        <v>129</v>
      </c>
      <c r="E23" s="14" t="s">
        <v>130</v>
      </c>
      <c r="F23" s="15" t="s">
        <v>131</v>
      </c>
      <c r="G23" s="15" t="s">
        <v>16</v>
      </c>
      <c r="H23" s="34">
        <v>1356441</v>
      </c>
      <c r="I23" s="15" t="s">
        <v>53</v>
      </c>
      <c r="J23" s="13">
        <v>832.98</v>
      </c>
      <c r="K23" s="13">
        <v>1387.59</v>
      </c>
      <c r="L23" s="4" t="s">
        <v>152</v>
      </c>
      <c r="M23" s="9" t="s">
        <v>24</v>
      </c>
      <c r="N23" s="96" t="s">
        <v>132</v>
      </c>
    </row>
    <row r="24" spans="1:14" s="2" customFormat="1" x14ac:dyDescent="0.25">
      <c r="A24" s="23">
        <v>14519</v>
      </c>
      <c r="B24" s="32" t="s">
        <v>133</v>
      </c>
      <c r="C24" s="6" t="s">
        <v>134</v>
      </c>
      <c r="D24" s="6" t="s">
        <v>135</v>
      </c>
      <c r="E24" s="6" t="s">
        <v>136</v>
      </c>
      <c r="F24" s="10" t="s">
        <v>17</v>
      </c>
      <c r="G24" s="10" t="s">
        <v>16</v>
      </c>
      <c r="H24" s="33">
        <v>351486</v>
      </c>
      <c r="I24" s="10" t="s">
        <v>137</v>
      </c>
      <c r="J24" s="12">
        <v>120.59</v>
      </c>
      <c r="K24" s="12">
        <v>256.88</v>
      </c>
      <c r="L24" s="4" t="s">
        <v>54</v>
      </c>
      <c r="M24" s="8" t="s">
        <v>18</v>
      </c>
      <c r="N24" s="90" t="s">
        <v>132</v>
      </c>
    </row>
    <row r="25" spans="1:14" s="2" customFormat="1" x14ac:dyDescent="0.25">
      <c r="A25" s="54"/>
      <c r="B25" s="55"/>
      <c r="C25" s="56"/>
      <c r="D25" s="56"/>
      <c r="E25" s="56"/>
      <c r="F25" s="57"/>
      <c r="G25" s="58"/>
      <c r="H25" s="59"/>
      <c r="I25" s="60"/>
      <c r="J25" s="61"/>
      <c r="K25" s="61"/>
      <c r="L25" s="62"/>
      <c r="M25" s="60"/>
      <c r="N25" s="63"/>
    </row>
    <row r="26" spans="1:14" ht="26.25" x14ac:dyDescent="0.4">
      <c r="A26" s="1"/>
      <c r="B26" s="1"/>
      <c r="C26" s="1"/>
      <c r="D26" s="1"/>
      <c r="E26" s="1"/>
      <c r="F26" s="1"/>
      <c r="G26" s="35" t="s">
        <v>14</v>
      </c>
      <c r="H26" s="126">
        <f>SUM(H20:H24)</f>
        <v>2055324</v>
      </c>
      <c r="I26" s="127"/>
      <c r="J26" s="128">
        <f>SUM(J20:J24)</f>
        <v>1010.6800000000001</v>
      </c>
      <c r="K26" s="128">
        <f>SUM(K20:K24)</f>
        <v>2653.15</v>
      </c>
    </row>
    <row r="27" spans="1:14" s="89" customFormat="1" ht="14.25" customHeight="1" thickBot="1" x14ac:dyDescent="0.45">
      <c r="A27" s="24"/>
      <c r="B27" s="24"/>
      <c r="C27" s="24"/>
      <c r="D27" s="24"/>
      <c r="E27" s="24"/>
      <c r="F27" s="24"/>
      <c r="G27" s="26"/>
      <c r="H27" s="36"/>
      <c r="I27" s="25"/>
      <c r="J27" s="29"/>
      <c r="K27" s="29"/>
      <c r="L27" s="24"/>
      <c r="M27" s="24"/>
      <c r="N27"/>
    </row>
    <row r="28" spans="1:14" x14ac:dyDescent="0.25">
      <c r="A28" s="200" t="s">
        <v>13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4"/>
    </row>
    <row r="29" spans="1:14" ht="15.75" thickBot="1" x14ac:dyDescent="0.3">
      <c r="A29" s="202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5"/>
    </row>
    <row r="30" spans="1:14" x14ac:dyDescent="0.25">
      <c r="A30" s="192" t="s">
        <v>0</v>
      </c>
      <c r="B30" s="220" t="s">
        <v>1</v>
      </c>
      <c r="C30" s="192" t="s">
        <v>2</v>
      </c>
      <c r="D30" s="192" t="s">
        <v>3</v>
      </c>
      <c r="E30" s="192" t="s">
        <v>4</v>
      </c>
      <c r="F30" s="192" t="s">
        <v>5</v>
      </c>
      <c r="G30" s="192" t="s">
        <v>6</v>
      </c>
      <c r="H30" s="192" t="s">
        <v>7</v>
      </c>
      <c r="I30" s="192" t="s">
        <v>8</v>
      </c>
      <c r="J30" s="192" t="s">
        <v>11</v>
      </c>
      <c r="K30" s="218" t="s">
        <v>22</v>
      </c>
      <c r="L30" s="192" t="s">
        <v>9</v>
      </c>
      <c r="M30" s="189" t="s">
        <v>10</v>
      </c>
    </row>
    <row r="31" spans="1:14" x14ac:dyDescent="0.25">
      <c r="A31" s="192"/>
      <c r="B31" s="220"/>
      <c r="C31" s="192"/>
      <c r="D31" s="192"/>
      <c r="E31" s="192"/>
      <c r="F31" s="194"/>
      <c r="G31" s="194"/>
      <c r="H31" s="194"/>
      <c r="I31" s="194"/>
      <c r="J31" s="194"/>
      <c r="K31" s="192"/>
      <c r="L31" s="194"/>
      <c r="M31" s="190"/>
    </row>
    <row r="32" spans="1:14" ht="6" customHeight="1" thickBot="1" x14ac:dyDescent="0.3">
      <c r="A32" s="193"/>
      <c r="B32" s="221"/>
      <c r="C32" s="193"/>
      <c r="D32" s="193"/>
      <c r="E32" s="193"/>
      <c r="F32" s="195"/>
      <c r="G32" s="195"/>
      <c r="H32" s="195"/>
      <c r="I32" s="195"/>
      <c r="J32" s="195"/>
      <c r="K32" s="193"/>
      <c r="L32" s="195"/>
      <c r="M32" s="191"/>
    </row>
    <row r="33" spans="1:14" s="2" customFormat="1" x14ac:dyDescent="0.25">
      <c r="A33" s="5"/>
      <c r="B33" s="21"/>
      <c r="C33" s="6"/>
      <c r="D33" s="6"/>
      <c r="E33" s="6"/>
      <c r="F33" s="8"/>
      <c r="G33" s="11"/>
      <c r="H33" s="33"/>
      <c r="I33" s="10"/>
      <c r="J33" s="12"/>
      <c r="K33" s="12"/>
      <c r="L33" s="4"/>
      <c r="M33" s="8"/>
      <c r="N33"/>
    </row>
    <row r="34" spans="1:14" s="2" customFormat="1" x14ac:dyDescent="0.25">
      <c r="A34" s="5">
        <v>111</v>
      </c>
      <c r="B34" s="21">
        <v>44532</v>
      </c>
      <c r="C34" s="6" t="s">
        <v>78</v>
      </c>
      <c r="D34" s="6" t="s">
        <v>79</v>
      </c>
      <c r="E34" s="6" t="s">
        <v>80</v>
      </c>
      <c r="F34" s="8" t="s">
        <v>17</v>
      </c>
      <c r="G34" s="10" t="s">
        <v>16</v>
      </c>
      <c r="H34" s="33">
        <v>29778</v>
      </c>
      <c r="I34" s="10" t="s">
        <v>27</v>
      </c>
      <c r="J34" s="12">
        <v>6.16</v>
      </c>
      <c r="K34" s="12">
        <v>250.08</v>
      </c>
      <c r="L34" s="4" t="s">
        <v>15</v>
      </c>
      <c r="M34" s="8" t="s">
        <v>67</v>
      </c>
      <c r="N34"/>
    </row>
    <row r="35" spans="1:14" s="3" customFormat="1" ht="45" x14ac:dyDescent="0.25">
      <c r="A35" s="23">
        <v>112</v>
      </c>
      <c r="B35" s="27">
        <v>44543</v>
      </c>
      <c r="C35" s="6" t="s">
        <v>153</v>
      </c>
      <c r="D35" s="14" t="s">
        <v>81</v>
      </c>
      <c r="E35" s="7" t="s">
        <v>82</v>
      </c>
      <c r="F35" s="9" t="s">
        <v>17</v>
      </c>
      <c r="G35" s="28" t="s">
        <v>154</v>
      </c>
      <c r="H35" s="34">
        <v>82645</v>
      </c>
      <c r="I35" s="15" t="s">
        <v>155</v>
      </c>
      <c r="J35" s="13">
        <v>0</v>
      </c>
      <c r="K35" s="13">
        <v>824</v>
      </c>
      <c r="L35" s="4" t="s">
        <v>15</v>
      </c>
      <c r="M35" s="8" t="s">
        <v>18</v>
      </c>
      <c r="N35"/>
    </row>
    <row r="36" spans="1:14" s="3" customFormat="1" ht="30" customHeight="1" x14ac:dyDescent="0.25">
      <c r="A36" s="23">
        <v>113</v>
      </c>
      <c r="B36" s="27">
        <v>44543</v>
      </c>
      <c r="C36" s="14" t="s">
        <v>83</v>
      </c>
      <c r="D36" s="14" t="s">
        <v>84</v>
      </c>
      <c r="E36" s="14" t="s">
        <v>85</v>
      </c>
      <c r="F36" s="9" t="s">
        <v>17</v>
      </c>
      <c r="G36" s="28" t="s">
        <v>56</v>
      </c>
      <c r="H36" s="34">
        <v>27979</v>
      </c>
      <c r="I36" s="15" t="s">
        <v>23</v>
      </c>
      <c r="J36" s="13">
        <v>0</v>
      </c>
      <c r="K36" s="187">
        <v>8932.5</v>
      </c>
      <c r="L36" s="103" t="s">
        <v>15</v>
      </c>
      <c r="M36" s="9" t="s">
        <v>18</v>
      </c>
      <c r="N36" s="104"/>
    </row>
    <row r="37" spans="1:14" s="3" customFormat="1" x14ac:dyDescent="0.25">
      <c r="A37" s="23">
        <v>114</v>
      </c>
      <c r="B37" s="27">
        <v>44544</v>
      </c>
      <c r="C37" s="6" t="s">
        <v>86</v>
      </c>
      <c r="D37" s="14" t="s">
        <v>87</v>
      </c>
      <c r="E37" s="14" t="s">
        <v>88</v>
      </c>
      <c r="F37" s="9" t="s">
        <v>17</v>
      </c>
      <c r="G37" s="28" t="s">
        <v>16</v>
      </c>
      <c r="H37" s="34">
        <v>46721</v>
      </c>
      <c r="I37" s="15" t="s">
        <v>27</v>
      </c>
      <c r="J37" s="13">
        <v>24.54</v>
      </c>
      <c r="K37" s="22">
        <v>195.3</v>
      </c>
      <c r="L37" s="4" t="s">
        <v>20</v>
      </c>
      <c r="M37" s="9" t="s">
        <v>24</v>
      </c>
      <c r="N37"/>
    </row>
    <row r="38" spans="1:14" s="3" customFormat="1" ht="30" customHeight="1" x14ac:dyDescent="0.25">
      <c r="A38" s="23">
        <v>115</v>
      </c>
      <c r="B38" s="27">
        <v>44544</v>
      </c>
      <c r="C38" s="6" t="s">
        <v>89</v>
      </c>
      <c r="D38" s="14" t="s">
        <v>90</v>
      </c>
      <c r="E38" s="14" t="s">
        <v>91</v>
      </c>
      <c r="F38" s="9" t="s">
        <v>17</v>
      </c>
      <c r="G38" s="28" t="s">
        <v>25</v>
      </c>
      <c r="H38" s="34">
        <v>148906</v>
      </c>
      <c r="I38" s="15" t="s">
        <v>23</v>
      </c>
      <c r="J38" s="13">
        <v>0</v>
      </c>
      <c r="K38" s="130">
        <v>8932.5</v>
      </c>
      <c r="L38" s="4" t="s">
        <v>15</v>
      </c>
      <c r="M38" s="9" t="s">
        <v>26</v>
      </c>
      <c r="N38"/>
    </row>
    <row r="39" spans="1:14" s="3" customFormat="1" x14ac:dyDescent="0.25">
      <c r="A39" s="23">
        <v>116</v>
      </c>
      <c r="B39" s="27">
        <v>44544</v>
      </c>
      <c r="C39" s="14" t="s">
        <v>93</v>
      </c>
      <c r="D39" s="14" t="s">
        <v>92</v>
      </c>
      <c r="E39" s="14" t="s">
        <v>94</v>
      </c>
      <c r="F39" s="9" t="s">
        <v>17</v>
      </c>
      <c r="G39" s="28" t="s">
        <v>56</v>
      </c>
      <c r="H39" s="34">
        <v>102237</v>
      </c>
      <c r="I39" s="15" t="s">
        <v>23</v>
      </c>
      <c r="J39" s="13">
        <v>0</v>
      </c>
      <c r="K39" s="174">
        <v>8932.5</v>
      </c>
      <c r="L39" s="103" t="s">
        <v>15</v>
      </c>
      <c r="M39" s="9" t="s">
        <v>18</v>
      </c>
      <c r="N39" s="104"/>
    </row>
    <row r="40" spans="1:14" s="186" customFormat="1" x14ac:dyDescent="0.25">
      <c r="A40" s="175">
        <v>117</v>
      </c>
      <c r="B40" s="176">
        <v>44544</v>
      </c>
      <c r="C40" s="177" t="s">
        <v>156</v>
      </c>
      <c r="D40" s="177" t="s">
        <v>95</v>
      </c>
      <c r="E40" s="177" t="s">
        <v>94</v>
      </c>
      <c r="F40" s="178" t="s">
        <v>17</v>
      </c>
      <c r="G40" s="179" t="s">
        <v>56</v>
      </c>
      <c r="H40" s="180">
        <v>102237</v>
      </c>
      <c r="I40" s="181" t="s">
        <v>23</v>
      </c>
      <c r="J40" s="182">
        <v>0</v>
      </c>
      <c r="K40" s="183">
        <v>8932.5</v>
      </c>
      <c r="L40" s="184" t="s">
        <v>15</v>
      </c>
      <c r="M40" s="178" t="s">
        <v>18</v>
      </c>
      <c r="N40" s="185"/>
    </row>
    <row r="41" spans="1:14" s="3" customFormat="1" ht="27.75" customHeight="1" x14ac:dyDescent="0.25">
      <c r="A41" s="23">
        <v>118</v>
      </c>
      <c r="B41" s="27">
        <v>44547</v>
      </c>
      <c r="C41" s="14" t="s">
        <v>96</v>
      </c>
      <c r="D41" s="14" t="s">
        <v>97</v>
      </c>
      <c r="E41" s="14" t="s">
        <v>98</v>
      </c>
      <c r="F41" s="9" t="s">
        <v>17</v>
      </c>
      <c r="G41" s="28" t="s">
        <v>56</v>
      </c>
      <c r="H41" s="34">
        <v>234078</v>
      </c>
      <c r="I41" s="15" t="s">
        <v>23</v>
      </c>
      <c r="J41" s="13">
        <v>0</v>
      </c>
      <c r="K41" s="187">
        <v>8932.5</v>
      </c>
      <c r="L41" s="103" t="s">
        <v>55</v>
      </c>
      <c r="M41" s="9" t="s">
        <v>24</v>
      </c>
      <c r="N41" s="104"/>
    </row>
    <row r="42" spans="1:14" s="3" customFormat="1" ht="30" x14ac:dyDescent="0.25">
      <c r="A42" s="23">
        <v>119</v>
      </c>
      <c r="B42" s="27">
        <v>44551</v>
      </c>
      <c r="C42" s="14" t="s">
        <v>99</v>
      </c>
      <c r="D42" s="14" t="s">
        <v>100</v>
      </c>
      <c r="E42" s="14" t="s">
        <v>101</v>
      </c>
      <c r="F42" s="15" t="s">
        <v>102</v>
      </c>
      <c r="G42" s="28" t="s">
        <v>103</v>
      </c>
      <c r="H42" s="34">
        <v>231033</v>
      </c>
      <c r="I42" s="15" t="s">
        <v>23</v>
      </c>
      <c r="J42" s="13">
        <v>0</v>
      </c>
      <c r="K42" s="187">
        <v>54220.2</v>
      </c>
      <c r="L42" s="103" t="s">
        <v>15</v>
      </c>
      <c r="M42" s="9" t="s">
        <v>18</v>
      </c>
      <c r="N42" s="104"/>
    </row>
    <row r="43" spans="1:14" s="3" customFormat="1" ht="30" x14ac:dyDescent="0.25">
      <c r="A43" s="23">
        <v>120</v>
      </c>
      <c r="B43" s="27">
        <v>44551</v>
      </c>
      <c r="C43" s="14" t="s">
        <v>159</v>
      </c>
      <c r="D43" s="14" t="s">
        <v>104</v>
      </c>
      <c r="E43" s="14" t="s">
        <v>101</v>
      </c>
      <c r="F43" s="9" t="s">
        <v>17</v>
      </c>
      <c r="G43" s="28" t="s">
        <v>103</v>
      </c>
      <c r="H43" s="34">
        <v>314318</v>
      </c>
      <c r="I43" s="15" t="s">
        <v>158</v>
      </c>
      <c r="J43" s="13">
        <v>0</v>
      </c>
      <c r="K43" s="187">
        <v>8932.5</v>
      </c>
      <c r="L43" s="103" t="s">
        <v>15</v>
      </c>
      <c r="M43" s="9" t="s">
        <v>18</v>
      </c>
      <c r="N43" s="104"/>
    </row>
    <row r="44" spans="1:14" s="3" customFormat="1" x14ac:dyDescent="0.25">
      <c r="A44" s="23">
        <v>121</v>
      </c>
      <c r="B44" s="27">
        <v>44552</v>
      </c>
      <c r="C44" s="6" t="s">
        <v>105</v>
      </c>
      <c r="D44" s="14" t="s">
        <v>106</v>
      </c>
      <c r="E44" s="14" t="s">
        <v>107</v>
      </c>
      <c r="F44" s="9" t="s">
        <v>17</v>
      </c>
      <c r="G44" s="28" t="s">
        <v>16</v>
      </c>
      <c r="H44" s="34">
        <v>124584</v>
      </c>
      <c r="I44" s="15" t="s">
        <v>27</v>
      </c>
      <c r="J44" s="13">
        <v>35.450000000000003</v>
      </c>
      <c r="K44" s="130">
        <v>472.2</v>
      </c>
      <c r="L44" s="4" t="s">
        <v>20</v>
      </c>
      <c r="M44" s="9" t="s">
        <v>26</v>
      </c>
      <c r="N44" s="89"/>
    </row>
    <row r="45" spans="1:14" x14ac:dyDescent="0.25">
      <c r="A45" s="131">
        <v>122</v>
      </c>
      <c r="B45" s="132">
        <v>44552</v>
      </c>
      <c r="C45" s="133" t="s">
        <v>108</v>
      </c>
      <c r="D45" s="134" t="s">
        <v>109</v>
      </c>
      <c r="E45" s="134" t="s">
        <v>110</v>
      </c>
      <c r="F45" s="135" t="s">
        <v>17</v>
      </c>
      <c r="G45" s="136" t="s">
        <v>16</v>
      </c>
      <c r="H45" s="137">
        <v>126100</v>
      </c>
      <c r="I45" s="138" t="s">
        <v>23</v>
      </c>
      <c r="J45" s="139">
        <v>0</v>
      </c>
      <c r="K45" s="140">
        <v>200.12</v>
      </c>
      <c r="L45" s="141" t="s">
        <v>15</v>
      </c>
      <c r="M45" s="135" t="s">
        <v>18</v>
      </c>
      <c r="N45" s="89"/>
    </row>
    <row r="46" spans="1:14" s="89" customFormat="1" x14ac:dyDescent="0.25">
      <c r="A46" s="23">
        <v>123</v>
      </c>
      <c r="B46" s="27">
        <v>44553</v>
      </c>
      <c r="C46" s="6" t="s">
        <v>111</v>
      </c>
      <c r="D46" s="14" t="s">
        <v>112</v>
      </c>
      <c r="E46" s="14" t="s">
        <v>113</v>
      </c>
      <c r="F46" s="9" t="s">
        <v>17</v>
      </c>
      <c r="G46" s="28" t="s">
        <v>16</v>
      </c>
      <c r="H46" s="34">
        <v>249191</v>
      </c>
      <c r="I46" s="15" t="s">
        <v>27</v>
      </c>
      <c r="J46" s="13">
        <v>99.96</v>
      </c>
      <c r="K46" s="22">
        <v>430.27</v>
      </c>
      <c r="L46" s="4" t="s">
        <v>20</v>
      </c>
      <c r="M46" s="9" t="s">
        <v>24</v>
      </c>
      <c r="N46" s="97"/>
    </row>
    <row r="47" spans="1:14" s="104" customFormat="1" ht="30" x14ac:dyDescent="0.25">
      <c r="A47" s="23">
        <v>124</v>
      </c>
      <c r="B47" s="27">
        <v>44560</v>
      </c>
      <c r="C47" s="14" t="s">
        <v>157</v>
      </c>
      <c r="D47" s="14" t="s">
        <v>141</v>
      </c>
      <c r="E47" s="14" t="s">
        <v>142</v>
      </c>
      <c r="F47" s="9" t="s">
        <v>17</v>
      </c>
      <c r="G47" s="28" t="s">
        <v>56</v>
      </c>
      <c r="H47" s="34">
        <v>105177</v>
      </c>
      <c r="I47" s="15" t="s">
        <v>23</v>
      </c>
      <c r="J47" s="95">
        <v>0</v>
      </c>
      <c r="K47" s="174">
        <v>8932.5</v>
      </c>
      <c r="L47" s="103" t="s">
        <v>15</v>
      </c>
      <c r="M47" s="9" t="s">
        <v>26</v>
      </c>
      <c r="N47" s="188"/>
    </row>
    <row r="48" spans="1:14" s="89" customFormat="1" x14ac:dyDescent="0.25">
      <c r="A48" s="64"/>
      <c r="B48" s="65"/>
      <c r="C48" s="56"/>
      <c r="D48" s="66"/>
      <c r="E48" s="66"/>
      <c r="F48" s="67"/>
      <c r="G48" s="92"/>
      <c r="H48" s="68"/>
      <c r="I48" s="69"/>
      <c r="J48" s="70"/>
      <c r="K48" s="93"/>
      <c r="L48" s="62"/>
      <c r="M48" s="67"/>
      <c r="N48" s="20"/>
    </row>
    <row r="49" spans="1:14" s="89" customFormat="1" ht="26.25" x14ac:dyDescent="0.4">
      <c r="A49" s="24"/>
      <c r="B49" s="24"/>
      <c r="C49" s="24"/>
      <c r="D49" s="24"/>
      <c r="E49" s="24"/>
      <c r="F49" s="24"/>
      <c r="G49" s="35" t="s">
        <v>14</v>
      </c>
      <c r="H49" s="126">
        <f>SUM(H33:H47)</f>
        <v>1924984</v>
      </c>
      <c r="I49" s="127"/>
      <c r="J49" s="128">
        <f>SUM(J33:J47)</f>
        <v>166.11</v>
      </c>
      <c r="K49" s="128">
        <f>SUM(K33:K47)</f>
        <v>119119.66999999998</v>
      </c>
      <c r="L49" s="24"/>
      <c r="M49" s="24"/>
    </row>
    <row r="50" spans="1:14" s="89" customFormat="1" ht="27" thickBot="1" x14ac:dyDescent="0.45">
      <c r="A50" s="108"/>
      <c r="B50" s="108"/>
      <c r="C50" s="108"/>
      <c r="D50" s="108"/>
      <c r="E50" s="108"/>
      <c r="F50" s="108"/>
      <c r="G50" s="109"/>
      <c r="H50" s="110"/>
      <c r="I50" s="111"/>
      <c r="J50" s="112"/>
      <c r="K50" s="108"/>
      <c r="L50" s="108"/>
    </row>
    <row r="51" spans="1:14" s="89" customFormat="1" ht="28.5" thickBot="1" x14ac:dyDescent="0.45">
      <c r="A51" s="222" t="s">
        <v>115</v>
      </c>
      <c r="B51" s="223"/>
      <c r="C51" s="223"/>
      <c r="D51" s="142"/>
      <c r="E51" s="142"/>
      <c r="F51" s="142"/>
      <c r="G51" s="143"/>
      <c r="H51" s="144"/>
      <c r="I51" s="142"/>
      <c r="J51" s="145"/>
      <c r="K51" s="145"/>
      <c r="L51" s="142"/>
      <c r="M51" s="146"/>
    </row>
    <row r="52" spans="1:14" s="89" customFormat="1" ht="31.5" thickBot="1" x14ac:dyDescent="0.3">
      <c r="A52" s="147" t="s">
        <v>60</v>
      </c>
      <c r="B52" s="148" t="s">
        <v>61</v>
      </c>
      <c r="C52" s="149" t="s">
        <v>2</v>
      </c>
      <c r="D52" s="149" t="s">
        <v>3</v>
      </c>
      <c r="E52" s="149" t="s">
        <v>4</v>
      </c>
      <c r="F52" s="149" t="s">
        <v>5</v>
      </c>
      <c r="G52" s="150" t="s">
        <v>6</v>
      </c>
      <c r="H52" s="151" t="s">
        <v>7</v>
      </c>
      <c r="I52" s="152" t="s">
        <v>62</v>
      </c>
      <c r="J52" s="153" t="s">
        <v>63</v>
      </c>
      <c r="K52" s="153" t="s">
        <v>21</v>
      </c>
      <c r="L52" s="149" t="s">
        <v>9</v>
      </c>
      <c r="M52" s="154" t="s">
        <v>10</v>
      </c>
    </row>
    <row r="53" spans="1:14" s="89" customFormat="1" ht="15.75" x14ac:dyDescent="0.25">
      <c r="A53" s="49"/>
      <c r="B53" s="155"/>
      <c r="C53" s="156"/>
      <c r="D53" s="156"/>
      <c r="E53" s="156"/>
      <c r="F53" s="156"/>
      <c r="G53" s="157"/>
      <c r="H53" s="158"/>
      <c r="I53" s="159"/>
      <c r="J53" s="160"/>
      <c r="K53" s="160"/>
      <c r="L53" s="156"/>
      <c r="M53" s="161"/>
    </row>
    <row r="54" spans="1:14" s="89" customFormat="1" ht="30" x14ac:dyDescent="0.25">
      <c r="A54" s="162">
        <v>10</v>
      </c>
      <c r="B54" s="163">
        <v>44531</v>
      </c>
      <c r="C54" s="164" t="s">
        <v>118</v>
      </c>
      <c r="D54" s="164" t="s">
        <v>119</v>
      </c>
      <c r="E54" s="164" t="s">
        <v>120</v>
      </c>
      <c r="F54" s="107" t="s">
        <v>17</v>
      </c>
      <c r="G54" s="165" t="s">
        <v>16</v>
      </c>
      <c r="H54" s="166">
        <v>50848</v>
      </c>
      <c r="I54" s="165" t="s">
        <v>116</v>
      </c>
      <c r="J54" s="173">
        <v>154.19999999999999</v>
      </c>
      <c r="K54" s="173">
        <v>325</v>
      </c>
      <c r="L54" s="4" t="s">
        <v>117</v>
      </c>
      <c r="M54" s="107" t="s">
        <v>18</v>
      </c>
    </row>
    <row r="55" spans="1:14" s="89" customFormat="1" ht="30" x14ac:dyDescent="0.25">
      <c r="A55" s="162">
        <v>11</v>
      </c>
      <c r="B55" s="163">
        <v>44537</v>
      </c>
      <c r="C55" s="164" t="s">
        <v>121</v>
      </c>
      <c r="D55" s="164" t="s">
        <v>122</v>
      </c>
      <c r="E55" s="164" t="s">
        <v>123</v>
      </c>
      <c r="F55" s="107" t="s">
        <v>160</v>
      </c>
      <c r="G55" s="165" t="s">
        <v>124</v>
      </c>
      <c r="H55" s="166">
        <v>693358</v>
      </c>
      <c r="I55" s="165" t="s">
        <v>116</v>
      </c>
      <c r="J55" s="167">
        <v>2973.24</v>
      </c>
      <c r="K55" s="167">
        <v>3829.53</v>
      </c>
      <c r="L55" s="4" t="s">
        <v>117</v>
      </c>
      <c r="M55" s="107" t="s">
        <v>24</v>
      </c>
    </row>
    <row r="56" spans="1:14" s="89" customFormat="1" x14ac:dyDescent="0.25">
      <c r="A56" s="162">
        <v>12</v>
      </c>
      <c r="B56" s="163">
        <v>44543</v>
      </c>
      <c r="C56" s="164" t="s">
        <v>125</v>
      </c>
      <c r="D56" s="164" t="s">
        <v>126</v>
      </c>
      <c r="E56" s="164" t="s">
        <v>161</v>
      </c>
      <c r="F56" s="107" t="s">
        <v>17</v>
      </c>
      <c r="G56" s="165" t="s">
        <v>16</v>
      </c>
      <c r="H56" s="166">
        <v>259087</v>
      </c>
      <c r="I56" s="165" t="s">
        <v>116</v>
      </c>
      <c r="J56" s="167">
        <v>1119.2</v>
      </c>
      <c r="K56" s="167">
        <v>2157.27</v>
      </c>
      <c r="L56" s="4" t="s">
        <v>117</v>
      </c>
      <c r="M56" s="107" t="s">
        <v>24</v>
      </c>
    </row>
    <row r="57" spans="1:14" s="89" customFormat="1" x14ac:dyDescent="0.25">
      <c r="A57" s="162">
        <v>13</v>
      </c>
      <c r="B57" s="163">
        <v>44558</v>
      </c>
      <c r="C57" s="164" t="s">
        <v>138</v>
      </c>
      <c r="D57" s="164" t="s">
        <v>139</v>
      </c>
      <c r="E57" s="164" t="s">
        <v>140</v>
      </c>
      <c r="F57" s="107" t="s">
        <v>17</v>
      </c>
      <c r="G57" s="165" t="s">
        <v>16</v>
      </c>
      <c r="H57" s="166">
        <v>278681</v>
      </c>
      <c r="I57" s="165" t="s">
        <v>116</v>
      </c>
      <c r="J57" s="167">
        <v>1125.3</v>
      </c>
      <c r="K57" s="167">
        <v>3260.83</v>
      </c>
      <c r="L57" s="4" t="s">
        <v>117</v>
      </c>
      <c r="M57" s="107" t="s">
        <v>24</v>
      </c>
    </row>
    <row r="58" spans="1:14" s="89" customFormat="1" ht="29.25" customHeight="1" x14ac:dyDescent="0.25">
      <c r="A58" s="162">
        <v>14</v>
      </c>
      <c r="B58" s="163">
        <v>44553</v>
      </c>
      <c r="C58" s="164" t="s">
        <v>143</v>
      </c>
      <c r="D58" s="164" t="s">
        <v>145</v>
      </c>
      <c r="E58" s="164" t="s">
        <v>144</v>
      </c>
      <c r="F58" s="107" t="s">
        <v>17</v>
      </c>
      <c r="G58" s="165" t="s">
        <v>16</v>
      </c>
      <c r="H58" s="166">
        <v>1133309</v>
      </c>
      <c r="I58" s="165" t="s">
        <v>116</v>
      </c>
      <c r="J58" s="167">
        <v>4621.82</v>
      </c>
      <c r="K58" s="167">
        <v>2192.83</v>
      </c>
      <c r="L58" s="4" t="s">
        <v>117</v>
      </c>
      <c r="M58" s="107" t="s">
        <v>146</v>
      </c>
    </row>
    <row r="59" spans="1:14" s="89" customFormat="1" x14ac:dyDescent="0.25"/>
    <row r="60" spans="1:14" s="89" customFormat="1" ht="26.25" x14ac:dyDescent="0.4">
      <c r="A60" s="219"/>
      <c r="B60" s="219"/>
      <c r="G60" s="168" t="s">
        <v>14</v>
      </c>
      <c r="H60" s="169">
        <f>SUM(H54:H58)</f>
        <v>2415283</v>
      </c>
      <c r="I60" s="170"/>
      <c r="J60" s="171">
        <f>SUM(J54:J58)</f>
        <v>9993.7599999999984</v>
      </c>
      <c r="K60" s="172">
        <f>SUM(K54:K58)</f>
        <v>11765.460000000001</v>
      </c>
    </row>
    <row r="61" spans="1:14" s="89" customFormat="1" ht="26.25" x14ac:dyDescent="0.4">
      <c r="A61" s="108"/>
      <c r="B61" s="108"/>
      <c r="C61" s="108"/>
      <c r="D61" s="108"/>
      <c r="E61" s="108"/>
      <c r="F61" s="108"/>
      <c r="G61" s="109"/>
      <c r="H61" s="110"/>
      <c r="I61" s="111"/>
      <c r="J61" s="112"/>
      <c r="K61" s="108"/>
      <c r="L61" s="108"/>
    </row>
    <row r="62" spans="1:14" ht="26.25" x14ac:dyDescent="0.4">
      <c r="B62" s="101"/>
      <c r="G62" s="113" t="s">
        <v>64</v>
      </c>
      <c r="H62" s="123">
        <f>SUM(H26,H49,H60)</f>
        <v>6395591</v>
      </c>
      <c r="I62" s="124"/>
      <c r="J62" s="125">
        <f>SUM(J26,J49,J60)</f>
        <v>11170.55</v>
      </c>
      <c r="K62" s="125">
        <f>SUM(K26,K49,K60)</f>
        <v>133538.27999999997</v>
      </c>
      <c r="L62" s="124"/>
      <c r="M62" s="31"/>
      <c r="N62" s="31"/>
    </row>
    <row r="63" spans="1:14" ht="21.75" customHeight="1" x14ac:dyDescent="0.3">
      <c r="A63" s="100"/>
    </row>
    <row r="64" spans="1:14" ht="23.25" x14ac:dyDescent="0.35">
      <c r="B64" s="99"/>
      <c r="C64" s="102"/>
    </row>
    <row r="65" spans="1:4" ht="26.25" x14ac:dyDescent="0.4">
      <c r="D65" s="120" t="s">
        <v>57</v>
      </c>
    </row>
    <row r="66" spans="1:4" ht="26.25" x14ac:dyDescent="0.4">
      <c r="D66" s="120" t="s">
        <v>58</v>
      </c>
    </row>
    <row r="67" spans="1:4" ht="26.25" x14ac:dyDescent="0.4">
      <c r="D67" s="120" t="s">
        <v>59</v>
      </c>
    </row>
    <row r="68" spans="1:4" ht="20.25" x14ac:dyDescent="0.3">
      <c r="A68" s="101" t="s">
        <v>65</v>
      </c>
      <c r="B68" s="101"/>
      <c r="C68" s="101"/>
    </row>
    <row r="69" spans="1:4" ht="18" x14ac:dyDescent="0.25">
      <c r="A69" s="121" t="s">
        <v>66</v>
      </c>
      <c r="C69" s="122">
        <f ca="1">TODAY()</f>
        <v>44564</v>
      </c>
    </row>
  </sheetData>
  <mergeCells count="34">
    <mergeCell ref="A60:B60"/>
    <mergeCell ref="L30:L32"/>
    <mergeCell ref="E30:E32"/>
    <mergeCell ref="B30:B32"/>
    <mergeCell ref="C30:C32"/>
    <mergeCell ref="D30:D32"/>
    <mergeCell ref="H30:H32"/>
    <mergeCell ref="A51:C51"/>
    <mergeCell ref="N14:N15"/>
    <mergeCell ref="N16:N18"/>
    <mergeCell ref="K16:K18"/>
    <mergeCell ref="K30:K32"/>
    <mergeCell ref="L16:L18"/>
    <mergeCell ref="A6:M7"/>
    <mergeCell ref="A14:M15"/>
    <mergeCell ref="A28:M29"/>
    <mergeCell ref="A8:M11"/>
    <mergeCell ref="G16:G18"/>
    <mergeCell ref="H16:H18"/>
    <mergeCell ref="I16:I18"/>
    <mergeCell ref="E16:E18"/>
    <mergeCell ref="F16:F18"/>
    <mergeCell ref="J16:J18"/>
    <mergeCell ref="M16:M18"/>
    <mergeCell ref="C16:C18"/>
    <mergeCell ref="D16:D18"/>
    <mergeCell ref="B16:B18"/>
    <mergeCell ref="A16:A18"/>
    <mergeCell ref="M30:M32"/>
    <mergeCell ref="A30:A32"/>
    <mergeCell ref="F30:F32"/>
    <mergeCell ref="G30:G32"/>
    <mergeCell ref="I30:I32"/>
    <mergeCell ref="J30:J32"/>
  </mergeCells>
  <printOptions horizontalCentered="1"/>
  <pageMargins left="0.23622047244094491" right="0.23622047244094491" top="0.74803149606299213" bottom="0.74803149606299213" header="0.31496062992125984" footer="0.31496062992125984"/>
  <pageSetup paperSize="126" scale="42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opLeftCell="A52" workbookViewId="0">
      <selection activeCell="E26" sqref="E26"/>
    </sheetView>
  </sheetViews>
  <sheetFormatPr baseColWidth="10" defaultRowHeight="15" x14ac:dyDescent="0.25"/>
  <cols>
    <col min="1" max="1" width="9.42578125" customWidth="1"/>
    <col min="2" max="2" width="10.7109375" customWidth="1"/>
    <col min="3" max="3" width="44.140625" customWidth="1"/>
    <col min="4" max="4" width="36.42578125" customWidth="1"/>
    <col min="5" max="5" width="24.42578125" customWidth="1"/>
    <col min="8" max="8" width="14.85546875" customWidth="1"/>
    <col min="9" max="9" width="19.85546875" customWidth="1"/>
    <col min="10" max="10" width="14.140625" customWidth="1"/>
    <col min="11" max="11" width="13.42578125" customWidth="1"/>
    <col min="12" max="12" width="15.5703125" customWidth="1"/>
  </cols>
  <sheetData>
    <row r="2" spans="1:12" ht="15.75" thickBot="1" x14ac:dyDescent="0.3"/>
    <row r="3" spans="1:12" ht="28.5" thickBot="1" x14ac:dyDescent="0.45">
      <c r="A3" s="37" t="s">
        <v>29</v>
      </c>
      <c r="B3" s="38"/>
      <c r="C3" s="38"/>
      <c r="D3" s="38"/>
      <c r="E3" s="38"/>
      <c r="F3" s="38"/>
      <c r="G3" s="39"/>
      <c r="H3" s="40"/>
      <c r="I3" s="38"/>
      <c r="J3" s="41"/>
      <c r="K3" s="38"/>
      <c r="L3" s="42"/>
    </row>
    <row r="4" spans="1:12" ht="15" customHeight="1" x14ac:dyDescent="0.25">
      <c r="A4" s="240"/>
      <c r="B4" s="241"/>
      <c r="C4" s="75"/>
      <c r="D4" s="75"/>
      <c r="E4" s="75"/>
      <c r="F4" s="75"/>
      <c r="G4" s="76"/>
      <c r="H4" s="242" t="s">
        <v>7</v>
      </c>
      <c r="I4" s="245" t="s">
        <v>33</v>
      </c>
      <c r="J4" s="242" t="s">
        <v>30</v>
      </c>
      <c r="K4" s="245" t="s">
        <v>9</v>
      </c>
      <c r="L4" s="242" t="s">
        <v>10</v>
      </c>
    </row>
    <row r="5" spans="1:12" ht="11.25" customHeight="1" thickBot="1" x14ac:dyDescent="0.3">
      <c r="A5" s="246" t="s">
        <v>31</v>
      </c>
      <c r="B5" s="247"/>
      <c r="C5" s="77" t="s">
        <v>2</v>
      </c>
      <c r="D5" s="77" t="s">
        <v>32</v>
      </c>
      <c r="E5" s="77" t="s">
        <v>4</v>
      </c>
      <c r="F5" s="77" t="s">
        <v>5</v>
      </c>
      <c r="G5" s="78" t="s">
        <v>6</v>
      </c>
      <c r="H5" s="243"/>
      <c r="I5" s="243"/>
      <c r="J5" s="243"/>
      <c r="K5" s="243"/>
      <c r="L5" s="243"/>
    </row>
    <row r="6" spans="1:12" ht="15.75" hidden="1" customHeight="1" thickBot="1" x14ac:dyDescent="0.3">
      <c r="A6" s="248"/>
      <c r="B6" s="249"/>
      <c r="C6" s="79"/>
      <c r="D6" s="79"/>
      <c r="E6" s="79"/>
      <c r="F6" s="79"/>
      <c r="G6" s="78" t="s">
        <v>34</v>
      </c>
      <c r="H6" s="243"/>
      <c r="I6" s="243"/>
      <c r="J6" s="243"/>
      <c r="K6" s="243"/>
      <c r="L6" s="243"/>
    </row>
    <row r="7" spans="1:12" x14ac:dyDescent="0.25">
      <c r="A7" s="80"/>
      <c r="B7" s="81"/>
      <c r="C7" s="79"/>
      <c r="D7" s="79"/>
      <c r="E7" s="79"/>
      <c r="F7" s="79"/>
      <c r="G7" s="78"/>
      <c r="H7" s="243"/>
      <c r="I7" s="243"/>
      <c r="J7" s="243"/>
      <c r="K7" s="243"/>
      <c r="L7" s="243"/>
    </row>
    <row r="8" spans="1:12" x14ac:dyDescent="0.25">
      <c r="A8" s="82" t="s">
        <v>35</v>
      </c>
      <c r="B8" s="83" t="s">
        <v>36</v>
      </c>
      <c r="C8" s="84"/>
      <c r="D8" s="84"/>
      <c r="E8" s="84"/>
      <c r="F8" s="84"/>
      <c r="G8" s="85"/>
      <c r="H8" s="244"/>
      <c r="I8" s="244"/>
      <c r="J8" s="244"/>
      <c r="K8" s="244"/>
      <c r="L8" s="244"/>
    </row>
    <row r="9" spans="1:12" x14ac:dyDescent="0.25">
      <c r="A9" s="239"/>
      <c r="B9" s="239"/>
      <c r="C9" s="86"/>
      <c r="D9" s="86"/>
      <c r="E9" s="86"/>
      <c r="F9" s="86"/>
      <c r="G9" s="86"/>
      <c r="H9" s="239"/>
      <c r="I9" s="239"/>
      <c r="J9" s="86"/>
      <c r="K9" s="86"/>
      <c r="L9" s="86"/>
    </row>
    <row r="10" spans="1:12" x14ac:dyDescent="0.25">
      <c r="A10" s="72" t="s">
        <v>37</v>
      </c>
      <c r="B10" s="231">
        <v>43699</v>
      </c>
      <c r="C10" s="232" t="s">
        <v>39</v>
      </c>
      <c r="D10" s="236" t="s">
        <v>40</v>
      </c>
      <c r="E10" s="236" t="s">
        <v>41</v>
      </c>
      <c r="F10" s="230" t="s">
        <v>28</v>
      </c>
      <c r="G10" s="230" t="s">
        <v>16</v>
      </c>
      <c r="H10" s="237">
        <v>27378</v>
      </c>
      <c r="I10" s="227" t="s">
        <v>42</v>
      </c>
      <c r="J10" s="228">
        <v>980.50699999999995</v>
      </c>
      <c r="K10" s="234" t="s">
        <v>15</v>
      </c>
      <c r="L10" s="230" t="s">
        <v>24</v>
      </c>
    </row>
    <row r="11" spans="1:12" x14ac:dyDescent="0.25">
      <c r="A11" s="72" t="s">
        <v>38</v>
      </c>
      <c r="B11" s="231"/>
      <c r="C11" s="233"/>
      <c r="D11" s="236"/>
      <c r="E11" s="236"/>
      <c r="F11" s="230"/>
      <c r="G11" s="230"/>
      <c r="H11" s="238"/>
      <c r="I11" s="227"/>
      <c r="J11" s="228"/>
      <c r="K11" s="235"/>
      <c r="L11" s="230"/>
    </row>
    <row r="12" spans="1:12" x14ac:dyDescent="0.25">
      <c r="A12" s="72" t="s">
        <v>43</v>
      </c>
      <c r="B12" s="231">
        <v>43705</v>
      </c>
      <c r="C12" s="232" t="s">
        <v>51</v>
      </c>
      <c r="D12" s="236" t="s">
        <v>52</v>
      </c>
      <c r="E12" s="236" t="s">
        <v>45</v>
      </c>
      <c r="F12" s="230" t="s">
        <v>28</v>
      </c>
      <c r="G12" s="230" t="s">
        <v>16</v>
      </c>
      <c r="H12" s="237">
        <v>29178</v>
      </c>
      <c r="I12" s="227" t="s">
        <v>42</v>
      </c>
      <c r="J12" s="228">
        <v>1048.3399999999999</v>
      </c>
      <c r="K12" s="229" t="s">
        <v>15</v>
      </c>
      <c r="L12" s="230" t="s">
        <v>24</v>
      </c>
    </row>
    <row r="13" spans="1:12" x14ac:dyDescent="0.25">
      <c r="A13" s="73" t="s">
        <v>44</v>
      </c>
      <c r="B13" s="231"/>
      <c r="C13" s="233"/>
      <c r="D13" s="236"/>
      <c r="E13" s="236"/>
      <c r="F13" s="230"/>
      <c r="G13" s="230"/>
      <c r="H13" s="238"/>
      <c r="I13" s="227"/>
      <c r="J13" s="228"/>
      <c r="K13" s="229"/>
      <c r="L13" s="230"/>
    </row>
    <row r="14" spans="1:12" x14ac:dyDescent="0.25">
      <c r="A14" s="74" t="s">
        <v>46</v>
      </c>
      <c r="B14" s="231">
        <v>43706</v>
      </c>
      <c r="C14" s="232" t="s">
        <v>48</v>
      </c>
      <c r="D14" s="232" t="s">
        <v>49</v>
      </c>
      <c r="E14" s="232" t="s">
        <v>50</v>
      </c>
      <c r="F14" s="230" t="s">
        <v>28</v>
      </c>
      <c r="G14" s="230" t="s">
        <v>16</v>
      </c>
      <c r="H14" s="226">
        <v>27378</v>
      </c>
      <c r="I14" s="227" t="s">
        <v>42</v>
      </c>
      <c r="J14" s="228">
        <v>2158.1999999999998</v>
      </c>
      <c r="K14" s="229" t="s">
        <v>15</v>
      </c>
      <c r="L14" s="230" t="s">
        <v>18</v>
      </c>
    </row>
    <row r="15" spans="1:12" x14ac:dyDescent="0.25">
      <c r="A15" s="73" t="s">
        <v>47</v>
      </c>
      <c r="B15" s="231"/>
      <c r="C15" s="233"/>
      <c r="D15" s="233"/>
      <c r="E15" s="233"/>
      <c r="F15" s="230"/>
      <c r="G15" s="230"/>
      <c r="H15" s="226"/>
      <c r="I15" s="227"/>
      <c r="J15" s="228"/>
      <c r="K15" s="229"/>
      <c r="L15" s="230"/>
    </row>
    <row r="16" spans="1:12" ht="16.5" thickBot="1" x14ac:dyDescent="0.3">
      <c r="A16" s="48"/>
      <c r="B16" s="47"/>
      <c r="C16" s="46"/>
      <c r="D16" s="46"/>
      <c r="E16" s="46"/>
      <c r="F16" s="46"/>
      <c r="G16" s="49"/>
      <c r="H16" s="50"/>
      <c r="I16" s="51"/>
      <c r="J16" s="52"/>
      <c r="K16" s="53"/>
      <c r="L16" s="46"/>
    </row>
    <row r="17" spans="1:12" ht="29.25" thickBot="1" x14ac:dyDescent="0.5">
      <c r="A17" s="30"/>
      <c r="B17" s="30"/>
      <c r="C17" s="43"/>
      <c r="D17" s="44"/>
      <c r="E17" s="31"/>
      <c r="F17" s="224" t="s">
        <v>14</v>
      </c>
      <c r="G17" s="225"/>
      <c r="H17" s="87">
        <f>SUM(H10:H11:H12:H13,H14,H15)</f>
        <v>83934</v>
      </c>
      <c r="I17" s="45"/>
      <c r="J17" s="71">
        <f>SUM(J10,J15)</f>
        <v>980.50699999999995</v>
      </c>
      <c r="K17" s="30"/>
      <c r="L17" s="30"/>
    </row>
  </sheetData>
  <mergeCells count="44">
    <mergeCell ref="A4:B4"/>
    <mergeCell ref="H4:H8"/>
    <mergeCell ref="J4:J8"/>
    <mergeCell ref="K4:K8"/>
    <mergeCell ref="L4:L8"/>
    <mergeCell ref="A5:B5"/>
    <mergeCell ref="A6:B6"/>
    <mergeCell ref="I4:I8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L14:L15"/>
    <mergeCell ref="B14:B15"/>
    <mergeCell ref="C14:C15"/>
    <mergeCell ref="D14:D15"/>
    <mergeCell ref="E14:E15"/>
    <mergeCell ref="F14:F15"/>
    <mergeCell ref="G14:G15"/>
    <mergeCell ref="F17:G17"/>
    <mergeCell ref="H14:H15"/>
    <mergeCell ref="I14:I15"/>
    <mergeCell ref="J14:J15"/>
    <mergeCell ref="K14:K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Monica Pulgar</cp:lastModifiedBy>
  <cp:lastPrinted>2022-01-03T17:08:54Z</cp:lastPrinted>
  <dcterms:created xsi:type="dcterms:W3CDTF">2011-04-07T12:29:15Z</dcterms:created>
  <dcterms:modified xsi:type="dcterms:W3CDTF">2022-01-03T19:59:41Z</dcterms:modified>
</cp:coreProperties>
</file>