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30" windowWidth="15480" windowHeight="9600"/>
  </bookViews>
  <sheets>
    <sheet name="Hoja1" sheetId="1" r:id="rId1"/>
    <sheet name="Hoja2" sheetId="2" r:id="rId2"/>
    <sheet name="Hoja3" sheetId="3" r:id="rId3"/>
  </sheets>
  <definedNames>
    <definedName name="_xlnm.Print_Area" localSheetId="0">Hoja1!$A$6:$R$72</definedName>
  </definedNames>
  <calcPr calcId="145621"/>
</workbook>
</file>

<file path=xl/calcChain.xml><?xml version="1.0" encoding="utf-8"?>
<calcChain xmlns="http://schemas.openxmlformats.org/spreadsheetml/2006/main">
  <c r="C71" i="1" l="1"/>
  <c r="K57" i="1"/>
  <c r="J57" i="1"/>
  <c r="H57" i="1"/>
  <c r="H34" i="1" l="1"/>
  <c r="K34" i="1"/>
  <c r="J34" i="1"/>
  <c r="K64" i="1" l="1"/>
  <c r="K66" i="1" s="1"/>
  <c r="J64" i="1"/>
  <c r="J66" i="1" s="1"/>
  <c r="H64" i="1"/>
  <c r="H66" i="1" s="1"/>
  <c r="J17" i="2" l="1"/>
  <c r="H17" i="2"/>
</calcChain>
</file>

<file path=xl/sharedStrings.xml><?xml version="1.0" encoding="utf-8"?>
<sst xmlns="http://schemas.openxmlformats.org/spreadsheetml/2006/main" count="402" uniqueCount="222">
  <si>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</si>
  <si>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</si>
  <si>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</si>
  <si>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</si>
  <si>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</si>
  <si>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</si>
  <si>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</si>
  <si>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</si>
  <si>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</si>
  <si>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</si>
  <si>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</si>
  <si>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</si>
  <si>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</si>
  <si>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P E R M I S O S   D E   O B R A   M E N O R</t>
  </si>
  <si>
    <t>SUBTOTAL</t>
  </si>
  <si>
    <t>I.  M u n i c i p a l i d a d   d e   L a   R e i n a   /   D i r e c c i ó n   d e   O b r a s   /   D e p a r t a m e n t o   d e   E d i f i c a c i ó n</t>
  </si>
  <si>
    <t>NINGUNA</t>
  </si>
  <si>
    <t>VIVIENDA</t>
  </si>
  <si>
    <t>S/REV.</t>
  </si>
  <si>
    <t>C. ESPINOSA</t>
  </si>
  <si>
    <t>ALTURA MÁXIMA</t>
  </si>
  <si>
    <t>LGUC., OGUC., Y PRC</t>
  </si>
  <si>
    <t>SUPERFICIE DEL TERRENO</t>
  </si>
  <si>
    <t>SUPERFIECIE DEL TERRENO</t>
  </si>
  <si>
    <t>MODIFICACION</t>
  </si>
  <si>
    <t>A. MONARDES</t>
  </si>
  <si>
    <t>COMERCIO</t>
  </si>
  <si>
    <t>A. ESPEJO</t>
  </si>
  <si>
    <t>AMPLIACION MENOR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</si>
  <si>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</si>
  <si>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</si>
  <si>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</si>
  <si>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</si>
  <si>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</si>
  <si>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</si>
  <si>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</si>
  <si>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</si>
  <si>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</si>
  <si>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</si>
  <si>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</si>
  <si>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</si>
  <si>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</si>
  <si>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</si>
  <si>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</si>
  <si>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</si>
  <si>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</si>
  <si>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</si>
  <si>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</si>
  <si>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</si>
  <si>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SANDRA SABAJ DIMES</t>
  </si>
  <si>
    <t>23 DE FEBRERO 8915 Y 8931</t>
  </si>
  <si>
    <t>RAUL CORREA</t>
  </si>
  <si>
    <t>MARIA KOSLER / JOSE KOSLER</t>
  </si>
  <si>
    <t xml:space="preserve">GUEMES 245 </t>
  </si>
  <si>
    <t xml:space="preserve">LGUC.,OGUC., Y PRC </t>
  </si>
  <si>
    <t>OBRA NUEVA</t>
  </si>
  <si>
    <t>LGUC., OGUC Y PRC</t>
  </si>
  <si>
    <t>ALTERACION</t>
  </si>
  <si>
    <t>LGUC,. OGUC ., Y PRC</t>
  </si>
  <si>
    <t>LGUC., OGUC Y PRC Y LEY 19537 COPR. IMNOB.</t>
  </si>
  <si>
    <t>N. JOFRE</t>
  </si>
  <si>
    <t>9M</t>
  </si>
  <si>
    <t>LGUC., OGUC Y PRC LEY 19537 COP. INMOB.</t>
  </si>
  <si>
    <t>OFICINA</t>
  </si>
  <si>
    <t>INMOBILIARIA E INVERSIONES ALDEA DE OLIVOS SPA</t>
  </si>
  <si>
    <t>HELSBY 9860</t>
  </si>
  <si>
    <t>SANDRINO FERNANDEZ MORALES</t>
  </si>
  <si>
    <t>JUANA ALFARO GONZALEZ</t>
  </si>
  <si>
    <t>HOGAR DE ANCIANOS</t>
  </si>
  <si>
    <t>LGUC., OGUC., PRC., ART. 1.4.8 DEL A OGUC.,</t>
  </si>
  <si>
    <t>01.10.2021</t>
  </si>
  <si>
    <t>INMOBILIARIA  OLIVOS SPA</t>
  </si>
  <si>
    <t>AV. PRINCIPE DE GALES 7955</t>
  </si>
  <si>
    <t>ROBERTO CASALS / PATRICIO MONTAÑO</t>
  </si>
  <si>
    <t>LGUC., OGUC., PRC Y LEY 19537 COPROP INMOB.</t>
  </si>
  <si>
    <t>5,85M</t>
  </si>
  <si>
    <t>06.10.2021</t>
  </si>
  <si>
    <t>CONSTRUCTORA FV S.A.</t>
  </si>
  <si>
    <t>VIOLETA PARRA 538</t>
  </si>
  <si>
    <t>ALFREDO EDWARDS VIAL</t>
  </si>
  <si>
    <t>07.10.2021</t>
  </si>
  <si>
    <t>ALEJANDRO GARCIA FERNANDEZ</t>
  </si>
  <si>
    <t>LOS LAURELES 7275</t>
  </si>
  <si>
    <t>CLAUDIO GARCIA ITURRA</t>
  </si>
  <si>
    <t>EMILIA ATALA GODOY</t>
  </si>
  <si>
    <t>PASAJE PUBLICO LORELEY 1542-N</t>
  </si>
  <si>
    <t>SERGIO BARQUIN FARIAS</t>
  </si>
  <si>
    <t>ALEXANDRA MOLINARE NAVARRETA Y JOSE TOMAS LAGOS IDE</t>
  </si>
  <si>
    <t>ALEXANDRA MOLINARE NAVARRETE</t>
  </si>
  <si>
    <t>08.10.2021</t>
  </si>
  <si>
    <t>MARCELO JESUS CUESTA RIVERA</t>
  </si>
  <si>
    <t>PASAJE EL MOLLE 7212</t>
  </si>
  <si>
    <t>PIETRO CLANDESTINO</t>
  </si>
  <si>
    <t>A N T E P R O Y E C T O S</t>
  </si>
  <si>
    <t>PERMISO N°</t>
  </si>
  <si>
    <t>RESOLUCION FECHA</t>
  </si>
  <si>
    <t>DESCIPCION PROYECTO</t>
  </si>
  <si>
    <t>SUPERFICIE M2</t>
  </si>
  <si>
    <t>NORMAS ESPCIALES</t>
  </si>
  <si>
    <t>ANTEPROYECTO</t>
  </si>
  <si>
    <t>INMOBILIARIA CONCEPTO SPA</t>
  </si>
  <si>
    <t>MARIA MONVEL 1843</t>
  </si>
  <si>
    <t>MARCELO SOTO HURTADO</t>
  </si>
  <si>
    <t>12.10.2021</t>
  </si>
  <si>
    <t>LUIS BUSTAMANTE</t>
  </si>
  <si>
    <t>PARINACOTA 588</t>
  </si>
  <si>
    <t>SILVANA ALVAREZ GONZALEZ</t>
  </si>
  <si>
    <t>EXCENTO</t>
  </si>
  <si>
    <t>3,6M</t>
  </si>
  <si>
    <t>15.10.2021</t>
  </si>
  <si>
    <t>MAGALY MARISOL SARAY RIVAS</t>
  </si>
  <si>
    <t>ELEODORO ASTORQUIZA 752</t>
  </si>
  <si>
    <t>JUAN EYHERALDE GOMEZ</t>
  </si>
  <si>
    <t>18.10.2021</t>
  </si>
  <si>
    <t>BANCO DE CHILE</t>
  </si>
  <si>
    <t>LA FORJA 8600</t>
  </si>
  <si>
    <t>LEANDRO SAEZ GOYOAGA</t>
  </si>
  <si>
    <t>BODEGA</t>
  </si>
  <si>
    <t>7,10M</t>
  </si>
  <si>
    <t>19.10.2021</t>
  </si>
  <si>
    <t>MARCELO LANKIN VEGA</t>
  </si>
  <si>
    <t>ALCALDE RUTILIO RIVAS 7663</t>
  </si>
  <si>
    <t>ROCIO BLAITT GONZALEZ</t>
  </si>
  <si>
    <t>AMPLIACION MAYOR</t>
  </si>
  <si>
    <t>21.10.2021</t>
  </si>
  <si>
    <t>ELSA SCHICK ACUÑA</t>
  </si>
  <si>
    <t>CARLOS SILVA VILDOSOLA 10105-E</t>
  </si>
  <si>
    <t>SEBASTIAN BUSTAMANTE CRUCHAGA</t>
  </si>
  <si>
    <t>6,7M</t>
  </si>
  <si>
    <t>20.10.2021</t>
  </si>
  <si>
    <t>FRANCISCO MUÑOZ / DANIELA CABRERA</t>
  </si>
  <si>
    <t>CLORINDA HENRIQUEZ 326</t>
  </si>
  <si>
    <t>ALEJANDRA CID CORDOVA</t>
  </si>
  <si>
    <t>LA CAÑADA 6328</t>
  </si>
  <si>
    <t>MARCELO SIERRA HIDALGO</t>
  </si>
  <si>
    <t>7,71M</t>
  </si>
  <si>
    <t>14.10.2021</t>
  </si>
  <si>
    <t>INMOBILIARIA WALKER MARTINEZ SPA</t>
  </si>
  <si>
    <t xml:space="preserve">LEY DE COPROP. INMOB. LGUC.,OGUC., Y PRC </t>
  </si>
  <si>
    <t>REBECA CORBALAN BUITTLER / ANDRES CORBALAN CARRERA</t>
  </si>
  <si>
    <t>GABRIEL CASTRO MULLER</t>
  </si>
  <si>
    <t>IOPA INMOBILIARIA S.A.</t>
  </si>
  <si>
    <t>IGNACIO ARENTESN</t>
  </si>
  <si>
    <t>CENTRO MEDICO</t>
  </si>
  <si>
    <t>17.10.2021</t>
  </si>
  <si>
    <t>SOCIEDAD DE INVERSIONES ALTO ANDES LITDA</t>
  </si>
  <si>
    <t>DANIEL VALENZUELA MURILLO</t>
  </si>
  <si>
    <t>MARIANA NOEMI BLANCO</t>
  </si>
  <si>
    <t>AV. ECHEÑIQUE 5839 OF. 209</t>
  </si>
  <si>
    <t>ARTURO BENAVIDES DITTBORN</t>
  </si>
  <si>
    <t>CONSULTA ODONTOLOGICA</t>
  </si>
  <si>
    <t xml:space="preserve">PROVINCIA MERCEDARIA DE CHILE </t>
  </si>
  <si>
    <t>AV. OSSA 345 L - 06</t>
  </si>
  <si>
    <t>IVAN FRANCISCO CONTRERAS RUBIO</t>
  </si>
  <si>
    <t>VIVIANA OTTONE QUERO</t>
  </si>
  <si>
    <t>SALVADOR IZQUIERDO 1844</t>
  </si>
  <si>
    <t>JAVIER ESPINOZA PINO</t>
  </si>
  <si>
    <t>INMOBILIARIA AMANCAY LTDA.</t>
  </si>
  <si>
    <t>AV. PRINCIPE DE GALES 5921 OF. 407</t>
  </si>
  <si>
    <t>OBRA MENOR</t>
  </si>
  <si>
    <t>22.10.2021</t>
  </si>
  <si>
    <t>NUEVOS DESARROLLOS S.A.</t>
  </si>
  <si>
    <t>AV. LARRAIN 5862 LOCAL HOMY</t>
  </si>
  <si>
    <t>HERNAN SALAZAR STUART</t>
  </si>
  <si>
    <t>MARIO INOSTROZA</t>
  </si>
  <si>
    <t>27.10.2021</t>
  </si>
  <si>
    <t>MARITZA LEZANA ABRIGO</t>
  </si>
  <si>
    <t>CHUNGARA 604</t>
  </si>
  <si>
    <t>M. GARRIDO</t>
  </si>
  <si>
    <t>JULIO BARRIENTOS LEIVA</t>
  </si>
  <si>
    <t>PAULO QUEIROLO VASQUEZ</t>
  </si>
  <si>
    <t>29.10.2021</t>
  </si>
  <si>
    <t>ITAU CORPBANCA</t>
  </si>
  <si>
    <t>PABLO IZURIETA PEIRANO</t>
  </si>
  <si>
    <t>LA FORJA 8641</t>
  </si>
  <si>
    <t>MAXIMILIANO INFANTE</t>
  </si>
  <si>
    <t>JOSE CASTRO PEZOA</t>
  </si>
  <si>
    <t>SUPERMERCADO</t>
  </si>
  <si>
    <t>4,85M</t>
  </si>
  <si>
    <t>AMPARO EDWARDS SEPULVEDA /   NESTOR ANTONIO ROJAS ALCAYAGA</t>
  </si>
  <si>
    <t>SIMON BOLIVAR 5870 CASA N</t>
  </si>
  <si>
    <t>SEBASTIAN SADA MUÑOZ</t>
  </si>
  <si>
    <t>JAIME MEYER POZZO</t>
  </si>
  <si>
    <t>LGUC., OGUC., PRC Y LE 19537</t>
  </si>
  <si>
    <t>4,15M</t>
  </si>
  <si>
    <t>LUIS FELIPE CONTRERAS ARCE / ALICIA DEL CAREN CORVALAN</t>
  </si>
  <si>
    <t>SANTA RITA 740</t>
  </si>
  <si>
    <t>DOLLYS ALEJANDRA SANTOS COLLAO</t>
  </si>
  <si>
    <t>7,36M</t>
  </si>
  <si>
    <t>30.10.2021</t>
  </si>
  <si>
    <t>FELIPE DUNNER GILABERT</t>
  </si>
  <si>
    <t>NUEVA TOBALABA 190</t>
  </si>
  <si>
    <t>ANTONIO PALACIOS VERA</t>
  </si>
  <si>
    <t>TAMARA LARRAIN RUND</t>
  </si>
  <si>
    <t>LAS LUCIENRNAGAS 4493</t>
  </si>
  <si>
    <t>TOTAL</t>
  </si>
  <si>
    <t>CARLOS LINEROS ECHEVERRIA</t>
  </si>
  <si>
    <t>ARQUITECTO</t>
  </si>
  <si>
    <t>DIRECTOR DE OBRAS</t>
  </si>
  <si>
    <t>CLE/AMS/AEA/mpa.</t>
  </si>
  <si>
    <t>LA REINA :</t>
  </si>
  <si>
    <t>2,995M</t>
  </si>
  <si>
    <t>7M</t>
  </si>
  <si>
    <t>LGUC., OGUC,  PRC Y LEY 19.537 CONDOMINIO TIPO A</t>
  </si>
  <si>
    <t>LGUC., OGUC Y PRC ART. 124 LGUC</t>
  </si>
  <si>
    <t>3,65M</t>
  </si>
  <si>
    <t>MODIFICACION DE PROYECTO AMPLIACION MAYOR 100 M2</t>
  </si>
  <si>
    <t>HIROSHI KANDA MUÑOZ</t>
  </si>
  <si>
    <t>SCHILLER 2039</t>
  </si>
  <si>
    <t>OBISPO DEL SOLAR 5711 LOCAL 2</t>
  </si>
  <si>
    <t>FELIPE SANTANA FRIGERO</t>
  </si>
  <si>
    <t>PASAJE PRIVADO VICENTE PEREZ ROSALES 1262-I</t>
  </si>
  <si>
    <t xml:space="preserve">LGUC.,OGUC., PRC Y COPROPIEDAD INMOB 19537 </t>
  </si>
  <si>
    <t>AV. OSSA 235 OF. 200, 205, 210, 215, 220, 225</t>
  </si>
  <si>
    <t>AV. OSSA 235 OF. 900 - 905- 910</t>
  </si>
  <si>
    <t>DAVID CORTES MIRANDA</t>
  </si>
  <si>
    <t>PASAJE PRIVADO LOS MAITENES 496-N</t>
  </si>
  <si>
    <t>AV. OSSA 235 OF. 1145 / 1150 / 1155</t>
  </si>
  <si>
    <t>TOMAS SWETT /GABRIEL DIAZ</t>
  </si>
  <si>
    <t>TOMAS IGNACIO MAJLUF BAEZA</t>
  </si>
  <si>
    <t>LEY COPROP. INMOB.</t>
  </si>
  <si>
    <t xml:space="preserve">ESTADISTICAS DE PERMISOS, RESOLUCIONES Y OTROS  MES DE OCTUBRE  2021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</si>
</sst>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#,##0.0"/>
    <numFmt numFmtId="167" formatCode="0.0"/>
  </numFmts>
  <fonts count="2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20"/>
      <color theme="1"/>
      <name val="Arial"/>
      <family val="2"/>
    </font>
    <font>
      <b/>
      <sz val="24"/>
      <color theme="1"/>
      <name val="Arial"/>
      <family val="2"/>
    </font>
    <font>
      <b/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2" fontId="14" fillId="0" borderId="0" applyFont="0" applyFill="0" applyBorder="0" applyAlignment="0" applyProtection="0"/>
  </cellStyleXfs>
  <cellXfs count="208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Fill="1"/>
    <xf numFmtId="0" fontId="5" fillId="0" borderId="12" xfId="0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6" fillId="0" borderId="0" xfId="0" applyFont="1" applyBorder="1"/>
    <xf numFmtId="14" fontId="1" fillId="0" borderId="1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right" vertical="center"/>
    </xf>
    <xf numFmtId="3" fontId="1" fillId="0" borderId="12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3" borderId="0" xfId="0" applyFont="1" applyFill="1" applyBorder="1"/>
    <xf numFmtId="0" fontId="7" fillId="3" borderId="0" xfId="0" applyFont="1" applyFill="1" applyBorder="1" applyAlignment="1">
      <alignment horizontal="center"/>
    </xf>
    <xf numFmtId="14" fontId="1" fillId="0" borderId="12" xfId="0" applyNumberFormat="1" applyFont="1" applyFill="1" applyBorder="1" applyAlignment="1">
      <alignment horizontal="center" vertical="center" wrapText="1"/>
    </xf>
    <xf numFmtId="0" fontId="1" fillId="0" borderId="12" xfId="0" quotePrefix="1" applyFont="1" applyFill="1" applyBorder="1" applyAlignment="1">
      <alignment horizontal="center" vertical="center" wrapText="1"/>
    </xf>
    <xf numFmtId="4" fontId="11" fillId="3" borderId="0" xfId="0" applyNumberFormat="1" applyFont="1" applyFill="1" applyBorder="1" applyAlignment="1">
      <alignment horizontal="right"/>
    </xf>
    <xf numFmtId="0" fontId="0" fillId="0" borderId="0" xfId="0"/>
    <xf numFmtId="0" fontId="13" fillId="0" borderId="0" xfId="0" applyFont="1"/>
    <xf numFmtId="49" fontId="1" fillId="0" borderId="12" xfId="0" applyNumberFormat="1" applyFont="1" applyBorder="1" applyAlignment="1">
      <alignment horizontal="center" vertical="center" wrapText="1"/>
    </xf>
    <xf numFmtId="42" fontId="1" fillId="0" borderId="12" xfId="1" applyFont="1" applyBorder="1" applyAlignment="1">
      <alignment horizontal="right" vertical="center"/>
    </xf>
    <xf numFmtId="42" fontId="1" fillId="0" borderId="12" xfId="1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center"/>
    </xf>
    <xf numFmtId="42" fontId="11" fillId="2" borderId="12" xfId="1" applyFont="1" applyFill="1" applyBorder="1" applyAlignment="1">
      <alignment horizontal="right"/>
    </xf>
    <xf numFmtId="0" fontId="3" fillId="2" borderId="12" xfId="0" applyFont="1" applyFill="1" applyBorder="1"/>
    <xf numFmtId="4" fontId="11" fillId="2" borderId="12" xfId="0" applyNumberFormat="1" applyFont="1" applyFill="1" applyBorder="1" applyAlignment="1">
      <alignment horizontal="right"/>
    </xf>
    <xf numFmtId="42" fontId="11" fillId="3" borderId="0" xfId="1" applyFont="1" applyFill="1" applyBorder="1" applyAlignment="1">
      <alignment horizontal="right"/>
    </xf>
    <xf numFmtId="0" fontId="16" fillId="5" borderId="16" xfId="0" applyFont="1" applyFill="1" applyBorder="1"/>
    <xf numFmtId="0" fontId="3" fillId="5" borderId="17" xfId="0" applyFont="1" applyFill="1" applyBorder="1"/>
    <xf numFmtId="0" fontId="7" fillId="5" borderId="17" xfId="0" applyFont="1" applyFill="1" applyBorder="1" applyAlignment="1">
      <alignment horizontal="center"/>
    </xf>
    <xf numFmtId="3" fontId="4" fillId="5" borderId="17" xfId="0" applyNumberFormat="1" applyFont="1" applyFill="1" applyBorder="1" applyAlignment="1">
      <alignment horizontal="right"/>
    </xf>
    <xf numFmtId="4" fontId="4" fillId="5" borderId="17" xfId="0" applyNumberFormat="1" applyFont="1" applyFill="1" applyBorder="1" applyAlignment="1">
      <alignment horizontal="right"/>
    </xf>
    <xf numFmtId="0" fontId="3" fillId="5" borderId="18" xfId="0" applyFont="1" applyFill="1" applyBorder="1"/>
    <xf numFmtId="0" fontId="17" fillId="0" borderId="0" xfId="0" applyFont="1"/>
    <xf numFmtId="0" fontId="18" fillId="0" borderId="0" xfId="0" applyFont="1"/>
    <xf numFmtId="0" fontId="19" fillId="2" borderId="19" xfId="0" applyFont="1" applyFill="1" applyBorder="1"/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34" xfId="0" applyFont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42" fontId="1" fillId="0" borderId="0" xfId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42" fontId="1" fillId="0" borderId="0" xfId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/>
    </xf>
    <xf numFmtId="165" fontId="11" fillId="2" borderId="20" xfId="0" applyNumberFormat="1" applyFont="1" applyFill="1" applyBorder="1" applyAlignment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/>
    <xf numFmtId="0" fontId="20" fillId="0" borderId="12" xfId="0" applyFont="1" applyBorder="1" applyAlignment="1">
      <alignment horizontal="center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vertical="top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vertical="top" wrapText="1"/>
    </xf>
    <xf numFmtId="0" fontId="15" fillId="3" borderId="32" xfId="0" applyFont="1" applyFill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42" fontId="11" fillId="2" borderId="36" xfId="0" applyNumberFormat="1" applyFont="1" applyFill="1" applyBorder="1" applyAlignment="1">
      <alignment horizontal="center"/>
    </xf>
    <xf numFmtId="166" fontId="1" fillId="0" borderId="12" xfId="0" applyNumberFormat="1" applyFont="1" applyBorder="1" applyAlignment="1">
      <alignment horizontal="right" vertical="center"/>
    </xf>
    <xf numFmtId="0" fontId="0" fillId="0" borderId="0" xfId="0"/>
    <xf numFmtId="2" fontId="6" fillId="0" borderId="12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right" vertical="center"/>
    </xf>
    <xf numFmtId="167" fontId="6" fillId="0" borderId="12" xfId="0" applyNumberFormat="1" applyFont="1" applyBorder="1" applyAlignment="1">
      <alignment horizontal="center"/>
    </xf>
    <xf numFmtId="0" fontId="1" fillId="0" borderId="0" xfId="0" quotePrefix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right" vertical="center"/>
    </xf>
    <xf numFmtId="14" fontId="23" fillId="0" borderId="0" xfId="0" applyNumberFormat="1" applyFont="1" applyAlignment="1">
      <alignment horizontal="left"/>
    </xf>
    <xf numFmtId="49" fontId="1" fillId="0" borderId="12" xfId="0" applyNumberFormat="1" applyFont="1" applyFill="1" applyBorder="1" applyAlignment="1">
      <alignment horizontal="center" vertical="center" wrapText="1"/>
    </xf>
    <xf numFmtId="166" fontId="1" fillId="0" borderId="12" xfId="0" applyNumberFormat="1" applyFont="1" applyFill="1" applyBorder="1" applyAlignment="1">
      <alignment horizontal="right" vertical="center"/>
    </xf>
    <xf numFmtId="2" fontId="6" fillId="0" borderId="12" xfId="0" applyNumberFormat="1" applyFont="1" applyFill="1" applyBorder="1" applyAlignment="1">
      <alignment horizontal="center"/>
    </xf>
    <xf numFmtId="0" fontId="3" fillId="2" borderId="17" xfId="0" applyFont="1" applyFill="1" applyBorder="1"/>
    <xf numFmtId="0" fontId="7" fillId="2" borderId="17" xfId="0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right"/>
    </xf>
    <xf numFmtId="4" fontId="4" fillId="2" borderId="17" xfId="0" applyNumberFormat="1" applyFont="1" applyFill="1" applyBorder="1" applyAlignment="1">
      <alignment horizontal="right"/>
    </xf>
    <xf numFmtId="0" fontId="3" fillId="2" borderId="18" xfId="0" applyFont="1" applyFill="1" applyBorder="1"/>
    <xf numFmtId="0" fontId="24" fillId="0" borderId="3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3" fontId="2" fillId="3" borderId="19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4" fontId="2" fillId="3" borderId="19" xfId="0" applyNumberFormat="1" applyFont="1" applyFill="1" applyBorder="1" applyAlignment="1">
      <alignment horizontal="center" vertical="center" wrapText="1"/>
    </xf>
    <xf numFmtId="14" fontId="24" fillId="0" borderId="26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3" fontId="2" fillId="3" borderId="26" xfId="0" applyNumberFormat="1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4" fontId="2" fillId="3" borderId="26" xfId="0" applyNumberFormat="1" applyFont="1" applyFill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42" fontId="2" fillId="0" borderId="12" xfId="1" applyFont="1" applyFill="1" applyBorder="1" applyAlignment="1">
      <alignment horizontal="right" vertical="center" wrapText="1"/>
    </xf>
    <xf numFmtId="4" fontId="2" fillId="3" borderId="12" xfId="0" applyNumberFormat="1" applyFont="1" applyFill="1" applyBorder="1" applyAlignment="1">
      <alignment horizontal="right" vertical="center"/>
    </xf>
    <xf numFmtId="0" fontId="7" fillId="2" borderId="12" xfId="0" applyFont="1" applyFill="1" applyBorder="1"/>
    <xf numFmtId="42" fontId="11" fillId="2" borderId="12" xfId="0" applyNumberFormat="1" applyFont="1" applyFill="1" applyBorder="1" applyAlignment="1">
      <alignment horizontal="center"/>
    </xf>
    <xf numFmtId="0" fontId="19" fillId="2" borderId="12" xfId="0" applyFont="1" applyFill="1" applyBorder="1"/>
    <xf numFmtId="2" fontId="11" fillId="2" borderId="12" xfId="0" applyNumberFormat="1" applyFont="1" applyFill="1" applyBorder="1" applyAlignment="1">
      <alignment horizontal="right"/>
    </xf>
    <xf numFmtId="2" fontId="11" fillId="2" borderId="12" xfId="0" applyNumberFormat="1" applyFont="1" applyFill="1" applyBorder="1"/>
    <xf numFmtId="1" fontId="2" fillId="0" borderId="12" xfId="0" applyNumberFormat="1" applyFont="1" applyBorder="1" applyAlignment="1">
      <alignment horizontal="center" vertical="center"/>
    </xf>
    <xf numFmtId="167" fontId="2" fillId="0" borderId="12" xfId="0" applyNumberFormat="1" applyFont="1" applyBorder="1" applyAlignment="1">
      <alignment horizontal="right" vertical="center"/>
    </xf>
    <xf numFmtId="0" fontId="27" fillId="0" borderId="0" xfId="0" applyFont="1" applyAlignment="1">
      <alignment horizontal="center"/>
    </xf>
    <xf numFmtId="14" fontId="2" fillId="0" borderId="0" xfId="0" applyNumberFormat="1" applyFont="1"/>
    <xf numFmtId="14" fontId="28" fillId="0" borderId="0" xfId="0" applyNumberFormat="1" applyFont="1"/>
    <xf numFmtId="0" fontId="28" fillId="0" borderId="0" xfId="0" applyFont="1"/>
    <xf numFmtId="14" fontId="21" fillId="0" borderId="0" xfId="0" applyNumberFormat="1" applyFont="1" applyAlignment="1">
      <alignment horizontal="left"/>
    </xf>
    <xf numFmtId="0" fontId="7" fillId="6" borderId="12" xfId="0" applyFont="1" applyFill="1" applyBorder="1"/>
    <xf numFmtId="0" fontId="26" fillId="6" borderId="12" xfId="0" applyFont="1" applyFill="1" applyBorder="1"/>
    <xf numFmtId="0" fontId="5" fillId="0" borderId="12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4" fontId="21" fillId="6" borderId="12" xfId="0" applyNumberFormat="1" applyFont="1" applyFill="1" applyBorder="1"/>
    <xf numFmtId="2" fontId="2" fillId="0" borderId="12" xfId="0" applyNumberFormat="1" applyFont="1" applyFill="1" applyBorder="1" applyAlignment="1">
      <alignment horizontal="right" vertical="center"/>
    </xf>
    <xf numFmtId="0" fontId="0" fillId="0" borderId="0" xfId="0" applyFill="1"/>
    <xf numFmtId="42" fontId="21" fillId="6" borderId="12" xfId="0" applyNumberFormat="1" applyFont="1" applyFill="1" applyBorder="1"/>
    <xf numFmtId="0" fontId="25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2" borderId="5" xfId="0" applyFont="1" applyFill="1" applyBorder="1" applyAlignment="1"/>
    <xf numFmtId="0" fontId="10" fillId="2" borderId="6" xfId="0" applyFont="1" applyFill="1" applyBorder="1" applyAlignment="1"/>
    <xf numFmtId="0" fontId="10" fillId="2" borderId="9" xfId="0" applyFont="1" applyFill="1" applyBorder="1" applyAlignment="1"/>
    <xf numFmtId="0" fontId="10" fillId="2" borderId="10" xfId="0" applyFont="1" applyFill="1" applyBorder="1" applyAlignment="1"/>
    <xf numFmtId="0" fontId="10" fillId="2" borderId="7" xfId="0" applyFont="1" applyFill="1" applyBorder="1" applyAlignment="1"/>
    <xf numFmtId="0" fontId="10" fillId="2" borderId="11" xfId="0" applyFont="1" applyFill="1" applyBorder="1" applyAlignment="1"/>
    <xf numFmtId="0" fontId="8" fillId="4" borderId="4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14" fontId="15" fillId="0" borderId="3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42" fontId="5" fillId="0" borderId="12" xfId="0" applyNumberFormat="1" applyFont="1" applyFill="1" applyBorder="1" applyAlignment="1">
      <alignment horizontal="center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4" fontId="20" fillId="0" borderId="24" xfId="0" applyNumberFormat="1" applyFont="1" applyBorder="1" applyAlignment="1">
      <alignment horizontal="center" vertical="center" wrapText="1"/>
    </xf>
    <xf numFmtId="4" fontId="20" fillId="0" borderId="33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42" fontId="5" fillId="0" borderId="24" xfId="0" applyNumberFormat="1" applyFont="1" applyFill="1" applyBorder="1" applyAlignment="1">
      <alignment horizontal="left" vertical="center" wrapText="1"/>
    </xf>
    <xf numFmtId="42" fontId="5" fillId="0" borderId="33" xfId="0" applyNumberFormat="1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15" fillId="3" borderId="21" xfId="0" applyFont="1" applyFill="1" applyBorder="1" applyAlignment="1">
      <alignment vertical="center" wrapText="1"/>
    </xf>
    <xf numFmtId="0" fontId="15" fillId="3" borderId="22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vertical="top" wrapText="1"/>
    </xf>
    <xf numFmtId="0" fontId="15" fillId="3" borderId="11" xfId="0" applyFont="1" applyFill="1" applyBorder="1" applyAlignment="1">
      <alignment vertical="top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482601</xdr:colOff>
      <xdr:row>7</xdr:row>
      <xdr:rowOff>25400</xdr:rowOff>
    </xdr:from>
    <xdr:to>
      <xdr:col>2</xdr:col>
      <xdr:colOff>1537607</xdr:colOff>
      <xdr:row>11</xdr:row>
      <xdr:rowOff>1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1" y="368300"/>
          <a:ext cx="2693306" cy="749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7"/>
  <sheetViews>
    <sheetView tabSelected="1" zoomScale="60" zoomScaleNormal="60" zoomScaleSheetLayoutView="100" zoomScalePageLayoutView="50" workbookViewId="0">
      <selection activeCell="H91" sqref="H91"/>
    </sheetView>
  </sheetViews>
  <sheetFormatPr baseColWidth="10" defaultRowHeight="15" x14ac:dyDescent="0.25"/>
  <cols>
    <col min="1" max="1" width="11" customWidth="1"/>
    <col min="2" max="2" width="14.5703125" customWidth="1"/>
    <col min="3" max="3" width="44.42578125" customWidth="1"/>
    <col min="4" max="4" width="45.42578125" customWidth="1"/>
    <col min="5" max="5" width="43.7109375" customWidth="1"/>
    <col min="6" max="6" width="30.28515625" customWidth="1"/>
    <col min="7" max="7" width="23" customWidth="1"/>
    <col min="8" max="8" width="23.7109375" customWidth="1"/>
    <col min="9" max="9" width="37.28515625" customWidth="1"/>
    <col min="10" max="10" width="18.42578125" customWidth="1"/>
    <col min="11" max="11" width="20.7109375" customWidth="1"/>
    <col min="12" max="12" width="29.85546875" customWidth="1"/>
    <col min="13" max="13" width="20" customWidth="1"/>
    <col min="17" max="17" width="17.85546875" customWidth="1"/>
  </cols>
  <sheetData>
    <row r="1" spans="1:14" ht="4.5" customHeight="1" thickBot="1" x14ac:dyDescent="0.3"/>
    <row r="2" spans="1:14" ht="3" hidden="1" customHeight="1" thickBot="1" x14ac:dyDescent="0.3"/>
    <row r="3" spans="1:14" ht="15.75" hidden="1" thickBot="1" x14ac:dyDescent="0.3"/>
    <row r="4" spans="1:14" ht="15.75" hidden="1" thickBot="1" x14ac:dyDescent="0.3"/>
    <row r="5" spans="1:14" ht="15.75" hidden="1" thickBot="1" x14ac:dyDescent="0.3"/>
    <row r="6" spans="1:14" ht="10.5" customHeight="1" x14ac:dyDescent="0.25">
      <c r="A6" s="148" t="s">
        <v>15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6"/>
    </row>
    <row r="7" spans="1:14" ht="10.5" customHeight="1" thickBot="1" x14ac:dyDescent="0.3">
      <c r="A7" s="150"/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7"/>
    </row>
    <row r="8" spans="1:14" x14ac:dyDescent="0.25">
      <c r="A8" s="158" t="s">
        <v>221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8"/>
    </row>
    <row r="9" spans="1:14" x14ac:dyDescent="0.25">
      <c r="A9" s="160"/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8"/>
    </row>
    <row r="10" spans="1:14" x14ac:dyDescent="0.25">
      <c r="A10" s="160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8"/>
    </row>
    <row r="11" spans="1:14" ht="6" customHeight="1" thickBot="1" x14ac:dyDescent="0.3">
      <c r="A11" s="161"/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9"/>
    </row>
    <row r="12" spans="1:14" x14ac:dyDescent="0.25">
      <c r="A12" s="152" t="s">
        <v>12</v>
      </c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74"/>
    </row>
    <row r="13" spans="1:14" ht="15.75" thickBot="1" x14ac:dyDescent="0.3">
      <c r="A13" s="154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75"/>
    </row>
    <row r="14" spans="1:14" x14ac:dyDescent="0.25">
      <c r="A14" s="163" t="s">
        <v>0</v>
      </c>
      <c r="B14" s="163" t="s">
        <v>1</v>
      </c>
      <c r="C14" s="167" t="s">
        <v>2</v>
      </c>
      <c r="D14" s="163" t="s">
        <v>3</v>
      </c>
      <c r="E14" s="163" t="s">
        <v>4</v>
      </c>
      <c r="F14" s="163" t="s">
        <v>5</v>
      </c>
      <c r="G14" s="163" t="s">
        <v>6</v>
      </c>
      <c r="H14" s="163" t="s">
        <v>7</v>
      </c>
      <c r="I14" s="163" t="s">
        <v>8</v>
      </c>
      <c r="J14" s="163" t="s">
        <v>11</v>
      </c>
      <c r="K14" s="169" t="s">
        <v>22</v>
      </c>
      <c r="L14" s="163" t="s">
        <v>9</v>
      </c>
      <c r="M14" s="163" t="s">
        <v>10</v>
      </c>
      <c r="N14" s="179" t="s">
        <v>20</v>
      </c>
    </row>
    <row r="15" spans="1:14" x14ac:dyDescent="0.25">
      <c r="A15" s="163"/>
      <c r="B15" s="163"/>
      <c r="C15" s="167"/>
      <c r="D15" s="163"/>
      <c r="E15" s="163"/>
      <c r="F15" s="164"/>
      <c r="G15" s="164"/>
      <c r="H15" s="164"/>
      <c r="I15" s="164"/>
      <c r="J15" s="164"/>
      <c r="K15" s="163"/>
      <c r="L15" s="164"/>
      <c r="M15" s="164"/>
      <c r="N15" s="180"/>
    </row>
    <row r="16" spans="1:14" ht="9" customHeight="1" thickBot="1" x14ac:dyDescent="0.3">
      <c r="A16" s="166"/>
      <c r="B16" s="166"/>
      <c r="C16" s="168"/>
      <c r="D16" s="166"/>
      <c r="E16" s="166"/>
      <c r="F16" s="165"/>
      <c r="G16" s="165"/>
      <c r="H16" s="165"/>
      <c r="I16" s="165"/>
      <c r="J16" s="165"/>
      <c r="K16" s="166"/>
      <c r="L16" s="165"/>
      <c r="M16" s="165"/>
      <c r="N16" s="181"/>
    </row>
    <row r="17" spans="1:18" s="2" customFormat="1" ht="30" x14ac:dyDescent="0.25">
      <c r="A17" s="23">
        <v>14493</v>
      </c>
      <c r="B17" s="32" t="s">
        <v>70</v>
      </c>
      <c r="C17" s="6" t="s">
        <v>64</v>
      </c>
      <c r="D17" s="6" t="s">
        <v>65</v>
      </c>
      <c r="E17" s="6" t="s">
        <v>66</v>
      </c>
      <c r="F17" s="10" t="s">
        <v>67</v>
      </c>
      <c r="G17" s="10" t="s">
        <v>68</v>
      </c>
      <c r="H17" s="33">
        <v>3315051</v>
      </c>
      <c r="I17" s="10" t="s">
        <v>55</v>
      </c>
      <c r="J17" s="12">
        <v>1650</v>
      </c>
      <c r="K17" s="94">
        <v>2168</v>
      </c>
      <c r="L17" s="4" t="s">
        <v>69</v>
      </c>
      <c r="M17" s="8" t="s">
        <v>60</v>
      </c>
      <c r="N17" s="93" t="s">
        <v>61</v>
      </c>
      <c r="O17"/>
      <c r="P17"/>
      <c r="Q17"/>
      <c r="R17"/>
    </row>
    <row r="18" spans="1:18" s="2" customFormat="1" ht="30" x14ac:dyDescent="0.25">
      <c r="A18" s="23">
        <v>14494</v>
      </c>
      <c r="B18" s="32" t="s">
        <v>70</v>
      </c>
      <c r="C18" s="6" t="s">
        <v>71</v>
      </c>
      <c r="D18" s="6" t="s">
        <v>72</v>
      </c>
      <c r="E18" s="6" t="s">
        <v>73</v>
      </c>
      <c r="F18" s="8" t="s">
        <v>18</v>
      </c>
      <c r="G18" s="10" t="s">
        <v>17</v>
      </c>
      <c r="H18" s="33">
        <v>1709242</v>
      </c>
      <c r="I18" s="10" t="s">
        <v>55</v>
      </c>
      <c r="J18" s="12">
        <v>1001.18</v>
      </c>
      <c r="K18" s="91">
        <v>2601.5</v>
      </c>
      <c r="L18" s="4" t="s">
        <v>74</v>
      </c>
      <c r="M18" s="8" t="s">
        <v>27</v>
      </c>
      <c r="N18" s="93" t="s">
        <v>75</v>
      </c>
      <c r="O18"/>
      <c r="P18"/>
      <c r="Q18"/>
      <c r="R18"/>
    </row>
    <row r="19" spans="1:18" s="2" customFormat="1" x14ac:dyDescent="0.25">
      <c r="A19" s="23">
        <v>14495</v>
      </c>
      <c r="B19" s="32" t="s">
        <v>76</v>
      </c>
      <c r="C19" s="6" t="s">
        <v>77</v>
      </c>
      <c r="D19" s="6" t="s">
        <v>78</v>
      </c>
      <c r="E19" s="6" t="s">
        <v>79</v>
      </c>
      <c r="F19" s="8" t="s">
        <v>18</v>
      </c>
      <c r="G19" s="10" t="s">
        <v>17</v>
      </c>
      <c r="H19" s="33">
        <v>285224</v>
      </c>
      <c r="I19" s="10" t="s">
        <v>57</v>
      </c>
      <c r="J19" s="12">
        <v>17.12</v>
      </c>
      <c r="K19" s="12">
        <v>311.64999999999998</v>
      </c>
      <c r="L19" s="4" t="s">
        <v>56</v>
      </c>
      <c r="M19" s="8" t="s">
        <v>19</v>
      </c>
      <c r="N19" s="93">
        <v>6.1</v>
      </c>
      <c r="O19"/>
      <c r="P19"/>
      <c r="Q19"/>
      <c r="R19"/>
    </row>
    <row r="20" spans="1:18" s="3" customFormat="1" x14ac:dyDescent="0.25">
      <c r="A20" s="23">
        <v>14496</v>
      </c>
      <c r="B20" s="99" t="s">
        <v>80</v>
      </c>
      <c r="C20" s="14" t="s">
        <v>81</v>
      </c>
      <c r="D20" s="14" t="s">
        <v>82</v>
      </c>
      <c r="E20" s="14" t="s">
        <v>83</v>
      </c>
      <c r="F20" s="15" t="s">
        <v>18</v>
      </c>
      <c r="G20" s="15" t="s">
        <v>17</v>
      </c>
      <c r="H20" s="34">
        <v>34450</v>
      </c>
      <c r="I20" s="15" t="s">
        <v>55</v>
      </c>
      <c r="J20" s="13">
        <v>15.99</v>
      </c>
      <c r="K20" s="100">
        <v>266</v>
      </c>
      <c r="L20" s="4" t="s">
        <v>56</v>
      </c>
      <c r="M20" s="9" t="s">
        <v>19</v>
      </c>
      <c r="N20" s="101" t="s">
        <v>201</v>
      </c>
      <c r="O20"/>
      <c r="P20"/>
      <c r="Q20"/>
      <c r="R20"/>
    </row>
    <row r="21" spans="1:18" s="2" customFormat="1" x14ac:dyDescent="0.25">
      <c r="A21" s="23">
        <v>14497</v>
      </c>
      <c r="B21" s="32" t="s">
        <v>103</v>
      </c>
      <c r="C21" s="6" t="s">
        <v>104</v>
      </c>
      <c r="D21" s="6" t="s">
        <v>105</v>
      </c>
      <c r="E21" s="6" t="s">
        <v>106</v>
      </c>
      <c r="F21" s="10" t="s">
        <v>18</v>
      </c>
      <c r="G21" s="10" t="s">
        <v>17</v>
      </c>
      <c r="H21" s="33" t="s">
        <v>107</v>
      </c>
      <c r="I21" s="10" t="s">
        <v>55</v>
      </c>
      <c r="J21" s="12">
        <v>58.27</v>
      </c>
      <c r="K21" s="12">
        <v>135</v>
      </c>
      <c r="L21" s="4" t="s">
        <v>56</v>
      </c>
      <c r="M21" s="8" t="s">
        <v>25</v>
      </c>
      <c r="N21" s="93" t="s">
        <v>108</v>
      </c>
      <c r="O21"/>
      <c r="P21"/>
      <c r="Q21"/>
      <c r="R21"/>
    </row>
    <row r="22" spans="1:18" s="2" customFormat="1" ht="24" x14ac:dyDescent="0.25">
      <c r="A22" s="23">
        <v>14498</v>
      </c>
      <c r="B22" s="32" t="s">
        <v>109</v>
      </c>
      <c r="C22" s="6" t="s">
        <v>110</v>
      </c>
      <c r="D22" s="6" t="s">
        <v>111</v>
      </c>
      <c r="E22" s="6" t="s">
        <v>112</v>
      </c>
      <c r="F22" s="10" t="s">
        <v>18</v>
      </c>
      <c r="G22" s="10" t="s">
        <v>17</v>
      </c>
      <c r="H22" s="33">
        <v>388064</v>
      </c>
      <c r="I22" s="10" t="s">
        <v>55</v>
      </c>
      <c r="J22" s="12">
        <v>197.08</v>
      </c>
      <c r="K22" s="12">
        <v>324.87</v>
      </c>
      <c r="L22" s="4" t="s">
        <v>62</v>
      </c>
      <c r="M22" s="8" t="s">
        <v>27</v>
      </c>
      <c r="N22" s="95" t="s">
        <v>202</v>
      </c>
      <c r="O22"/>
      <c r="P22"/>
      <c r="Q22"/>
      <c r="R22"/>
    </row>
    <row r="23" spans="1:18" s="3" customFormat="1" x14ac:dyDescent="0.25">
      <c r="A23" s="23">
        <v>14499</v>
      </c>
      <c r="B23" s="99" t="s">
        <v>113</v>
      </c>
      <c r="C23" s="14" t="s">
        <v>114</v>
      </c>
      <c r="D23" s="14" t="s">
        <v>115</v>
      </c>
      <c r="E23" s="14" t="s">
        <v>116</v>
      </c>
      <c r="F23" s="15" t="s">
        <v>18</v>
      </c>
      <c r="G23" s="15" t="s">
        <v>117</v>
      </c>
      <c r="H23" s="34">
        <v>603326</v>
      </c>
      <c r="I23" s="15" t="s">
        <v>57</v>
      </c>
      <c r="J23" s="13">
        <v>12.25</v>
      </c>
      <c r="K23" s="100">
        <v>3335.6</v>
      </c>
      <c r="L23" s="140" t="s">
        <v>56</v>
      </c>
      <c r="M23" s="9" t="s">
        <v>25</v>
      </c>
      <c r="N23" s="101" t="s">
        <v>118</v>
      </c>
      <c r="O23"/>
      <c r="P23"/>
      <c r="Q23"/>
      <c r="R23"/>
    </row>
    <row r="24" spans="1:18" s="2" customFormat="1" ht="43.5" customHeight="1" x14ac:dyDescent="0.25">
      <c r="A24" s="23">
        <v>14500</v>
      </c>
      <c r="B24" s="32" t="s">
        <v>119</v>
      </c>
      <c r="C24" s="6" t="s">
        <v>120</v>
      </c>
      <c r="D24" s="6" t="s">
        <v>121</v>
      </c>
      <c r="E24" s="6" t="s">
        <v>122</v>
      </c>
      <c r="F24" s="10" t="s">
        <v>18</v>
      </c>
      <c r="G24" s="10" t="s">
        <v>17</v>
      </c>
      <c r="H24" s="33">
        <v>493919</v>
      </c>
      <c r="I24" s="10" t="s">
        <v>123</v>
      </c>
      <c r="J24" s="12">
        <v>191.1</v>
      </c>
      <c r="K24" s="12">
        <v>395.07</v>
      </c>
      <c r="L24" s="4" t="s">
        <v>203</v>
      </c>
      <c r="M24" s="8" t="s">
        <v>60</v>
      </c>
      <c r="N24" s="93">
        <v>8.9499999999999993</v>
      </c>
      <c r="O24"/>
      <c r="P24"/>
      <c r="Q24"/>
      <c r="R24"/>
    </row>
    <row r="25" spans="1:18" s="2" customFormat="1" ht="30" x14ac:dyDescent="0.25">
      <c r="A25" s="23">
        <v>14501</v>
      </c>
      <c r="B25" s="32" t="s">
        <v>124</v>
      </c>
      <c r="C25" s="6" t="s">
        <v>125</v>
      </c>
      <c r="D25" s="6" t="s">
        <v>126</v>
      </c>
      <c r="E25" s="6" t="s">
        <v>127</v>
      </c>
      <c r="F25" s="10" t="s">
        <v>18</v>
      </c>
      <c r="G25" s="10" t="s">
        <v>17</v>
      </c>
      <c r="H25" s="33">
        <v>201058</v>
      </c>
      <c r="I25" s="10" t="s">
        <v>55</v>
      </c>
      <c r="J25" s="12">
        <v>138.9</v>
      </c>
      <c r="K25" s="12">
        <v>541.25</v>
      </c>
      <c r="L25" s="4" t="s">
        <v>204</v>
      </c>
      <c r="M25" s="8" t="s">
        <v>27</v>
      </c>
      <c r="N25" s="93" t="s">
        <v>128</v>
      </c>
      <c r="O25"/>
      <c r="P25"/>
      <c r="Q25"/>
      <c r="R25"/>
    </row>
    <row r="26" spans="1:18" s="2" customFormat="1" ht="30" x14ac:dyDescent="0.25">
      <c r="A26" s="23">
        <v>14502</v>
      </c>
      <c r="B26" s="32" t="s">
        <v>129</v>
      </c>
      <c r="C26" s="6" t="s">
        <v>130</v>
      </c>
      <c r="D26" s="6" t="s">
        <v>131</v>
      </c>
      <c r="E26" s="6" t="s">
        <v>132</v>
      </c>
      <c r="F26" s="8" t="s">
        <v>18</v>
      </c>
      <c r="G26" s="10" t="s">
        <v>17</v>
      </c>
      <c r="H26" s="33">
        <v>44000</v>
      </c>
      <c r="I26" s="10" t="s">
        <v>57</v>
      </c>
      <c r="J26" s="12">
        <v>0</v>
      </c>
      <c r="K26" s="12">
        <v>288</v>
      </c>
      <c r="L26" s="4" t="s">
        <v>56</v>
      </c>
      <c r="M26" s="8" t="s">
        <v>25</v>
      </c>
      <c r="N26" s="93" t="s">
        <v>205</v>
      </c>
      <c r="O26"/>
      <c r="P26"/>
      <c r="Q26"/>
      <c r="R26"/>
    </row>
    <row r="27" spans="1:18" s="2" customFormat="1" ht="30" x14ac:dyDescent="0.25">
      <c r="A27" s="23">
        <v>14503</v>
      </c>
      <c r="B27" s="32" t="s">
        <v>129</v>
      </c>
      <c r="C27" s="6" t="s">
        <v>207</v>
      </c>
      <c r="D27" s="6" t="s">
        <v>133</v>
      </c>
      <c r="E27" s="6" t="s">
        <v>134</v>
      </c>
      <c r="F27" s="8" t="s">
        <v>18</v>
      </c>
      <c r="G27" s="10" t="s">
        <v>17</v>
      </c>
      <c r="H27" s="33">
        <v>22853</v>
      </c>
      <c r="I27" s="10" t="s">
        <v>206</v>
      </c>
      <c r="J27" s="12">
        <v>0</v>
      </c>
      <c r="K27" s="12">
        <v>608</v>
      </c>
      <c r="L27" s="4" t="s">
        <v>16</v>
      </c>
      <c r="M27" s="8" t="s">
        <v>25</v>
      </c>
      <c r="N27" s="93" t="s">
        <v>135</v>
      </c>
      <c r="O27"/>
      <c r="P27"/>
      <c r="Q27"/>
      <c r="R27"/>
    </row>
    <row r="28" spans="1:18" s="2" customFormat="1" x14ac:dyDescent="0.25">
      <c r="A28" s="23">
        <v>14504</v>
      </c>
      <c r="B28" s="32" t="s">
        <v>160</v>
      </c>
      <c r="C28" s="6" t="s">
        <v>161</v>
      </c>
      <c r="D28" s="6" t="s">
        <v>162</v>
      </c>
      <c r="E28" s="6" t="s">
        <v>163</v>
      </c>
      <c r="F28" s="8" t="s">
        <v>164</v>
      </c>
      <c r="G28" s="10" t="s">
        <v>26</v>
      </c>
      <c r="H28" s="33">
        <v>1323864</v>
      </c>
      <c r="I28" s="10" t="s">
        <v>57</v>
      </c>
      <c r="J28" s="12">
        <v>72.84</v>
      </c>
      <c r="K28" s="12">
        <v>31770.45</v>
      </c>
      <c r="L28" s="4" t="s">
        <v>56</v>
      </c>
      <c r="M28" s="8" t="s">
        <v>60</v>
      </c>
      <c r="N28" s="93">
        <v>54.6</v>
      </c>
      <c r="O28"/>
      <c r="P28"/>
      <c r="Q28"/>
      <c r="R28"/>
    </row>
    <row r="29" spans="1:18" s="2" customFormat="1" x14ac:dyDescent="0.25">
      <c r="A29" s="23">
        <v>14505</v>
      </c>
      <c r="B29" s="32" t="s">
        <v>165</v>
      </c>
      <c r="C29" s="6" t="s">
        <v>166</v>
      </c>
      <c r="D29" s="6" t="s">
        <v>167</v>
      </c>
      <c r="E29" s="6" t="s">
        <v>106</v>
      </c>
      <c r="F29" s="8" t="s">
        <v>18</v>
      </c>
      <c r="G29" s="10" t="s">
        <v>17</v>
      </c>
      <c r="H29" s="33" t="s">
        <v>107</v>
      </c>
      <c r="I29" s="10" t="s">
        <v>55</v>
      </c>
      <c r="J29" s="12">
        <v>58.27</v>
      </c>
      <c r="K29" s="12">
        <v>135</v>
      </c>
      <c r="L29" s="4" t="s">
        <v>16</v>
      </c>
      <c r="M29" s="8" t="s">
        <v>168</v>
      </c>
      <c r="N29" s="93">
        <v>1</v>
      </c>
      <c r="O29"/>
      <c r="P29"/>
      <c r="Q29"/>
      <c r="R29"/>
    </row>
    <row r="30" spans="1:18" s="2" customFormat="1" x14ac:dyDescent="0.25">
      <c r="A30" s="23">
        <v>14506</v>
      </c>
      <c r="B30" s="32" t="s">
        <v>171</v>
      </c>
      <c r="C30" s="6" t="s">
        <v>173</v>
      </c>
      <c r="D30" s="6" t="s">
        <v>174</v>
      </c>
      <c r="E30" s="6" t="s">
        <v>175</v>
      </c>
      <c r="F30" s="8" t="s">
        <v>176</v>
      </c>
      <c r="G30" s="10" t="s">
        <v>177</v>
      </c>
      <c r="H30" s="33">
        <v>555708</v>
      </c>
      <c r="I30" s="10" t="s">
        <v>123</v>
      </c>
      <c r="J30" s="12">
        <v>114.9</v>
      </c>
      <c r="K30" s="12">
        <v>1595</v>
      </c>
      <c r="L30" s="4" t="s">
        <v>56</v>
      </c>
      <c r="M30" s="8" t="s">
        <v>25</v>
      </c>
      <c r="N30" s="93" t="s">
        <v>178</v>
      </c>
      <c r="O30"/>
      <c r="P30"/>
      <c r="Q30"/>
      <c r="R30"/>
    </row>
    <row r="31" spans="1:18" s="2" customFormat="1" ht="30" x14ac:dyDescent="0.25">
      <c r="A31" s="23">
        <v>14507</v>
      </c>
      <c r="B31" s="32" t="s">
        <v>171</v>
      </c>
      <c r="C31" s="6" t="s">
        <v>179</v>
      </c>
      <c r="D31" s="6" t="s">
        <v>180</v>
      </c>
      <c r="E31" s="6" t="s">
        <v>181</v>
      </c>
      <c r="F31" s="8" t="s">
        <v>182</v>
      </c>
      <c r="G31" s="10" t="s">
        <v>17</v>
      </c>
      <c r="H31" s="33">
        <v>174768</v>
      </c>
      <c r="I31" s="10" t="s">
        <v>57</v>
      </c>
      <c r="J31" s="12">
        <v>0</v>
      </c>
      <c r="K31" s="12">
        <v>12374.15</v>
      </c>
      <c r="L31" s="4" t="s">
        <v>183</v>
      </c>
      <c r="M31" s="8" t="s">
        <v>60</v>
      </c>
      <c r="N31" s="93" t="s">
        <v>184</v>
      </c>
      <c r="O31"/>
      <c r="P31"/>
      <c r="Q31"/>
      <c r="R31"/>
    </row>
    <row r="32" spans="1:18" s="2" customFormat="1" ht="30" x14ac:dyDescent="0.25">
      <c r="A32" s="23">
        <v>14508</v>
      </c>
      <c r="B32" s="32" t="s">
        <v>171</v>
      </c>
      <c r="C32" s="6" t="s">
        <v>185</v>
      </c>
      <c r="D32" s="6" t="s">
        <v>186</v>
      </c>
      <c r="E32" s="6" t="s">
        <v>187</v>
      </c>
      <c r="F32" s="8" t="s">
        <v>18</v>
      </c>
      <c r="G32" s="10" t="s">
        <v>17</v>
      </c>
      <c r="H32" s="33">
        <v>316034</v>
      </c>
      <c r="I32" s="10" t="s">
        <v>123</v>
      </c>
      <c r="J32" s="12">
        <v>160.19</v>
      </c>
      <c r="K32" s="12">
        <v>685</v>
      </c>
      <c r="L32" s="4" t="s">
        <v>56</v>
      </c>
      <c r="M32" s="8" t="s">
        <v>60</v>
      </c>
      <c r="N32" s="93" t="s">
        <v>188</v>
      </c>
      <c r="O32"/>
      <c r="P32"/>
      <c r="Q32"/>
      <c r="R32"/>
    </row>
    <row r="33" spans="1:18" s="2" customFormat="1" x14ac:dyDescent="0.25">
      <c r="A33" s="57"/>
      <c r="B33" s="58"/>
      <c r="C33" s="59"/>
      <c r="D33" s="59"/>
      <c r="E33" s="59"/>
      <c r="F33" s="60"/>
      <c r="G33" s="61"/>
      <c r="H33" s="62"/>
      <c r="I33" s="63"/>
      <c r="J33" s="64"/>
      <c r="K33" s="64"/>
      <c r="L33" s="65"/>
      <c r="M33" s="63"/>
      <c r="N33" s="66"/>
      <c r="O33"/>
      <c r="P33"/>
      <c r="Q33"/>
      <c r="R33"/>
    </row>
    <row r="34" spans="1:18" ht="26.25" x14ac:dyDescent="0.4">
      <c r="A34" s="1"/>
      <c r="B34" s="1"/>
      <c r="C34" s="1"/>
      <c r="D34" s="1"/>
      <c r="E34" s="1"/>
      <c r="F34" s="1"/>
      <c r="G34" s="35" t="s">
        <v>14</v>
      </c>
      <c r="H34" s="36">
        <f>SUM(H17:H32)</f>
        <v>9467561</v>
      </c>
      <c r="I34" s="37"/>
      <c r="J34" s="38">
        <f>SUM(J17:J32)</f>
        <v>3688.0899999999997</v>
      </c>
      <c r="K34" s="38">
        <f>SUM(K17:K32)</f>
        <v>57534.54</v>
      </c>
    </row>
    <row r="35" spans="1:18" s="92" customFormat="1" ht="14.25" customHeight="1" thickBot="1" x14ac:dyDescent="0.45">
      <c r="A35" s="24"/>
      <c r="B35" s="24"/>
      <c r="C35" s="24"/>
      <c r="D35" s="24"/>
      <c r="E35" s="24"/>
      <c r="F35" s="24"/>
      <c r="G35" s="26"/>
      <c r="H35" s="39"/>
      <c r="I35" s="25"/>
      <c r="J35" s="29"/>
      <c r="K35" s="29"/>
      <c r="L35" s="24"/>
      <c r="M35" s="24"/>
      <c r="N35"/>
      <c r="O35"/>
      <c r="P35"/>
      <c r="Q35"/>
      <c r="R35"/>
    </row>
    <row r="36" spans="1:18" x14ac:dyDescent="0.25">
      <c r="A36" s="152" t="s">
        <v>13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6"/>
    </row>
    <row r="37" spans="1:18" ht="15.75" thickBot="1" x14ac:dyDescent="0.3">
      <c r="A37" s="154"/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7"/>
    </row>
    <row r="38" spans="1:18" x14ac:dyDescent="0.25">
      <c r="A38" s="163" t="s">
        <v>0</v>
      </c>
      <c r="B38" s="172" t="s">
        <v>1</v>
      </c>
      <c r="C38" s="163" t="s">
        <v>2</v>
      </c>
      <c r="D38" s="163" t="s">
        <v>3</v>
      </c>
      <c r="E38" s="163" t="s">
        <v>4</v>
      </c>
      <c r="F38" s="163" t="s">
        <v>5</v>
      </c>
      <c r="G38" s="163" t="s">
        <v>6</v>
      </c>
      <c r="H38" s="163" t="s">
        <v>7</v>
      </c>
      <c r="I38" s="163" t="s">
        <v>8</v>
      </c>
      <c r="J38" s="163" t="s">
        <v>11</v>
      </c>
      <c r="K38" s="169" t="s">
        <v>23</v>
      </c>
      <c r="L38" s="163" t="s">
        <v>9</v>
      </c>
      <c r="M38" s="176" t="s">
        <v>10</v>
      </c>
    </row>
    <row r="39" spans="1:18" x14ac:dyDescent="0.25">
      <c r="A39" s="163"/>
      <c r="B39" s="172"/>
      <c r="C39" s="163"/>
      <c r="D39" s="163"/>
      <c r="E39" s="163"/>
      <c r="F39" s="164"/>
      <c r="G39" s="164"/>
      <c r="H39" s="164"/>
      <c r="I39" s="164"/>
      <c r="J39" s="164"/>
      <c r="K39" s="163"/>
      <c r="L39" s="164"/>
      <c r="M39" s="177"/>
    </row>
    <row r="40" spans="1:18" ht="6" customHeight="1" thickBot="1" x14ac:dyDescent="0.3">
      <c r="A40" s="166"/>
      <c r="B40" s="173"/>
      <c r="C40" s="166"/>
      <c r="D40" s="166"/>
      <c r="E40" s="166"/>
      <c r="F40" s="165"/>
      <c r="G40" s="165"/>
      <c r="H40" s="165"/>
      <c r="I40" s="165"/>
      <c r="J40" s="165"/>
      <c r="K40" s="166"/>
      <c r="L40" s="165"/>
      <c r="M40" s="178"/>
    </row>
    <row r="41" spans="1:18" s="2" customFormat="1" x14ac:dyDescent="0.25">
      <c r="A41" s="5">
        <v>83</v>
      </c>
      <c r="B41" s="21" t="s">
        <v>70</v>
      </c>
      <c r="C41" s="6" t="s">
        <v>84</v>
      </c>
      <c r="D41" s="6" t="s">
        <v>85</v>
      </c>
      <c r="E41" s="6" t="s">
        <v>86</v>
      </c>
      <c r="F41" s="8" t="s">
        <v>18</v>
      </c>
      <c r="G41" s="11" t="s">
        <v>17</v>
      </c>
      <c r="H41" s="33">
        <v>132183</v>
      </c>
      <c r="I41" s="10" t="s">
        <v>24</v>
      </c>
      <c r="J41" s="12">
        <v>0</v>
      </c>
      <c r="K41" s="12">
        <v>200</v>
      </c>
      <c r="L41" s="4" t="s">
        <v>21</v>
      </c>
      <c r="M41" s="8" t="s">
        <v>19</v>
      </c>
      <c r="N41"/>
      <c r="O41"/>
      <c r="P41"/>
      <c r="Q41"/>
      <c r="R41"/>
    </row>
    <row r="42" spans="1:18" s="2" customFormat="1" ht="30" x14ac:dyDescent="0.25">
      <c r="A42" s="5">
        <v>84</v>
      </c>
      <c r="B42" s="21" t="s">
        <v>76</v>
      </c>
      <c r="C42" s="6" t="s">
        <v>87</v>
      </c>
      <c r="D42" s="6" t="s">
        <v>208</v>
      </c>
      <c r="E42" s="6" t="s">
        <v>88</v>
      </c>
      <c r="F42" s="8" t="s">
        <v>18</v>
      </c>
      <c r="G42" s="10" t="s">
        <v>17</v>
      </c>
      <c r="H42" s="33">
        <v>191271</v>
      </c>
      <c r="I42" s="10" t="s">
        <v>28</v>
      </c>
      <c r="J42" s="12">
        <v>22.88</v>
      </c>
      <c r="K42" s="12">
        <v>227.7</v>
      </c>
      <c r="L42" s="4" t="s">
        <v>21</v>
      </c>
      <c r="M42" s="8" t="s">
        <v>27</v>
      </c>
      <c r="N42"/>
      <c r="O42"/>
      <c r="P42"/>
      <c r="Q42"/>
      <c r="R42"/>
    </row>
    <row r="43" spans="1:18" s="3" customFormat="1" x14ac:dyDescent="0.25">
      <c r="A43" s="23">
        <v>85</v>
      </c>
      <c r="B43" s="27" t="s">
        <v>89</v>
      </c>
      <c r="C43" s="6" t="s">
        <v>90</v>
      </c>
      <c r="D43" s="14" t="s">
        <v>91</v>
      </c>
      <c r="E43" s="7" t="s">
        <v>92</v>
      </c>
      <c r="F43" s="9" t="s">
        <v>18</v>
      </c>
      <c r="G43" s="28" t="s">
        <v>17</v>
      </c>
      <c r="H43" s="34">
        <v>250004</v>
      </c>
      <c r="I43" s="15" t="s">
        <v>28</v>
      </c>
      <c r="J43" s="13">
        <v>99.2</v>
      </c>
      <c r="K43" s="13">
        <v>264</v>
      </c>
      <c r="L43" s="4" t="s">
        <v>58</v>
      </c>
      <c r="M43" s="8" t="s">
        <v>19</v>
      </c>
      <c r="N43"/>
      <c r="O43"/>
      <c r="P43"/>
      <c r="Q43"/>
      <c r="R43"/>
    </row>
    <row r="44" spans="1:18" s="3" customFormat="1" ht="30" customHeight="1" x14ac:dyDescent="0.25">
      <c r="A44" s="23">
        <v>86</v>
      </c>
      <c r="B44" s="27" t="s">
        <v>136</v>
      </c>
      <c r="C44" s="6" t="s">
        <v>137</v>
      </c>
      <c r="D44" s="14" t="s">
        <v>209</v>
      </c>
      <c r="E44" s="14" t="s">
        <v>210</v>
      </c>
      <c r="F44" s="9" t="s">
        <v>18</v>
      </c>
      <c r="G44" s="28" t="s">
        <v>26</v>
      </c>
      <c r="H44" s="34">
        <v>33000</v>
      </c>
      <c r="I44" s="15" t="s">
        <v>24</v>
      </c>
      <c r="J44" s="13">
        <v>0</v>
      </c>
      <c r="K44" s="22">
        <v>54220.2</v>
      </c>
      <c r="L44" s="4" t="s">
        <v>138</v>
      </c>
      <c r="M44" s="9" t="s">
        <v>25</v>
      </c>
      <c r="N44"/>
      <c r="O44"/>
      <c r="P44"/>
      <c r="Q44"/>
      <c r="R44"/>
    </row>
    <row r="45" spans="1:18" s="3" customFormat="1" ht="30" x14ac:dyDescent="0.25">
      <c r="A45" s="23">
        <v>87</v>
      </c>
      <c r="B45" s="27" t="s">
        <v>109</v>
      </c>
      <c r="C45" s="6" t="s">
        <v>139</v>
      </c>
      <c r="D45" s="14" t="s">
        <v>211</v>
      </c>
      <c r="E45" s="14" t="s">
        <v>140</v>
      </c>
      <c r="F45" s="9" t="s">
        <v>18</v>
      </c>
      <c r="G45" s="28" t="s">
        <v>17</v>
      </c>
      <c r="H45" s="34">
        <v>263170</v>
      </c>
      <c r="I45" s="15" t="s">
        <v>28</v>
      </c>
      <c r="J45" s="13">
        <v>37.130000000000003</v>
      </c>
      <c r="K45" s="22">
        <v>323</v>
      </c>
      <c r="L45" s="4" t="s">
        <v>212</v>
      </c>
      <c r="M45" s="9" t="s">
        <v>25</v>
      </c>
      <c r="N45"/>
      <c r="O45"/>
      <c r="P45"/>
      <c r="Q45"/>
      <c r="R45"/>
    </row>
    <row r="46" spans="1:18" s="3" customFormat="1" ht="30" x14ac:dyDescent="0.25">
      <c r="A46" s="23">
        <v>88</v>
      </c>
      <c r="B46" s="27" t="s">
        <v>109</v>
      </c>
      <c r="C46" s="6" t="s">
        <v>141</v>
      </c>
      <c r="D46" s="14" t="s">
        <v>213</v>
      </c>
      <c r="E46" s="14" t="s">
        <v>142</v>
      </c>
      <c r="F46" s="9" t="s">
        <v>18</v>
      </c>
      <c r="G46" s="28" t="s">
        <v>143</v>
      </c>
      <c r="H46" s="34">
        <v>769384</v>
      </c>
      <c r="I46" s="15" t="s">
        <v>24</v>
      </c>
      <c r="J46" s="13">
        <v>0</v>
      </c>
      <c r="K46" s="22">
        <v>54220.2</v>
      </c>
      <c r="L46" s="4" t="s">
        <v>59</v>
      </c>
      <c r="M46" s="9" t="s">
        <v>27</v>
      </c>
      <c r="N46"/>
      <c r="O46"/>
      <c r="P46"/>
      <c r="Q46"/>
      <c r="R46"/>
    </row>
    <row r="47" spans="1:18" s="3" customFormat="1" ht="30" x14ac:dyDescent="0.25">
      <c r="A47" s="23">
        <v>89</v>
      </c>
      <c r="B47" s="27" t="s">
        <v>144</v>
      </c>
      <c r="C47" s="6" t="s">
        <v>145</v>
      </c>
      <c r="D47" s="14" t="s">
        <v>214</v>
      </c>
      <c r="E47" s="14" t="s">
        <v>146</v>
      </c>
      <c r="F47" s="9" t="s">
        <v>18</v>
      </c>
      <c r="G47" s="28" t="s">
        <v>63</v>
      </c>
      <c r="H47" s="34">
        <v>302846</v>
      </c>
      <c r="I47" s="15" t="s">
        <v>24</v>
      </c>
      <c r="J47" s="13">
        <v>0</v>
      </c>
      <c r="K47" s="22">
        <v>54220.2</v>
      </c>
      <c r="L47" s="4" t="s">
        <v>59</v>
      </c>
      <c r="M47" s="9" t="s">
        <v>27</v>
      </c>
      <c r="N47"/>
      <c r="O47"/>
      <c r="P47"/>
      <c r="Q47"/>
      <c r="R47"/>
    </row>
    <row r="48" spans="1:18" s="3" customFormat="1" ht="30" x14ac:dyDescent="0.25">
      <c r="A48" s="23">
        <v>90</v>
      </c>
      <c r="B48" s="27" t="s">
        <v>113</v>
      </c>
      <c r="C48" s="14" t="s">
        <v>147</v>
      </c>
      <c r="D48" s="14" t="s">
        <v>148</v>
      </c>
      <c r="E48" s="14" t="s">
        <v>149</v>
      </c>
      <c r="F48" s="9" t="s">
        <v>18</v>
      </c>
      <c r="G48" s="28" t="s">
        <v>150</v>
      </c>
      <c r="H48" s="34">
        <v>21762</v>
      </c>
      <c r="I48" s="15" t="s">
        <v>24</v>
      </c>
      <c r="J48" s="13">
        <v>0</v>
      </c>
      <c r="K48" s="144">
        <v>6920.43</v>
      </c>
      <c r="L48" s="140" t="s">
        <v>54</v>
      </c>
      <c r="M48" s="9" t="s">
        <v>27</v>
      </c>
      <c r="N48" s="145"/>
      <c r="O48"/>
      <c r="P48"/>
      <c r="Q48"/>
      <c r="R48"/>
    </row>
    <row r="49" spans="1:18" s="3" customFormat="1" ht="27.75" customHeight="1" x14ac:dyDescent="0.25">
      <c r="A49" s="23">
        <v>91</v>
      </c>
      <c r="B49" s="27" t="s">
        <v>119</v>
      </c>
      <c r="C49" s="6" t="s">
        <v>151</v>
      </c>
      <c r="D49" s="14" t="s">
        <v>152</v>
      </c>
      <c r="E49" s="14" t="s">
        <v>153</v>
      </c>
      <c r="F49" s="9" t="s">
        <v>18</v>
      </c>
      <c r="G49" s="28" t="s">
        <v>26</v>
      </c>
      <c r="H49" s="34">
        <v>754548</v>
      </c>
      <c r="I49" s="15" t="s">
        <v>24</v>
      </c>
      <c r="J49" s="13">
        <v>0</v>
      </c>
      <c r="K49" s="22">
        <v>11209.5</v>
      </c>
      <c r="L49" s="4" t="s">
        <v>59</v>
      </c>
      <c r="M49" s="9" t="s">
        <v>27</v>
      </c>
      <c r="N49"/>
      <c r="O49"/>
      <c r="P49"/>
      <c r="Q49"/>
      <c r="R49"/>
    </row>
    <row r="50" spans="1:18" s="3" customFormat="1" x14ac:dyDescent="0.25">
      <c r="A50" s="23">
        <v>92</v>
      </c>
      <c r="B50" s="27" t="s">
        <v>129</v>
      </c>
      <c r="C50" s="6" t="s">
        <v>154</v>
      </c>
      <c r="D50" s="14" t="s">
        <v>155</v>
      </c>
      <c r="E50" s="14" t="s">
        <v>156</v>
      </c>
      <c r="F50" s="9" t="s">
        <v>18</v>
      </c>
      <c r="G50" s="28" t="s">
        <v>17</v>
      </c>
      <c r="H50" s="34">
        <v>12200</v>
      </c>
      <c r="I50" s="15" t="s">
        <v>24</v>
      </c>
      <c r="J50" s="13">
        <v>0</v>
      </c>
      <c r="K50" s="22">
        <v>118.71</v>
      </c>
      <c r="L50" s="4" t="s">
        <v>54</v>
      </c>
      <c r="M50" s="9" t="s">
        <v>19</v>
      </c>
      <c r="N50"/>
      <c r="O50"/>
      <c r="P50"/>
      <c r="Q50"/>
      <c r="R50"/>
    </row>
    <row r="51" spans="1:18" s="3" customFormat="1" x14ac:dyDescent="0.25">
      <c r="A51" s="23">
        <v>93</v>
      </c>
      <c r="B51" s="27" t="s">
        <v>129</v>
      </c>
      <c r="C51" s="6" t="s">
        <v>157</v>
      </c>
      <c r="D51" s="14" t="s">
        <v>158</v>
      </c>
      <c r="E51" s="14" t="s">
        <v>215</v>
      </c>
      <c r="F51" s="9" t="s">
        <v>18</v>
      </c>
      <c r="G51" s="28" t="s">
        <v>63</v>
      </c>
      <c r="H51" s="34">
        <v>18182</v>
      </c>
      <c r="I51" s="15" t="s">
        <v>159</v>
      </c>
      <c r="J51" s="13">
        <v>0</v>
      </c>
      <c r="K51" s="22">
        <v>3153.99</v>
      </c>
      <c r="L51" s="4" t="s">
        <v>16</v>
      </c>
      <c r="M51" s="9" t="s">
        <v>25</v>
      </c>
      <c r="N51"/>
      <c r="O51"/>
      <c r="P51"/>
      <c r="Q51"/>
      <c r="R51"/>
    </row>
    <row r="52" spans="1:18" s="3" customFormat="1" ht="30" x14ac:dyDescent="0.25">
      <c r="A52" s="23">
        <v>94</v>
      </c>
      <c r="B52" s="27" t="s">
        <v>165</v>
      </c>
      <c r="C52" s="6" t="s">
        <v>169</v>
      </c>
      <c r="D52" s="14" t="s">
        <v>216</v>
      </c>
      <c r="E52" s="14" t="s">
        <v>170</v>
      </c>
      <c r="F52" s="9" t="s">
        <v>18</v>
      </c>
      <c r="G52" s="28" t="s">
        <v>17</v>
      </c>
      <c r="H52" s="34">
        <v>167562</v>
      </c>
      <c r="I52" s="15" t="s">
        <v>28</v>
      </c>
      <c r="J52" s="13">
        <v>67.489999999999995</v>
      </c>
      <c r="K52" s="22">
        <v>188.25</v>
      </c>
      <c r="L52" s="4" t="s">
        <v>54</v>
      </c>
      <c r="M52" s="9" t="s">
        <v>60</v>
      </c>
      <c r="N52"/>
      <c r="O52"/>
      <c r="P52"/>
      <c r="Q52"/>
      <c r="R52"/>
    </row>
    <row r="53" spans="1:18" s="3" customFormat="1" ht="24" x14ac:dyDescent="0.25">
      <c r="A53" s="23">
        <v>95</v>
      </c>
      <c r="B53" s="27" t="s">
        <v>171</v>
      </c>
      <c r="C53" s="6" t="s">
        <v>172</v>
      </c>
      <c r="D53" s="14" t="s">
        <v>217</v>
      </c>
      <c r="E53" s="14" t="s">
        <v>218</v>
      </c>
      <c r="F53" s="9" t="s">
        <v>18</v>
      </c>
      <c r="G53" s="28" t="s">
        <v>63</v>
      </c>
      <c r="H53" s="34">
        <v>493222</v>
      </c>
      <c r="I53" s="15" t="s">
        <v>24</v>
      </c>
      <c r="J53" s="13">
        <v>0</v>
      </c>
      <c r="K53" s="22">
        <v>54200.2</v>
      </c>
      <c r="L53" s="4" t="s">
        <v>59</v>
      </c>
      <c r="M53" s="9" t="s">
        <v>27</v>
      </c>
      <c r="N53"/>
      <c r="O53"/>
      <c r="P53"/>
      <c r="Q53"/>
      <c r="R53"/>
    </row>
    <row r="54" spans="1:18" s="3" customFormat="1" x14ac:dyDescent="0.25">
      <c r="A54" s="23">
        <v>96</v>
      </c>
      <c r="B54" s="27" t="s">
        <v>189</v>
      </c>
      <c r="C54" s="6" t="s">
        <v>190</v>
      </c>
      <c r="D54" s="14" t="s">
        <v>191</v>
      </c>
      <c r="E54" s="14" t="s">
        <v>192</v>
      </c>
      <c r="F54" s="9" t="s">
        <v>18</v>
      </c>
      <c r="G54" s="28" t="s">
        <v>17</v>
      </c>
      <c r="H54" s="34">
        <v>142710</v>
      </c>
      <c r="I54" s="15" t="s">
        <v>28</v>
      </c>
      <c r="J54" s="13">
        <v>43.37</v>
      </c>
      <c r="K54" s="22">
        <v>210.24</v>
      </c>
      <c r="L54" s="4" t="s">
        <v>54</v>
      </c>
      <c r="M54" s="9" t="s">
        <v>19</v>
      </c>
      <c r="N54"/>
      <c r="O54"/>
      <c r="P54"/>
      <c r="Q54"/>
      <c r="R54"/>
    </row>
    <row r="55" spans="1:18" s="3" customFormat="1" x14ac:dyDescent="0.25">
      <c r="A55" s="23">
        <v>97</v>
      </c>
      <c r="B55" s="27" t="s">
        <v>171</v>
      </c>
      <c r="C55" s="6" t="s">
        <v>193</v>
      </c>
      <c r="D55" s="14" t="s">
        <v>194</v>
      </c>
      <c r="E55" s="14" t="s">
        <v>219</v>
      </c>
      <c r="F55" s="9" t="s">
        <v>18</v>
      </c>
      <c r="G55" s="28" t="s">
        <v>17</v>
      </c>
      <c r="H55" s="34">
        <v>445430</v>
      </c>
      <c r="I55" s="15" t="s">
        <v>28</v>
      </c>
      <c r="J55" s="13">
        <v>80.099999999999994</v>
      </c>
      <c r="K55" s="132">
        <v>418.2</v>
      </c>
      <c r="L55" s="4" t="s">
        <v>54</v>
      </c>
      <c r="M55" s="9" t="s">
        <v>25</v>
      </c>
      <c r="N55"/>
      <c r="O55"/>
      <c r="P55"/>
      <c r="Q55"/>
      <c r="R55"/>
    </row>
    <row r="56" spans="1:18" s="3" customFormat="1" x14ac:dyDescent="0.25">
      <c r="A56" s="67"/>
      <c r="B56" s="68"/>
      <c r="C56" s="59"/>
      <c r="D56" s="69"/>
      <c r="E56" s="69"/>
      <c r="F56" s="70"/>
      <c r="G56" s="96"/>
      <c r="H56" s="71"/>
      <c r="I56" s="72"/>
      <c r="J56" s="73"/>
      <c r="K56" s="97"/>
      <c r="L56" s="65"/>
      <c r="M56" s="70"/>
      <c r="N56" s="20"/>
      <c r="O56"/>
      <c r="P56"/>
      <c r="Q56"/>
      <c r="R56"/>
    </row>
    <row r="57" spans="1:18" ht="26.25" x14ac:dyDescent="0.4">
      <c r="A57" s="1"/>
      <c r="B57" s="1"/>
      <c r="C57" s="1"/>
      <c r="D57" s="1"/>
      <c r="E57" s="1"/>
      <c r="F57" s="1"/>
      <c r="G57" s="35" t="s">
        <v>14</v>
      </c>
      <c r="H57" s="36">
        <f>SUM(H41:H55)</f>
        <v>3997474</v>
      </c>
      <c r="I57" s="37"/>
      <c r="J57" s="38">
        <f>SUM(J41:J55)</f>
        <v>350.16999999999996</v>
      </c>
      <c r="K57" s="38">
        <f>SUM(K41:K55)</f>
        <v>240094.81999999995</v>
      </c>
      <c r="L57" s="1"/>
      <c r="M57" s="1"/>
    </row>
    <row r="58" spans="1:18" ht="16.5" thickBot="1" x14ac:dyDescent="0.3">
      <c r="B58" s="98"/>
    </row>
    <row r="59" spans="1:18" ht="28.5" thickBot="1" x14ac:dyDescent="0.45">
      <c r="A59" s="170" t="s">
        <v>93</v>
      </c>
      <c r="B59" s="171"/>
      <c r="C59" s="171"/>
      <c r="D59" s="102"/>
      <c r="E59" s="102"/>
      <c r="F59" s="102"/>
      <c r="G59" s="103"/>
      <c r="H59" s="104"/>
      <c r="I59" s="102"/>
      <c r="J59" s="105"/>
      <c r="K59" s="105"/>
      <c r="L59" s="102"/>
      <c r="M59" s="106"/>
    </row>
    <row r="60" spans="1:18" ht="31.5" thickBot="1" x14ac:dyDescent="0.3">
      <c r="A60" s="107" t="s">
        <v>94</v>
      </c>
      <c r="B60" s="108" t="s">
        <v>95</v>
      </c>
      <c r="C60" s="109" t="s">
        <v>2</v>
      </c>
      <c r="D60" s="109" t="s">
        <v>3</v>
      </c>
      <c r="E60" s="109" t="s">
        <v>4</v>
      </c>
      <c r="F60" s="109" t="s">
        <v>5</v>
      </c>
      <c r="G60" s="110" t="s">
        <v>6</v>
      </c>
      <c r="H60" s="111" t="s">
        <v>7</v>
      </c>
      <c r="I60" s="112" t="s">
        <v>96</v>
      </c>
      <c r="J60" s="113" t="s">
        <v>97</v>
      </c>
      <c r="K60" s="113" t="s">
        <v>22</v>
      </c>
      <c r="L60" s="109" t="s">
        <v>98</v>
      </c>
      <c r="M60" s="141" t="s">
        <v>10</v>
      </c>
    </row>
    <row r="61" spans="1:18" ht="15.75" x14ac:dyDescent="0.25">
      <c r="A61" s="52"/>
      <c r="B61" s="114"/>
      <c r="C61" s="115"/>
      <c r="D61" s="115"/>
      <c r="E61" s="115"/>
      <c r="F61" s="115"/>
      <c r="G61" s="116"/>
      <c r="H61" s="117"/>
      <c r="I61" s="118"/>
      <c r="J61" s="119"/>
      <c r="K61" s="119"/>
      <c r="L61" s="115"/>
      <c r="M61" s="142"/>
    </row>
    <row r="62" spans="1:18" x14ac:dyDescent="0.25">
      <c r="A62" s="131">
        <v>9</v>
      </c>
      <c r="B62" s="120" t="s">
        <v>70</v>
      </c>
      <c r="C62" s="121" t="s">
        <v>100</v>
      </c>
      <c r="D62" s="122" t="s">
        <v>101</v>
      </c>
      <c r="E62" s="121" t="s">
        <v>102</v>
      </c>
      <c r="F62" s="122" t="s">
        <v>18</v>
      </c>
      <c r="G62" s="123" t="s">
        <v>17</v>
      </c>
      <c r="H62" s="124">
        <v>352835</v>
      </c>
      <c r="I62" s="123" t="s">
        <v>99</v>
      </c>
      <c r="J62" s="125">
        <v>1399.2</v>
      </c>
      <c r="K62" s="125">
        <v>1406.9</v>
      </c>
      <c r="L62" s="4" t="s">
        <v>220</v>
      </c>
      <c r="M62" s="122" t="s">
        <v>60</v>
      </c>
    </row>
    <row r="63" spans="1:18" x14ac:dyDescent="0.25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</row>
    <row r="64" spans="1:18" ht="26.25" x14ac:dyDescent="0.4">
      <c r="A64" s="147"/>
      <c r="B64" s="147"/>
      <c r="C64" s="92"/>
      <c r="D64" s="92"/>
      <c r="E64" s="92"/>
      <c r="F64" s="92"/>
      <c r="G64" s="126" t="s">
        <v>14</v>
      </c>
      <c r="H64" s="127">
        <f>SUM(H62:H62)</f>
        <v>352835</v>
      </c>
      <c r="I64" s="128"/>
      <c r="J64" s="129">
        <f>SUM(J62:J62)</f>
        <v>1399.2</v>
      </c>
      <c r="K64" s="130">
        <f>SUM(K62:K62)</f>
        <v>1406.9</v>
      </c>
      <c r="L64" s="92"/>
      <c r="M64" s="92"/>
    </row>
    <row r="66" spans="1:11" ht="26.25" x14ac:dyDescent="0.4">
      <c r="G66" s="138" t="s">
        <v>195</v>
      </c>
      <c r="H66" s="146">
        <f>SUM(H34,H57,H64)</f>
        <v>13817870</v>
      </c>
      <c r="I66" s="139"/>
      <c r="J66" s="143">
        <f>SUM(J34,J57,J64)</f>
        <v>5437.46</v>
      </c>
      <c r="K66" s="143">
        <f>SUM(K34,K57,K64)</f>
        <v>299036.25999999995</v>
      </c>
    </row>
    <row r="70" spans="1:11" ht="30" x14ac:dyDescent="0.4">
      <c r="A70" s="135" t="s">
        <v>199</v>
      </c>
      <c r="B70" s="136"/>
      <c r="C70" s="92"/>
      <c r="E70" s="133" t="s">
        <v>196</v>
      </c>
    </row>
    <row r="71" spans="1:11" ht="30" x14ac:dyDescent="0.4">
      <c r="A71" s="136" t="s">
        <v>200</v>
      </c>
      <c r="B71" s="134"/>
      <c r="C71" s="137">
        <f ca="1">TODAY()</f>
        <v>44503</v>
      </c>
      <c r="E71" s="133" t="s">
        <v>197</v>
      </c>
    </row>
    <row r="72" spans="1:11" ht="30" x14ac:dyDescent="0.4">
      <c r="E72" s="133" t="s">
        <v>198</v>
      </c>
    </row>
    <row r="75" spans="1:11" ht="20.25" x14ac:dyDescent="0.3">
      <c r="A75" s="135"/>
      <c r="B75" s="136"/>
    </row>
    <row r="77" spans="1:11" ht="23.25" x14ac:dyDescent="0.35">
      <c r="A77" s="136"/>
      <c r="B77" s="134"/>
      <c r="C77" s="137"/>
    </row>
  </sheetData>
  <mergeCells count="34">
    <mergeCell ref="N12:N13"/>
    <mergeCell ref="M38:M40"/>
    <mergeCell ref="N14:N16"/>
    <mergeCell ref="B14:B16"/>
    <mergeCell ref="L14:L16"/>
    <mergeCell ref="A59:C59"/>
    <mergeCell ref="I38:I40"/>
    <mergeCell ref="J38:J40"/>
    <mergeCell ref="H38:H40"/>
    <mergeCell ref="A38:A40"/>
    <mergeCell ref="F38:F40"/>
    <mergeCell ref="G38:G40"/>
    <mergeCell ref="E38:E40"/>
    <mergeCell ref="B38:B40"/>
    <mergeCell ref="C38:C40"/>
    <mergeCell ref="D38:D40"/>
    <mergeCell ref="K38:K40"/>
    <mergeCell ref="L38:L40"/>
    <mergeCell ref="A64:B64"/>
    <mergeCell ref="A6:M7"/>
    <mergeCell ref="A12:M13"/>
    <mergeCell ref="A36:M37"/>
    <mergeCell ref="A8:M11"/>
    <mergeCell ref="G14:G16"/>
    <mergeCell ref="H14:H16"/>
    <mergeCell ref="I14:I16"/>
    <mergeCell ref="E14:E16"/>
    <mergeCell ref="F14:F16"/>
    <mergeCell ref="J14:J16"/>
    <mergeCell ref="M14:M16"/>
    <mergeCell ref="C14:C16"/>
    <mergeCell ref="A14:A16"/>
    <mergeCell ref="K14:K16"/>
    <mergeCell ref="D14:D16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37" fitToHeight="0" orientation="landscape" r:id="rId1"/>
  <headerFooter>
    <oddFooter>Página &amp;P</oddFooter>
  </headerFooter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workbookViewId="0">
      <selection activeCell="E26" sqref="E26"/>
    </sheetView>
  </sheetViews>
  <sheetFormatPr baseColWidth="10" defaultRowHeight="15" x14ac:dyDescent="0.25"/>
  <cols>
    <col min="1" max="1" width="9.42578125" customWidth="1"/>
    <col min="2" max="2" width="10.7109375" customWidth="1"/>
    <col min="3" max="3" width="44.140625" customWidth="1"/>
    <col min="4" max="4" width="36.42578125" customWidth="1"/>
    <col min="5" max="5" width="24.42578125" customWidth="1"/>
    <col min="8" max="8" width="14.85546875" customWidth="1"/>
    <col min="9" max="9" width="19.85546875" customWidth="1"/>
    <col min="10" max="10" width="14.140625" customWidth="1"/>
    <col min="11" max="11" width="13.42578125" customWidth="1"/>
    <col min="12" max="12" width="15.5703125" customWidth="1"/>
  </cols>
  <sheetData>
    <row r="2" spans="1:12" ht="15.75" thickBot="1" x14ac:dyDescent="0.3"/>
    <row r="3" spans="1:12" ht="28.5" thickBot="1" x14ac:dyDescent="0.45">
      <c r="A3" s="40" t="s">
        <v>30</v>
      </c>
      <c r="B3" s="41"/>
      <c r="C3" s="41"/>
      <c r="D3" s="41"/>
      <c r="E3" s="41"/>
      <c r="F3" s="41"/>
      <c r="G3" s="42"/>
      <c r="H3" s="43"/>
      <c r="I3" s="41"/>
      <c r="J3" s="44"/>
      <c r="K3" s="41"/>
      <c r="L3" s="45"/>
    </row>
    <row r="4" spans="1:12" ht="15" customHeight="1" x14ac:dyDescent="0.25">
      <c r="A4" s="198"/>
      <c r="B4" s="199"/>
      <c r="C4" s="78"/>
      <c r="D4" s="78"/>
      <c r="E4" s="78"/>
      <c r="F4" s="78"/>
      <c r="G4" s="79"/>
      <c r="H4" s="200" t="s">
        <v>7</v>
      </c>
      <c r="I4" s="203" t="s">
        <v>34</v>
      </c>
      <c r="J4" s="200" t="s">
        <v>31</v>
      </c>
      <c r="K4" s="203" t="s">
        <v>9</v>
      </c>
      <c r="L4" s="200" t="s">
        <v>10</v>
      </c>
    </row>
    <row r="5" spans="1:12" ht="11.25" customHeight="1" thickBot="1" x14ac:dyDescent="0.3">
      <c r="A5" s="204" t="s">
        <v>32</v>
      </c>
      <c r="B5" s="205"/>
      <c r="C5" s="80" t="s">
        <v>2</v>
      </c>
      <c r="D5" s="80" t="s">
        <v>33</v>
      </c>
      <c r="E5" s="80" t="s">
        <v>4</v>
      </c>
      <c r="F5" s="80" t="s">
        <v>5</v>
      </c>
      <c r="G5" s="81" t="s">
        <v>6</v>
      </c>
      <c r="H5" s="201"/>
      <c r="I5" s="201"/>
      <c r="J5" s="201"/>
      <c r="K5" s="201"/>
      <c r="L5" s="201"/>
    </row>
    <row r="6" spans="1:12" ht="15.75" hidden="1" customHeight="1" thickBot="1" x14ac:dyDescent="0.3">
      <c r="A6" s="206"/>
      <c r="B6" s="207"/>
      <c r="C6" s="82"/>
      <c r="D6" s="82"/>
      <c r="E6" s="82"/>
      <c r="F6" s="82"/>
      <c r="G6" s="81" t="s">
        <v>35</v>
      </c>
      <c r="H6" s="201"/>
      <c r="I6" s="201"/>
      <c r="J6" s="201"/>
      <c r="K6" s="201"/>
      <c r="L6" s="201"/>
    </row>
    <row r="7" spans="1:12" x14ac:dyDescent="0.25">
      <c r="A7" s="83"/>
      <c r="B7" s="84"/>
      <c r="C7" s="82"/>
      <c r="D7" s="82"/>
      <c r="E7" s="82"/>
      <c r="F7" s="82"/>
      <c r="G7" s="81"/>
      <c r="H7" s="201"/>
      <c r="I7" s="201"/>
      <c r="J7" s="201"/>
      <c r="K7" s="201"/>
      <c r="L7" s="201"/>
    </row>
    <row r="8" spans="1:12" x14ac:dyDescent="0.25">
      <c r="A8" s="85" t="s">
        <v>36</v>
      </c>
      <c r="B8" s="86" t="s">
        <v>37</v>
      </c>
      <c r="C8" s="87"/>
      <c r="D8" s="87"/>
      <c r="E8" s="87"/>
      <c r="F8" s="87"/>
      <c r="G8" s="88"/>
      <c r="H8" s="202"/>
      <c r="I8" s="202"/>
      <c r="J8" s="202"/>
      <c r="K8" s="202"/>
      <c r="L8" s="202"/>
    </row>
    <row r="9" spans="1:12" x14ac:dyDescent="0.25">
      <c r="A9" s="197"/>
      <c r="B9" s="197"/>
      <c r="C9" s="89"/>
      <c r="D9" s="89"/>
      <c r="E9" s="89"/>
      <c r="F9" s="89"/>
      <c r="G9" s="89"/>
      <c r="H9" s="197"/>
      <c r="I9" s="197"/>
      <c r="J9" s="89"/>
      <c r="K9" s="89"/>
      <c r="L9" s="89"/>
    </row>
    <row r="10" spans="1:12" x14ac:dyDescent="0.25">
      <c r="A10" s="75" t="s">
        <v>38</v>
      </c>
      <c r="B10" s="189">
        <v>43699</v>
      </c>
      <c r="C10" s="190" t="s">
        <v>40</v>
      </c>
      <c r="D10" s="194" t="s">
        <v>41</v>
      </c>
      <c r="E10" s="194" t="s">
        <v>42</v>
      </c>
      <c r="F10" s="188" t="s">
        <v>29</v>
      </c>
      <c r="G10" s="188" t="s">
        <v>17</v>
      </c>
      <c r="H10" s="195">
        <v>27378</v>
      </c>
      <c r="I10" s="185" t="s">
        <v>43</v>
      </c>
      <c r="J10" s="186">
        <v>980.50699999999995</v>
      </c>
      <c r="K10" s="192" t="s">
        <v>16</v>
      </c>
      <c r="L10" s="188" t="s">
        <v>25</v>
      </c>
    </row>
    <row r="11" spans="1:12" x14ac:dyDescent="0.25">
      <c r="A11" s="75" t="s">
        <v>39</v>
      </c>
      <c r="B11" s="189"/>
      <c r="C11" s="191"/>
      <c r="D11" s="194"/>
      <c r="E11" s="194"/>
      <c r="F11" s="188"/>
      <c r="G11" s="188"/>
      <c r="H11" s="196"/>
      <c r="I11" s="185"/>
      <c r="J11" s="186"/>
      <c r="K11" s="193"/>
      <c r="L11" s="188"/>
    </row>
    <row r="12" spans="1:12" x14ac:dyDescent="0.25">
      <c r="A12" s="75" t="s">
        <v>44</v>
      </c>
      <c r="B12" s="189">
        <v>43705</v>
      </c>
      <c r="C12" s="190" t="s">
        <v>52</v>
      </c>
      <c r="D12" s="194" t="s">
        <v>53</v>
      </c>
      <c r="E12" s="194" t="s">
        <v>46</v>
      </c>
      <c r="F12" s="188" t="s">
        <v>29</v>
      </c>
      <c r="G12" s="188" t="s">
        <v>17</v>
      </c>
      <c r="H12" s="195">
        <v>29178</v>
      </c>
      <c r="I12" s="185" t="s">
        <v>43</v>
      </c>
      <c r="J12" s="186">
        <v>1048.3399999999999</v>
      </c>
      <c r="K12" s="187" t="s">
        <v>16</v>
      </c>
      <c r="L12" s="188" t="s">
        <v>25</v>
      </c>
    </row>
    <row r="13" spans="1:12" x14ac:dyDescent="0.25">
      <c r="A13" s="76" t="s">
        <v>45</v>
      </c>
      <c r="B13" s="189"/>
      <c r="C13" s="191"/>
      <c r="D13" s="194"/>
      <c r="E13" s="194"/>
      <c r="F13" s="188"/>
      <c r="G13" s="188"/>
      <c r="H13" s="196"/>
      <c r="I13" s="185"/>
      <c r="J13" s="186"/>
      <c r="K13" s="187"/>
      <c r="L13" s="188"/>
    </row>
    <row r="14" spans="1:12" x14ac:dyDescent="0.25">
      <c r="A14" s="77" t="s">
        <v>47</v>
      </c>
      <c r="B14" s="189">
        <v>43706</v>
      </c>
      <c r="C14" s="190" t="s">
        <v>49</v>
      </c>
      <c r="D14" s="190" t="s">
        <v>50</v>
      </c>
      <c r="E14" s="190" t="s">
        <v>51</v>
      </c>
      <c r="F14" s="188" t="s">
        <v>29</v>
      </c>
      <c r="G14" s="188" t="s">
        <v>17</v>
      </c>
      <c r="H14" s="184">
        <v>27378</v>
      </c>
      <c r="I14" s="185" t="s">
        <v>43</v>
      </c>
      <c r="J14" s="186">
        <v>2158.1999999999998</v>
      </c>
      <c r="K14" s="187" t="s">
        <v>16</v>
      </c>
      <c r="L14" s="188" t="s">
        <v>19</v>
      </c>
    </row>
    <row r="15" spans="1:12" x14ac:dyDescent="0.25">
      <c r="A15" s="76" t="s">
        <v>48</v>
      </c>
      <c r="B15" s="189"/>
      <c r="C15" s="191"/>
      <c r="D15" s="191"/>
      <c r="E15" s="191"/>
      <c r="F15" s="188"/>
      <c r="G15" s="188"/>
      <c r="H15" s="184"/>
      <c r="I15" s="185"/>
      <c r="J15" s="186"/>
      <c r="K15" s="187"/>
      <c r="L15" s="188"/>
    </row>
    <row r="16" spans="1:12" ht="16.5" thickBot="1" x14ac:dyDescent="0.3">
      <c r="A16" s="51"/>
      <c r="B16" s="50"/>
      <c r="C16" s="49"/>
      <c r="D16" s="49"/>
      <c r="E16" s="49"/>
      <c r="F16" s="49"/>
      <c r="G16" s="52"/>
      <c r="H16" s="53"/>
      <c r="I16" s="54"/>
      <c r="J16" s="55"/>
      <c r="K16" s="56"/>
      <c r="L16" s="49"/>
    </row>
    <row r="17" spans="1:12" ht="29.25" thickBot="1" x14ac:dyDescent="0.5">
      <c r="A17" s="30"/>
      <c r="B17" s="30"/>
      <c r="C17" s="46"/>
      <c r="D17" s="47"/>
      <c r="E17" s="31"/>
      <c r="F17" s="182" t="s">
        <v>14</v>
      </c>
      <c r="G17" s="183"/>
      <c r="H17" s="90">
        <f>SUM(H10:H11:H12:H13,H14,H15)</f>
        <v>83934</v>
      </c>
      <c r="I17" s="48"/>
      <c r="J17" s="74">
        <f>SUM(J10,J15)</f>
        <v>980.50699999999995</v>
      </c>
      <c r="K17" s="30"/>
      <c r="L17" s="30"/>
    </row>
  </sheetData>
  <mergeCells count="44">
    <mergeCell ref="A4:B4"/>
    <mergeCell ref="H4:H8"/>
    <mergeCell ref="J4:J8"/>
    <mergeCell ref="K4:K8"/>
    <mergeCell ref="L4:L8"/>
    <mergeCell ref="A5:B5"/>
    <mergeCell ref="A6:B6"/>
    <mergeCell ref="I4:I8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L14:L15"/>
    <mergeCell ref="B14:B15"/>
    <mergeCell ref="C14:C15"/>
    <mergeCell ref="D14:D15"/>
    <mergeCell ref="E14:E15"/>
    <mergeCell ref="F14:F15"/>
    <mergeCell ref="G14:G15"/>
    <mergeCell ref="F17:G17"/>
    <mergeCell ref="H14:H15"/>
    <mergeCell ref="I14:I15"/>
    <mergeCell ref="J14:J15"/>
    <mergeCell ref="K14:K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Monica Pulgar</cp:lastModifiedBy>
  <cp:lastPrinted>2021-11-03T19:05:01Z</cp:lastPrinted>
  <dcterms:created xsi:type="dcterms:W3CDTF">2011-04-07T12:29:15Z</dcterms:created>
  <dcterms:modified xsi:type="dcterms:W3CDTF">2021-11-03T20:23:48Z</dcterms:modified>
</cp:coreProperties>
</file>