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5480" windowHeight="9600"/>
  </bookViews>
  <sheets>
    <sheet name="Hoja1" sheetId="1" r:id="rId1"/>
    <sheet name="Hoja2" sheetId="2" r:id="rId2"/>
    <sheet name="Hoja3" sheetId="3" r:id="rId3"/>
  </sheets>
  <calcPr calcId="145621" concurrentCalc="0"/>
</workbook>
</file>

<file path=xl/calcChain.xml><?xml version="1.0" encoding="utf-8"?>
<calcChain xmlns="http://schemas.openxmlformats.org/spreadsheetml/2006/main">
  <c r="K49" i="1" l="1"/>
  <c r="J49" i="1"/>
  <c r="H49" i="1"/>
  <c r="J56" i="1"/>
  <c r="H56" i="1"/>
  <c r="H41" i="1"/>
  <c r="H59" i="1"/>
  <c r="K23" i="1"/>
  <c r="K41" i="1"/>
  <c r="K59" i="1"/>
  <c r="J41" i="1"/>
  <c r="J59" i="1"/>
  <c r="J23" i="1"/>
  <c r="H23" i="1"/>
  <c r="J17" i="2"/>
  <c r="H17" i="2"/>
</calcChain>
</file>

<file path=xl/sharedStrings.xml><?xml version="1.0" encoding="utf-8"?>
<sst xmlns="http://schemas.openxmlformats.org/spreadsheetml/2006/main" count="251" uniqueCount="144">
  <si>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</si>
  <si>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</si>
  <si>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</si>
  <si>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</si>
  <si>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</si>
  <si>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</si>
  <si>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</si>
  <si>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</si>
  <si>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</si>
  <si>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</si>
  <si>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</si>
  <si>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</si>
  <si>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</si>
  <si>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</si>
  <si>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</si>
  <si>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I.  M u n i c i p a l i d a d   d e   L a   R e i n a   /   D i r e c c i ó n   d e   O b r a s   /   D e p a r t a m e n t o   d e   E d i f i c a c i ó n</t>
  </si>
  <si>
    <t>NINGUNA</t>
  </si>
  <si>
    <t>VIVIENDA</t>
  </si>
  <si>
    <t>S/REV.</t>
  </si>
  <si>
    <t>C. ESPINOSA</t>
  </si>
  <si>
    <t>ALTURA MÁXIMA</t>
  </si>
  <si>
    <t>LGUC., OGUC., Y PRC</t>
  </si>
  <si>
    <t>SUPERFICIE DEL TERRENO</t>
  </si>
  <si>
    <t>SUPERFIECIE DEL TERRENO</t>
  </si>
  <si>
    <t>MODIFICACION</t>
  </si>
  <si>
    <t>N. JOFRE</t>
  </si>
  <si>
    <t>A. MONARDES</t>
  </si>
  <si>
    <t>COMERCIO</t>
  </si>
  <si>
    <t>A. ESPEJO</t>
  </si>
  <si>
    <t>AMPLIACION MENOR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</si>
  <si>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</si>
  <si>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</si>
  <si>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</si>
  <si>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</si>
  <si>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</si>
  <si>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</si>
  <si>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</si>
  <si>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</si>
  <si>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</si>
  <si>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</si>
  <si>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</si>
  <si>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</si>
  <si>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</si>
  <si>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</si>
  <si>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</si>
  <si>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</si>
  <si>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</si>
  <si>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</si>
  <si>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</si>
  <si>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</si>
  <si>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TOTAL</t>
  </si>
  <si>
    <t>OBRA NUEVA</t>
  </si>
  <si>
    <t>SANDRA SABAJ DIMES</t>
  </si>
  <si>
    <t>23 DE FEBRERO 8915 Y 8931</t>
  </si>
  <si>
    <t>RAUL CORREA</t>
  </si>
  <si>
    <t>MARIA KOSLER / JOSE KOSLER</t>
  </si>
  <si>
    <t xml:space="preserve">GUEMES 245 </t>
  </si>
  <si>
    <t>ALTERACION</t>
  </si>
  <si>
    <t>A N T E P R O Y E C T O S</t>
  </si>
  <si>
    <t>PERMISO N°</t>
  </si>
  <si>
    <t>RESOLUCION FECHA</t>
  </si>
  <si>
    <t>DESCIPCION PROYECTO</t>
  </si>
  <si>
    <t>SUPERFICIE M2</t>
  </si>
  <si>
    <t>NORMAS ESPCIALES</t>
  </si>
  <si>
    <t>ANTEPROYECTO</t>
  </si>
  <si>
    <t>CARLOS LINEROS ECHEVERRIA</t>
  </si>
  <si>
    <t>ARQUITECTO</t>
  </si>
  <si>
    <t xml:space="preserve">LA REINA, </t>
  </si>
  <si>
    <t>DIRECTOR DE OBRAS</t>
  </si>
  <si>
    <t xml:space="preserve">LGUC.,OGUC., Y PRC </t>
  </si>
  <si>
    <t>ESTADISTICAS DE PERMISOS, RESOLUCIONES Y OTROS  MES DE MARZO  2021</t>
  </si>
  <si>
    <t>05.03.2021</t>
  </si>
  <si>
    <t>JAVIERA NARANJO MARTIN</t>
  </si>
  <si>
    <t>NUEVA TOBALABA 182-B</t>
  </si>
  <si>
    <t>08.03.2021</t>
  </si>
  <si>
    <t>INGE SOFIA EBERBACH BOHMWALD</t>
  </si>
  <si>
    <t>AV. ECHEÑIQUE 7881</t>
  </si>
  <si>
    <t>SAMANTA RIVERO RIVERO</t>
  </si>
  <si>
    <t>JARDIN INFANTIL</t>
  </si>
  <si>
    <t>ART. 124 DE LA LGUC.</t>
  </si>
  <si>
    <t>5,9M</t>
  </si>
  <si>
    <t>02.03.2021</t>
  </si>
  <si>
    <t>FERNANDO SALVADOR ASTUDILLO STOWAS</t>
  </si>
  <si>
    <t>ALVARO CASANOVA 161-E</t>
  </si>
  <si>
    <t>ROCIO BLAITT GONZALEZ</t>
  </si>
  <si>
    <t>LEY 19537 COPROP. INMOB. TIPO A, LGUC., OGUC., Y PRC</t>
  </si>
  <si>
    <t>03.03.2021</t>
  </si>
  <si>
    <t>NUEVOS DESARROLLOS S.A.</t>
  </si>
  <si>
    <t>AV, LARRAIN 5862 L-S1052</t>
  </si>
  <si>
    <t>14.03.2021</t>
  </si>
  <si>
    <t>CLAUDIA VILLALOBOS SILVA</t>
  </si>
  <si>
    <t>16.03.2021</t>
  </si>
  <si>
    <t>CONSTRUCTORA E INMOBILIARIA PURRANQUE LTDA.</t>
  </si>
  <si>
    <t>AGUAS CLARAS 1700 L-11</t>
  </si>
  <si>
    <t>SEBASTIAN PAVEZ SALINAS</t>
  </si>
  <si>
    <t>RESTAURANT</t>
  </si>
  <si>
    <t>17.03.2021</t>
  </si>
  <si>
    <t>PRINCIPAL COMPAÑÍA DE SEGUROS DE VIDA CHILE S.A.</t>
  </si>
  <si>
    <t>AV. PRINCIPE DE GALES 6803</t>
  </si>
  <si>
    <t>CARMEN TORO RAMIREZ</t>
  </si>
  <si>
    <t>ART. 122 LGUC, (MANTIENE)</t>
  </si>
  <si>
    <t>PLAN SPA</t>
  </si>
  <si>
    <t>SEBASTIAN ARELLANO ROJAS</t>
  </si>
  <si>
    <t>09.03.2021</t>
  </si>
  <si>
    <t>SILVIA COBOS ZEPEDA</t>
  </si>
  <si>
    <t>ALVARO CASANOVA 1068-G</t>
  </si>
  <si>
    <t>JORGE MARTIN FLORES</t>
  </si>
  <si>
    <t>LEY 19537 DE COPORP. IMOBLIARIA, CONDOMINIO TIPO B</t>
  </si>
  <si>
    <t>12.03.2021</t>
  </si>
  <si>
    <t>CONSTANZA DAZA SANTAMARIA</t>
  </si>
  <si>
    <t>CARLOS OSSANDON BARROS 789</t>
  </si>
  <si>
    <t>GONZALO RUDOLPHY</t>
  </si>
  <si>
    <t>GB CINCO AMBIENTAL SPA</t>
  </si>
  <si>
    <t>AV. OSSA 235 OF. 960</t>
  </si>
  <si>
    <t>DANIEL CACERES VERGARA</t>
  </si>
  <si>
    <t>OFICINA</t>
  </si>
  <si>
    <t>PAULO LEYTON PALAVICINO</t>
  </si>
  <si>
    <t>SIMON GONZALEZ 7761 CASA B</t>
  </si>
  <si>
    <t>LORENA GALLARDO</t>
  </si>
  <si>
    <t>M. GARRIDO</t>
  </si>
  <si>
    <t>25.03.2021</t>
  </si>
  <si>
    <t>INVERSIONES Y RENTAS RIO CLARO S.A.</t>
  </si>
  <si>
    <t>LOS TORNEROS 580</t>
  </si>
  <si>
    <t>BERNARDITA TAMARGO HESKIA</t>
  </si>
  <si>
    <t>26.03.2021</t>
  </si>
  <si>
    <t>INMOBILIARIA NUEVO BARRIO SPA</t>
  </si>
  <si>
    <t>REINA VICTORIA 6330</t>
  </si>
  <si>
    <t>DIEGO VERGARA PORTALES</t>
  </si>
  <si>
    <t>CERTIFICADO DE REGULARIZACION LEY 20.898</t>
  </si>
  <si>
    <t>NORMAS EPECIALES</t>
  </si>
  <si>
    <t>CERTIFICADO DE REGULARIZACION (Permiso y Recepcion Definitiva) VIVIENDA SUPERFICIE MAXIMA 140M2, DE HASTA 2.000 UF, ACOGIDA AL TITULO 1 DE LA LEY 20.898</t>
  </si>
  <si>
    <t>NELSON H. CORONADO RAMIREZ</t>
  </si>
  <si>
    <t>PASAJE PRIVADO ELEODORO ASTORQUIZAR 626-F</t>
  </si>
  <si>
    <t>WERNER RIVERA ZUÑIGA</t>
  </si>
  <si>
    <t>GIULIO DI GIUSEPE</t>
  </si>
  <si>
    <t>MODIFICACION DE PROYECTO OBRA NUEVA</t>
  </si>
  <si>
    <t>4,4M</t>
  </si>
  <si>
    <t>ODETTE SANCHEZ</t>
  </si>
  <si>
    <t>PASAJE  PRIVADO FRANCISCO DE VILLAGRA 6341-C</t>
  </si>
  <si>
    <t>HORACIO CASTRO IBAÑEZ</t>
  </si>
  <si>
    <t>DANIELA SAAVEDRA</t>
  </si>
  <si>
    <t>INDUSTRIA</t>
  </si>
  <si>
    <t>JULIA BERNSTEIN 538</t>
  </si>
  <si>
    <t>CLE/AMS/AEA/mpa.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</si>
</sst>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#,##0.0"/>
  </numFmts>
  <fonts count="3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5" fillId="0" borderId="0" applyFont="0" applyFill="0" applyBorder="0" applyAlignment="0" applyProtection="0"/>
  </cellStyleXfs>
  <cellXfs count="245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7" fillId="0" borderId="0" xfId="0" applyFont="1" applyBorder="1"/>
    <xf numFmtId="14" fontId="1" fillId="0" borderId="12" xfId="0" applyNumberFormat="1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2" fontId="2" fillId="0" borderId="12" xfId="0" applyNumberFormat="1" applyFont="1" applyBorder="1" applyAlignment="1">
      <alignment horizontal="right" vertical="center"/>
    </xf>
    <xf numFmtId="0" fontId="3" fillId="3" borderId="0" xfId="0" applyFont="1" applyFill="1" applyBorder="1"/>
    <xf numFmtId="49" fontId="2" fillId="0" borderId="12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right"/>
    </xf>
    <xf numFmtId="4" fontId="5" fillId="3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/>
    <xf numFmtId="0" fontId="8" fillId="3" borderId="0" xfId="0" applyFont="1" applyFill="1" applyBorder="1" applyAlignment="1">
      <alignment horizont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0" fontId="7" fillId="0" borderId="0" xfId="0" applyFont="1" applyFill="1" applyBorder="1"/>
    <xf numFmtId="4" fontId="12" fillId="3" borderId="0" xfId="0" applyNumberFormat="1" applyFont="1" applyFill="1" applyBorder="1" applyAlignment="1">
      <alignment horizontal="right"/>
    </xf>
    <xf numFmtId="0" fontId="0" fillId="0" borderId="0" xfId="0"/>
    <xf numFmtId="0" fontId="14" fillId="0" borderId="0" xfId="0" applyFont="1"/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wrapText="1"/>
    </xf>
    <xf numFmtId="0" fontId="7" fillId="0" borderId="12" xfId="0" applyNumberFormat="1" applyFont="1" applyFill="1" applyBorder="1" applyAlignment="1">
      <alignment horizontal="center" vertical="center" wrapText="1"/>
    </xf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center"/>
    </xf>
    <xf numFmtId="42" fontId="12" fillId="2" borderId="12" xfId="1" applyFont="1" applyFill="1" applyBorder="1" applyAlignment="1">
      <alignment horizontal="right"/>
    </xf>
    <xf numFmtId="0" fontId="3" fillId="2" borderId="12" xfId="0" applyFont="1" applyFill="1" applyBorder="1"/>
    <xf numFmtId="4" fontId="12" fillId="2" borderId="12" xfId="0" applyNumberFormat="1" applyFont="1" applyFill="1" applyBorder="1" applyAlignment="1">
      <alignment horizontal="right"/>
    </xf>
    <xf numFmtId="42" fontId="12" fillId="3" borderId="0" xfId="1" applyFont="1" applyFill="1" applyBorder="1" applyAlignment="1">
      <alignment horizontal="right"/>
    </xf>
    <xf numFmtId="2" fontId="7" fillId="0" borderId="12" xfId="0" applyNumberFormat="1" applyFont="1" applyFill="1" applyBorder="1" applyAlignment="1">
      <alignment horizontal="center" vertical="center"/>
    </xf>
    <xf numFmtId="0" fontId="17" fillId="5" borderId="18" xfId="0" applyFont="1" applyFill="1" applyBorder="1"/>
    <xf numFmtId="0" fontId="3" fillId="5" borderId="19" xfId="0" applyFont="1" applyFill="1" applyBorder="1"/>
    <xf numFmtId="0" fontId="8" fillId="5" borderId="19" xfId="0" applyFont="1" applyFill="1" applyBorder="1" applyAlignment="1">
      <alignment horizontal="center"/>
    </xf>
    <xf numFmtId="3" fontId="5" fillId="5" borderId="19" xfId="0" applyNumberFormat="1" applyFont="1" applyFill="1" applyBorder="1" applyAlignment="1">
      <alignment horizontal="right"/>
    </xf>
    <xf numFmtId="4" fontId="5" fillId="5" borderId="19" xfId="0" applyNumberFormat="1" applyFont="1" applyFill="1" applyBorder="1" applyAlignment="1">
      <alignment horizontal="right"/>
    </xf>
    <xf numFmtId="0" fontId="3" fillId="5" borderId="20" xfId="0" applyFont="1" applyFill="1" applyBorder="1"/>
    <xf numFmtId="0" fontId="19" fillId="0" borderId="0" xfId="0" applyFont="1"/>
    <xf numFmtId="0" fontId="20" fillId="0" borderId="0" xfId="0" applyFont="1"/>
    <xf numFmtId="0" fontId="21" fillId="2" borderId="21" xfId="0" applyFont="1" applyFill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6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/>
    </xf>
    <xf numFmtId="165" fontId="12" fillId="2" borderId="22" xfId="0" applyNumberFormat="1" applyFont="1" applyFill="1" applyBorder="1" applyAlignment="1">
      <alignment horizontal="right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/>
    <xf numFmtId="0" fontId="22" fillId="0" borderId="12" xfId="0" applyFont="1" applyBorder="1" applyAlignment="1">
      <alignment horizont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top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vertical="top" wrapText="1"/>
    </xf>
    <xf numFmtId="0" fontId="16" fillId="3" borderId="34" xfId="0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42" fontId="12" fillId="2" borderId="38" xfId="0" applyNumberFormat="1" applyFont="1" applyFill="1" applyBorder="1" applyAlignment="1">
      <alignment horizontal="center"/>
    </xf>
    <xf numFmtId="166" fontId="1" fillId="0" borderId="12" xfId="0" applyNumberFormat="1" applyFont="1" applyFill="1" applyBorder="1" applyAlignment="1">
      <alignment horizontal="right" vertical="center"/>
    </xf>
    <xf numFmtId="166" fontId="1" fillId="0" borderId="12" xfId="0" applyNumberFormat="1" applyFont="1" applyBorder="1" applyAlignment="1">
      <alignment horizontal="right" vertical="center"/>
    </xf>
    <xf numFmtId="0" fontId="8" fillId="2" borderId="12" xfId="0" applyFont="1" applyFill="1" applyBorder="1"/>
    <xf numFmtId="42" fontId="12" fillId="2" borderId="12" xfId="0" applyNumberFormat="1" applyFont="1" applyFill="1" applyBorder="1" applyAlignment="1">
      <alignment horizontal="center"/>
    </xf>
    <xf numFmtId="0" fontId="21" fillId="2" borderId="12" xfId="0" applyFont="1" applyFill="1" applyBorder="1"/>
    <xf numFmtId="2" fontId="12" fillId="2" borderId="12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2" borderId="19" xfId="0" applyFont="1" applyFill="1" applyBorder="1"/>
    <xf numFmtId="0" fontId="8" fillId="2" borderId="19" xfId="0" applyFont="1" applyFill="1" applyBorder="1" applyAlignment="1">
      <alignment horizontal="center"/>
    </xf>
    <xf numFmtId="3" fontId="5" fillId="2" borderId="19" xfId="0" applyNumberFormat="1" applyFont="1" applyFill="1" applyBorder="1" applyAlignment="1">
      <alignment horizontal="right"/>
    </xf>
    <xf numFmtId="4" fontId="5" fillId="2" borderId="19" xfId="0" applyNumberFormat="1" applyFont="1" applyFill="1" applyBorder="1" applyAlignment="1">
      <alignment horizontal="right"/>
    </xf>
    <xf numFmtId="0" fontId="3" fillId="2" borderId="20" xfId="0" applyFont="1" applyFill="1" applyBorder="1"/>
    <xf numFmtId="0" fontId="4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14" fontId="4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4" fillId="0" borderId="39" xfId="0" applyFont="1" applyBorder="1" applyAlignment="1">
      <alignment horizontal="center" vertical="center" wrapText="1"/>
    </xf>
    <xf numFmtId="2" fontId="12" fillId="2" borderId="12" xfId="0" applyNumberFormat="1" applyFont="1" applyFill="1" applyBorder="1"/>
    <xf numFmtId="0" fontId="4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26" fillId="0" borderId="0" xfId="0" applyFont="1"/>
    <xf numFmtId="0" fontId="25" fillId="2" borderId="12" xfId="0" applyFont="1" applyFill="1" applyBorder="1"/>
    <xf numFmtId="42" fontId="27" fillId="2" borderId="12" xfId="0" applyNumberFormat="1" applyFont="1" applyFill="1" applyBorder="1"/>
    <xf numFmtId="4" fontId="27" fillId="2" borderId="12" xfId="0" applyNumberFormat="1" applyFont="1" applyFill="1" applyBorder="1"/>
    <xf numFmtId="0" fontId="28" fillId="0" borderId="0" xfId="0" applyFont="1"/>
    <xf numFmtId="0" fontId="29" fillId="0" borderId="0" xfId="0" applyFont="1" applyAlignment="1">
      <alignment horizontal="center"/>
    </xf>
    <xf numFmtId="0" fontId="3" fillId="3" borderId="0" xfId="0" applyFont="1" applyFill="1"/>
    <xf numFmtId="0" fontId="0" fillId="0" borderId="0" xfId="0"/>
    <xf numFmtId="2" fontId="7" fillId="0" borderId="12" xfId="0" applyNumberFormat="1" applyFont="1" applyBorder="1" applyAlignment="1">
      <alignment horizontal="center"/>
    </xf>
    <xf numFmtId="0" fontId="30" fillId="0" borderId="1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" fillId="0" borderId="12" xfId="0" quotePrefix="1" applyFont="1" applyBorder="1" applyAlignment="1">
      <alignment horizontal="center" vertical="center" wrapText="1"/>
    </xf>
    <xf numFmtId="0" fontId="8" fillId="3" borderId="0" xfId="0" applyFont="1" applyFill="1" applyBorder="1"/>
    <xf numFmtId="42" fontId="12" fillId="3" borderId="0" xfId="0" applyNumberFormat="1" applyFont="1" applyFill="1" applyBorder="1" applyAlignment="1">
      <alignment horizontal="center"/>
    </xf>
    <xf numFmtId="0" fontId="21" fillId="3" borderId="0" xfId="0" applyFont="1" applyFill="1" applyBorder="1"/>
    <xf numFmtId="2" fontId="12" fillId="3" borderId="0" xfId="0" applyNumberFormat="1" applyFont="1" applyFill="1" applyBorder="1" applyAlignment="1">
      <alignment horizontal="right"/>
    </xf>
    <xf numFmtId="2" fontId="12" fillId="3" borderId="0" xfId="0" applyNumberFormat="1" applyFont="1" applyFill="1" applyBorder="1"/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8" fillId="6" borderId="40" xfId="0" applyFont="1" applyFill="1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31" fillId="0" borderId="12" xfId="0" applyFont="1" applyBorder="1" applyAlignment="1">
      <alignment vertical="center" wrapText="1"/>
    </xf>
    <xf numFmtId="0" fontId="31" fillId="7" borderId="12" xfId="0" applyFont="1" applyFill="1" applyBorder="1" applyAlignment="1">
      <alignment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7" borderId="12" xfId="0" applyFont="1" applyFill="1" applyBorder="1" applyAlignment="1">
      <alignment horizontal="center" vertical="center" wrapText="1"/>
    </xf>
    <xf numFmtId="6" fontId="2" fillId="0" borderId="12" xfId="0" applyNumberFormat="1" applyFont="1" applyBorder="1" applyAlignment="1">
      <alignment horizontal="right" vertical="center" wrapText="1"/>
    </xf>
    <xf numFmtId="0" fontId="2" fillId="7" borderId="12" xfId="0" applyFont="1" applyFill="1" applyBorder="1" applyAlignment="1">
      <alignment horizontal="right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wrapText="1"/>
    </xf>
    <xf numFmtId="0" fontId="11" fillId="6" borderId="45" xfId="0" applyFont="1" applyFill="1" applyBorder="1" applyAlignment="1">
      <alignment vertical="center"/>
    </xf>
    <xf numFmtId="0" fontId="0" fillId="6" borderId="46" xfId="0" applyFill="1" applyBorder="1" applyAlignment="1">
      <alignment wrapText="1"/>
    </xf>
    <xf numFmtId="0" fontId="0" fillId="6" borderId="47" xfId="0" applyFill="1" applyBorder="1" applyAlignment="1">
      <alignment wrapText="1"/>
    </xf>
    <xf numFmtId="0" fontId="8" fillId="6" borderId="40" xfId="0" applyFont="1" applyFill="1" applyBorder="1" applyAlignment="1">
      <alignment horizontal="right" wrapText="1"/>
    </xf>
    <xf numFmtId="0" fontId="19" fillId="6" borderId="40" xfId="0" applyFont="1" applyFill="1" applyBorder="1" applyAlignment="1">
      <alignment wrapText="1"/>
    </xf>
    <xf numFmtId="165" fontId="1" fillId="0" borderId="12" xfId="0" applyNumberFormat="1" applyFont="1" applyFill="1" applyBorder="1" applyAlignment="1">
      <alignment horizontal="right" vertical="center"/>
    </xf>
    <xf numFmtId="1" fontId="2" fillId="0" borderId="12" xfId="0" applyNumberFormat="1" applyFont="1" applyBorder="1" applyAlignment="1">
      <alignment horizontal="right" vertical="center"/>
    </xf>
    <xf numFmtId="6" fontId="8" fillId="6" borderId="40" xfId="0" applyNumberFormat="1" applyFont="1" applyFill="1" applyBorder="1" applyAlignment="1">
      <alignment horizontal="right" wrapText="1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2" borderId="5" xfId="0" applyFont="1" applyFill="1" applyBorder="1" applyAlignment="1"/>
    <xf numFmtId="0" fontId="11" fillId="2" borderId="6" xfId="0" applyFont="1" applyFill="1" applyBorder="1" applyAlignment="1"/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1" fillId="2" borderId="13" xfId="0" applyFont="1" applyFill="1" applyBorder="1" applyAlignment="1"/>
    <xf numFmtId="0" fontId="11" fillId="2" borderId="14" xfId="0" applyFont="1" applyFill="1" applyBorder="1" applyAlignment="1"/>
    <xf numFmtId="0" fontId="9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vertical="center" wrapText="1"/>
    </xf>
    <xf numFmtId="0" fontId="16" fillId="3" borderId="24" xfId="0" applyFont="1" applyFill="1" applyBorder="1" applyAlignment="1">
      <alignment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vertical="top" wrapText="1"/>
    </xf>
    <xf numFmtId="0" fontId="16" fillId="3" borderId="11" xfId="0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14" fontId="22" fillId="0" borderId="12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42" fontId="6" fillId="0" borderId="26" xfId="0" applyNumberFormat="1" applyFont="1" applyFill="1" applyBorder="1" applyAlignment="1">
      <alignment horizontal="left" vertical="center" wrapText="1"/>
    </xf>
    <xf numFmtId="42" fontId="6" fillId="0" borderId="35" xfId="0" applyNumberFormat="1" applyFont="1" applyFill="1" applyBorder="1" applyAlignment="1">
      <alignment horizontal="left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4" fontId="22" fillId="0" borderId="35" xfId="0" applyNumberFormat="1" applyFont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/>
    </xf>
    <xf numFmtId="0" fontId="23" fillId="2" borderId="20" xfId="0" applyFont="1" applyFill="1" applyBorder="1" applyAlignment="1">
      <alignment horizontal="center"/>
    </xf>
    <xf numFmtId="42" fontId="6" fillId="0" borderId="12" xfId="0" applyNumberFormat="1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482601</xdr:colOff>
      <xdr:row>7</xdr:row>
      <xdr:rowOff>25400</xdr:rowOff>
    </xdr:from>
    <xdr:to>
      <xdr:col>2</xdr:col>
      <xdr:colOff>1537607</xdr:colOff>
      <xdr:row>11</xdr:row>
      <xdr:rowOff>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368300"/>
          <a:ext cx="2693306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topLeftCell="A51" zoomScale="60" zoomScaleNormal="60" zoomScaleSheetLayoutView="100" zoomScalePageLayoutView="50" workbookViewId="0">
      <selection activeCell="F58" sqref="F58"/>
    </sheetView>
  </sheetViews>
  <sheetFormatPr baseColWidth="10" defaultRowHeight="15" x14ac:dyDescent="0.25"/>
  <cols>
    <col min="1" max="1" width="11" customWidth="1"/>
    <col min="2" max="2" width="14.5703125" customWidth="1"/>
    <col min="3" max="3" width="44.42578125" customWidth="1"/>
    <col min="4" max="4" width="45.4257812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7109375" customWidth="1"/>
    <col min="12" max="12" width="29.85546875" customWidth="1"/>
    <col min="13" max="13" width="20" customWidth="1"/>
  </cols>
  <sheetData>
    <row r="1" spans="1:14" ht="4.5" customHeight="1" thickBot="1" x14ac:dyDescent="0.3"/>
    <row r="2" spans="1:14" ht="3" hidden="1" customHeight="1" thickBot="1" x14ac:dyDescent="0.3"/>
    <row r="3" spans="1:14" ht="15.75" hidden="1" thickBot="1" x14ac:dyDescent="0.3"/>
    <row r="4" spans="1:14" ht="15.75" hidden="1" thickBot="1" x14ac:dyDescent="0.3"/>
    <row r="5" spans="1:14" ht="15.75" hidden="1" thickBot="1" x14ac:dyDescent="0.3"/>
    <row r="6" spans="1:14" ht="10.5" customHeight="1" x14ac:dyDescent="0.25">
      <c r="A6" s="202" t="s">
        <v>15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6"/>
    </row>
    <row r="7" spans="1:14" ht="10.5" customHeight="1" thickBot="1" x14ac:dyDescent="0.3">
      <c r="A7" s="204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17"/>
    </row>
    <row r="8" spans="1:14" x14ac:dyDescent="0.25">
      <c r="A8" s="212" t="s">
        <v>70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18"/>
    </row>
    <row r="9" spans="1:14" x14ac:dyDescent="0.25">
      <c r="A9" s="214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18"/>
    </row>
    <row r="10" spans="1:14" x14ac:dyDescent="0.25">
      <c r="A10" s="214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18"/>
    </row>
    <row r="11" spans="1:14" ht="15.75" thickBot="1" x14ac:dyDescent="0.3">
      <c r="A11" s="215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19"/>
    </row>
    <row r="12" spans="1:14" x14ac:dyDescent="0.25">
      <c r="A12" s="206" t="s">
        <v>12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194"/>
    </row>
    <row r="13" spans="1:14" ht="15.75" thickBot="1" x14ac:dyDescent="0.3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195"/>
    </row>
    <row r="14" spans="1:14" x14ac:dyDescent="0.25">
      <c r="A14" s="188" t="s">
        <v>0</v>
      </c>
      <c r="B14" s="188" t="s">
        <v>1</v>
      </c>
      <c r="C14" s="217" t="s">
        <v>2</v>
      </c>
      <c r="D14" s="188" t="s">
        <v>3</v>
      </c>
      <c r="E14" s="188" t="s">
        <v>4</v>
      </c>
      <c r="F14" s="188" t="s">
        <v>5</v>
      </c>
      <c r="G14" s="188" t="s">
        <v>6</v>
      </c>
      <c r="H14" s="188" t="s">
        <v>7</v>
      </c>
      <c r="I14" s="188" t="s">
        <v>8</v>
      </c>
      <c r="J14" s="188" t="s">
        <v>11</v>
      </c>
      <c r="K14" s="187" t="s">
        <v>22</v>
      </c>
      <c r="L14" s="188" t="s">
        <v>9</v>
      </c>
      <c r="M14" s="188" t="s">
        <v>10</v>
      </c>
      <c r="N14" s="187" t="s">
        <v>20</v>
      </c>
    </row>
    <row r="15" spans="1:14" x14ac:dyDescent="0.25">
      <c r="A15" s="188"/>
      <c r="B15" s="188"/>
      <c r="C15" s="217"/>
      <c r="D15" s="188"/>
      <c r="E15" s="188"/>
      <c r="F15" s="190"/>
      <c r="G15" s="190"/>
      <c r="H15" s="190"/>
      <c r="I15" s="190"/>
      <c r="J15" s="190"/>
      <c r="K15" s="188"/>
      <c r="L15" s="190"/>
      <c r="M15" s="190"/>
      <c r="N15" s="188"/>
    </row>
    <row r="16" spans="1:14" ht="15.75" thickBot="1" x14ac:dyDescent="0.3">
      <c r="A16" s="189"/>
      <c r="B16" s="189"/>
      <c r="C16" s="218"/>
      <c r="D16" s="189"/>
      <c r="E16" s="189"/>
      <c r="F16" s="191"/>
      <c r="G16" s="191"/>
      <c r="H16" s="191"/>
      <c r="I16" s="191"/>
      <c r="J16" s="191"/>
      <c r="K16" s="189"/>
      <c r="L16" s="191"/>
      <c r="M16" s="191"/>
      <c r="N16" s="189"/>
    </row>
    <row r="17" spans="1:14" s="37" customFormat="1" x14ac:dyDescent="0.25">
      <c r="A17" s="140"/>
      <c r="B17" s="140"/>
      <c r="C17" s="141"/>
      <c r="D17" s="140"/>
      <c r="E17" s="140"/>
      <c r="F17" s="142"/>
      <c r="G17" s="142"/>
      <c r="H17" s="142"/>
      <c r="I17" s="142"/>
      <c r="J17" s="142"/>
      <c r="K17" s="140"/>
      <c r="L17" s="142"/>
      <c r="M17" s="142"/>
      <c r="N17" s="140"/>
    </row>
    <row r="18" spans="1:14" s="2" customFormat="1" x14ac:dyDescent="0.25">
      <c r="A18" s="29">
        <v>14435</v>
      </c>
      <c r="B18" s="39" t="s">
        <v>71</v>
      </c>
      <c r="C18" s="6" t="s">
        <v>72</v>
      </c>
      <c r="D18" s="6" t="s">
        <v>73</v>
      </c>
      <c r="E18" s="6" t="s">
        <v>134</v>
      </c>
      <c r="F18" s="8" t="s">
        <v>30</v>
      </c>
      <c r="G18" s="10" t="s">
        <v>17</v>
      </c>
      <c r="H18" s="42">
        <v>340782</v>
      </c>
      <c r="I18" s="10" t="s">
        <v>51</v>
      </c>
      <c r="J18" s="12">
        <v>127.74</v>
      </c>
      <c r="K18" s="105">
        <v>403</v>
      </c>
      <c r="L18" s="4" t="s">
        <v>21</v>
      </c>
      <c r="M18" s="8" t="s">
        <v>26</v>
      </c>
      <c r="N18" s="153">
        <v>6.3</v>
      </c>
    </row>
    <row r="19" spans="1:14" s="3" customFormat="1" ht="15.75" x14ac:dyDescent="0.25">
      <c r="A19" s="29">
        <v>14436</v>
      </c>
      <c r="B19" s="33" t="s">
        <v>74</v>
      </c>
      <c r="C19" s="14" t="s">
        <v>75</v>
      </c>
      <c r="D19" s="14" t="s">
        <v>76</v>
      </c>
      <c r="E19" s="40" t="s">
        <v>77</v>
      </c>
      <c r="F19" s="15" t="s">
        <v>30</v>
      </c>
      <c r="G19" s="15" t="s">
        <v>78</v>
      </c>
      <c r="H19" s="43">
        <v>209817</v>
      </c>
      <c r="I19" s="10" t="s">
        <v>57</v>
      </c>
      <c r="J19" s="13">
        <v>3.54</v>
      </c>
      <c r="K19" s="13">
        <v>2005.75</v>
      </c>
      <c r="L19" s="4" t="s">
        <v>79</v>
      </c>
      <c r="M19" s="8" t="s">
        <v>25</v>
      </c>
      <c r="N19" s="49" t="s">
        <v>80</v>
      </c>
    </row>
    <row r="20" spans="1:14" s="3" customFormat="1" ht="36.75" customHeight="1" x14ac:dyDescent="0.25">
      <c r="A20" s="5">
        <v>14437</v>
      </c>
      <c r="B20" s="21" t="s">
        <v>103</v>
      </c>
      <c r="C20" s="14" t="s">
        <v>104</v>
      </c>
      <c r="D20" s="154" t="s">
        <v>105</v>
      </c>
      <c r="E20" s="14" t="s">
        <v>106</v>
      </c>
      <c r="F20" s="9" t="s">
        <v>30</v>
      </c>
      <c r="G20" s="86" t="s">
        <v>17</v>
      </c>
      <c r="H20" s="43">
        <v>18601</v>
      </c>
      <c r="I20" s="10" t="s">
        <v>135</v>
      </c>
      <c r="J20" s="13">
        <v>6.46</v>
      </c>
      <c r="K20" s="13">
        <v>1052.8</v>
      </c>
      <c r="L20" s="4" t="s">
        <v>107</v>
      </c>
      <c r="M20" s="8" t="s">
        <v>26</v>
      </c>
      <c r="N20" s="22">
        <v>4.95</v>
      </c>
    </row>
    <row r="21" spans="1:14" s="2" customFormat="1" x14ac:dyDescent="0.25">
      <c r="A21" s="5">
        <v>14438</v>
      </c>
      <c r="B21" s="21" t="s">
        <v>108</v>
      </c>
      <c r="C21" s="6" t="s">
        <v>109</v>
      </c>
      <c r="D21" s="6" t="s">
        <v>110</v>
      </c>
      <c r="E21" s="14" t="s">
        <v>111</v>
      </c>
      <c r="F21" s="15" t="s">
        <v>30</v>
      </c>
      <c r="G21" s="15" t="s">
        <v>17</v>
      </c>
      <c r="H21" s="43">
        <v>1118694</v>
      </c>
      <c r="I21" s="10" t="s">
        <v>51</v>
      </c>
      <c r="J21" s="104">
        <v>257.39999999999998</v>
      </c>
      <c r="K21" s="13">
        <v>1978.78</v>
      </c>
      <c r="L21" s="4" t="s">
        <v>21</v>
      </c>
      <c r="M21" s="9" t="s">
        <v>26</v>
      </c>
      <c r="N21" s="41" t="s">
        <v>136</v>
      </c>
    </row>
    <row r="22" spans="1:14" s="2" customFormat="1" x14ac:dyDescent="0.25">
      <c r="A22" s="67"/>
      <c r="B22" s="68"/>
      <c r="C22" s="69"/>
      <c r="D22" s="69"/>
      <c r="E22" s="69"/>
      <c r="F22" s="70"/>
      <c r="G22" s="71"/>
      <c r="H22" s="72"/>
      <c r="I22" s="73"/>
      <c r="J22" s="74"/>
      <c r="K22" s="74"/>
      <c r="L22" s="75"/>
      <c r="M22" s="73"/>
      <c r="N22" s="76"/>
    </row>
    <row r="23" spans="1:14" ht="26.25" x14ac:dyDescent="0.4">
      <c r="A23" s="1"/>
      <c r="B23" s="1"/>
      <c r="C23" s="1"/>
      <c r="D23" s="1"/>
      <c r="E23" s="1"/>
      <c r="F23" s="1"/>
      <c r="G23" s="44" t="s">
        <v>14</v>
      </c>
      <c r="H23" s="45">
        <f>SUM(H18:H21)</f>
        <v>1687894</v>
      </c>
      <c r="I23" s="46"/>
      <c r="J23" s="47">
        <f>SUM(J18:J21)</f>
        <v>395.14</v>
      </c>
      <c r="K23" s="47">
        <f>SUM(K18:K21)</f>
        <v>5440.33</v>
      </c>
      <c r="L23" s="1"/>
      <c r="M23" s="1"/>
    </row>
    <row r="24" spans="1:14" s="37" customFormat="1" ht="26.25" x14ac:dyDescent="0.4">
      <c r="A24" s="30"/>
      <c r="B24" s="30"/>
      <c r="C24" s="30"/>
      <c r="D24" s="30"/>
      <c r="E24" s="30"/>
      <c r="F24" s="30"/>
      <c r="G24" s="32"/>
      <c r="H24" s="48"/>
      <c r="I24" s="31"/>
      <c r="J24" s="36"/>
      <c r="K24" s="36"/>
      <c r="L24" s="30"/>
      <c r="M24" s="30"/>
    </row>
    <row r="25" spans="1:14" ht="11.25" customHeight="1" thickBot="1" x14ac:dyDescent="0.45">
      <c r="A25" s="1"/>
      <c r="B25" s="1"/>
      <c r="C25" s="1"/>
      <c r="D25" s="1"/>
      <c r="E25" s="1"/>
      <c r="F25" s="1"/>
      <c r="G25" s="26"/>
      <c r="H25" s="27"/>
      <c r="I25" s="24"/>
      <c r="J25" s="28"/>
      <c r="K25" s="28"/>
      <c r="L25" s="1"/>
      <c r="M25" s="1"/>
    </row>
    <row r="26" spans="1:14" x14ac:dyDescent="0.25">
      <c r="A26" s="206" t="s">
        <v>13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10"/>
      <c r="N26" s="196"/>
    </row>
    <row r="27" spans="1:14" ht="15.75" thickBot="1" x14ac:dyDescent="0.3">
      <c r="A27" s="208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11"/>
      <c r="N27" s="196"/>
    </row>
    <row r="28" spans="1:14" x14ac:dyDescent="0.25">
      <c r="A28" s="188" t="s">
        <v>0</v>
      </c>
      <c r="B28" s="192" t="s">
        <v>1</v>
      </c>
      <c r="C28" s="188" t="s">
        <v>2</v>
      </c>
      <c r="D28" s="188" t="s">
        <v>3</v>
      </c>
      <c r="E28" s="188" t="s">
        <v>4</v>
      </c>
      <c r="F28" s="188" t="s">
        <v>5</v>
      </c>
      <c r="G28" s="188" t="s">
        <v>6</v>
      </c>
      <c r="H28" s="188" t="s">
        <v>7</v>
      </c>
      <c r="I28" s="188" t="s">
        <v>8</v>
      </c>
      <c r="J28" s="188" t="s">
        <v>11</v>
      </c>
      <c r="K28" s="187" t="s">
        <v>23</v>
      </c>
      <c r="L28" s="188" t="s">
        <v>9</v>
      </c>
      <c r="M28" s="198" t="s">
        <v>10</v>
      </c>
      <c r="N28" s="197"/>
    </row>
    <row r="29" spans="1:14" x14ac:dyDescent="0.25">
      <c r="A29" s="188"/>
      <c r="B29" s="192"/>
      <c r="C29" s="188"/>
      <c r="D29" s="188"/>
      <c r="E29" s="188"/>
      <c r="F29" s="190"/>
      <c r="G29" s="190"/>
      <c r="H29" s="190"/>
      <c r="I29" s="190"/>
      <c r="J29" s="190"/>
      <c r="K29" s="188"/>
      <c r="L29" s="190"/>
      <c r="M29" s="199"/>
      <c r="N29" s="197"/>
    </row>
    <row r="30" spans="1:14" ht="15.75" thickBot="1" x14ac:dyDescent="0.3">
      <c r="A30" s="189"/>
      <c r="B30" s="193"/>
      <c r="C30" s="189"/>
      <c r="D30" s="189"/>
      <c r="E30" s="189"/>
      <c r="F30" s="191"/>
      <c r="G30" s="191"/>
      <c r="H30" s="191"/>
      <c r="I30" s="191"/>
      <c r="J30" s="191"/>
      <c r="K30" s="189"/>
      <c r="L30" s="191"/>
      <c r="M30" s="200"/>
      <c r="N30" s="197"/>
    </row>
    <row r="31" spans="1:14" s="37" customFormat="1" x14ac:dyDescent="0.25">
      <c r="A31" s="140"/>
      <c r="B31" s="143"/>
      <c r="C31" s="140"/>
      <c r="D31" s="140"/>
      <c r="E31" s="140"/>
      <c r="F31" s="142"/>
      <c r="G31" s="142"/>
      <c r="H31" s="142"/>
      <c r="I31" s="142"/>
      <c r="J31" s="142"/>
      <c r="K31" s="140"/>
      <c r="L31" s="142"/>
      <c r="M31" s="144"/>
      <c r="N31" s="138"/>
    </row>
    <row r="32" spans="1:14" s="2" customFormat="1" ht="30" x14ac:dyDescent="0.25">
      <c r="A32" s="5">
        <v>15</v>
      </c>
      <c r="B32" s="25" t="s">
        <v>81</v>
      </c>
      <c r="C32" s="6" t="s">
        <v>82</v>
      </c>
      <c r="D32" s="6" t="s">
        <v>83</v>
      </c>
      <c r="E32" s="6" t="s">
        <v>84</v>
      </c>
      <c r="F32" s="8" t="s">
        <v>18</v>
      </c>
      <c r="G32" s="11" t="s">
        <v>17</v>
      </c>
      <c r="H32" s="42">
        <v>150640</v>
      </c>
      <c r="I32" s="10" t="s">
        <v>29</v>
      </c>
      <c r="J32" s="12">
        <v>61.11</v>
      </c>
      <c r="K32" s="12">
        <v>8042.2</v>
      </c>
      <c r="L32" s="4" t="s">
        <v>85</v>
      </c>
      <c r="M32" s="8" t="s">
        <v>28</v>
      </c>
      <c r="N32" s="20"/>
    </row>
    <row r="33" spans="1:14" s="2" customFormat="1" x14ac:dyDescent="0.25">
      <c r="A33" s="5">
        <v>16</v>
      </c>
      <c r="B33" s="21" t="s">
        <v>86</v>
      </c>
      <c r="C33" s="6" t="s">
        <v>87</v>
      </c>
      <c r="D33" s="6" t="s">
        <v>88</v>
      </c>
      <c r="E33" s="6" t="s">
        <v>137</v>
      </c>
      <c r="F33" s="8" t="s">
        <v>18</v>
      </c>
      <c r="G33" s="10" t="s">
        <v>27</v>
      </c>
      <c r="H33" s="42">
        <v>182636</v>
      </c>
      <c r="I33" s="10" t="s">
        <v>24</v>
      </c>
      <c r="J33" s="12">
        <v>0</v>
      </c>
      <c r="K33" s="12">
        <v>11658.5</v>
      </c>
      <c r="L33" s="4" t="s">
        <v>21</v>
      </c>
      <c r="M33" s="8" t="s">
        <v>26</v>
      </c>
      <c r="N33" s="20"/>
    </row>
    <row r="34" spans="1:14" s="3" customFormat="1" ht="30" x14ac:dyDescent="0.25">
      <c r="A34" s="29">
        <v>17</v>
      </c>
      <c r="B34" s="33" t="s">
        <v>89</v>
      </c>
      <c r="C34" s="6" t="s">
        <v>139</v>
      </c>
      <c r="D34" s="14" t="s">
        <v>138</v>
      </c>
      <c r="E34" s="7" t="s">
        <v>90</v>
      </c>
      <c r="F34" s="9" t="s">
        <v>18</v>
      </c>
      <c r="G34" s="34" t="s">
        <v>17</v>
      </c>
      <c r="H34" s="43">
        <v>153809</v>
      </c>
      <c r="I34" s="15" t="s">
        <v>29</v>
      </c>
      <c r="J34" s="13">
        <v>83.75</v>
      </c>
      <c r="K34" s="13">
        <v>225.18</v>
      </c>
      <c r="L34" s="4" t="s">
        <v>69</v>
      </c>
      <c r="M34" s="8" t="s">
        <v>25</v>
      </c>
      <c r="N34" s="35"/>
    </row>
    <row r="35" spans="1:14" s="3" customFormat="1" ht="30" x14ac:dyDescent="0.25">
      <c r="A35" s="29">
        <v>18</v>
      </c>
      <c r="B35" s="33" t="s">
        <v>91</v>
      </c>
      <c r="C35" s="6" t="s">
        <v>92</v>
      </c>
      <c r="D35" s="14" t="s">
        <v>93</v>
      </c>
      <c r="E35" s="14" t="s">
        <v>94</v>
      </c>
      <c r="F35" s="9" t="s">
        <v>18</v>
      </c>
      <c r="G35" s="34" t="s">
        <v>95</v>
      </c>
      <c r="H35" s="43">
        <v>57500</v>
      </c>
      <c r="I35" s="15" t="s">
        <v>24</v>
      </c>
      <c r="J35" s="13">
        <v>0</v>
      </c>
      <c r="K35" s="13">
        <v>0</v>
      </c>
      <c r="L35" s="4" t="s">
        <v>69</v>
      </c>
      <c r="M35" s="9" t="s">
        <v>28</v>
      </c>
      <c r="N35" s="35"/>
    </row>
    <row r="36" spans="1:14" s="3" customFormat="1" ht="30" x14ac:dyDescent="0.25">
      <c r="A36" s="29">
        <v>19</v>
      </c>
      <c r="B36" s="33" t="s">
        <v>96</v>
      </c>
      <c r="C36" s="6" t="s">
        <v>97</v>
      </c>
      <c r="D36" s="14" t="s">
        <v>98</v>
      </c>
      <c r="E36" s="14" t="s">
        <v>99</v>
      </c>
      <c r="F36" s="9" t="s">
        <v>140</v>
      </c>
      <c r="G36" s="34" t="s">
        <v>27</v>
      </c>
      <c r="H36" s="43">
        <v>40390</v>
      </c>
      <c r="I36" s="15" t="s">
        <v>24</v>
      </c>
      <c r="J36" s="13">
        <v>0</v>
      </c>
      <c r="K36" s="23">
        <v>546.63</v>
      </c>
      <c r="L36" s="4" t="s">
        <v>100</v>
      </c>
      <c r="M36" s="9" t="s">
        <v>28</v>
      </c>
      <c r="N36" s="35"/>
    </row>
    <row r="37" spans="1:14" s="3" customFormat="1" x14ac:dyDescent="0.25">
      <c r="A37" s="29">
        <v>20</v>
      </c>
      <c r="B37" s="33" t="s">
        <v>96</v>
      </c>
      <c r="C37" s="14" t="s">
        <v>116</v>
      </c>
      <c r="D37" s="14" t="s">
        <v>117</v>
      </c>
      <c r="E37" s="14" t="s">
        <v>118</v>
      </c>
      <c r="F37" s="86" t="s">
        <v>18</v>
      </c>
      <c r="G37" s="11" t="s">
        <v>17</v>
      </c>
      <c r="H37" s="43">
        <v>55424</v>
      </c>
      <c r="I37" s="86" t="s">
        <v>29</v>
      </c>
      <c r="J37" s="13">
        <v>27.97</v>
      </c>
      <c r="K37" s="23">
        <v>123.77</v>
      </c>
      <c r="L37" s="4" t="s">
        <v>16</v>
      </c>
      <c r="M37" s="9" t="s">
        <v>119</v>
      </c>
      <c r="N37" s="35"/>
    </row>
    <row r="38" spans="1:14" s="3" customFormat="1" x14ac:dyDescent="0.25">
      <c r="A38" s="29">
        <v>21</v>
      </c>
      <c r="B38" s="33" t="s">
        <v>96</v>
      </c>
      <c r="C38" s="14" t="s">
        <v>112</v>
      </c>
      <c r="D38" s="14" t="s">
        <v>113</v>
      </c>
      <c r="E38" s="14" t="s">
        <v>114</v>
      </c>
      <c r="F38" s="9" t="s">
        <v>18</v>
      </c>
      <c r="G38" s="11" t="s">
        <v>115</v>
      </c>
      <c r="H38" s="43">
        <v>64519</v>
      </c>
      <c r="I38" s="86" t="s">
        <v>24</v>
      </c>
      <c r="J38" s="13">
        <v>0</v>
      </c>
      <c r="K38" s="23">
        <v>0</v>
      </c>
      <c r="L38" s="4" t="s">
        <v>69</v>
      </c>
      <c r="M38" s="9" t="s">
        <v>26</v>
      </c>
      <c r="N38" s="35"/>
    </row>
    <row r="39" spans="1:14" s="3" customFormat="1" ht="30" x14ac:dyDescent="0.25">
      <c r="A39" s="29">
        <v>22</v>
      </c>
      <c r="B39" s="33" t="s">
        <v>120</v>
      </c>
      <c r="C39" s="14" t="s">
        <v>121</v>
      </c>
      <c r="D39" s="14" t="s">
        <v>122</v>
      </c>
      <c r="E39" s="14" t="s">
        <v>123</v>
      </c>
      <c r="F39" s="9" t="s">
        <v>18</v>
      </c>
      <c r="G39" s="156" t="s">
        <v>141</v>
      </c>
      <c r="H39" s="43">
        <v>163818</v>
      </c>
      <c r="I39" s="86" t="s">
        <v>29</v>
      </c>
      <c r="J39" s="182">
        <v>49.594999999999999</v>
      </c>
      <c r="K39" s="183">
        <v>540</v>
      </c>
      <c r="L39" s="4" t="s">
        <v>69</v>
      </c>
      <c r="M39" s="9" t="s">
        <v>28</v>
      </c>
      <c r="N39" s="35"/>
    </row>
    <row r="40" spans="1:14" s="3" customFormat="1" x14ac:dyDescent="0.25">
      <c r="A40" s="77"/>
      <c r="B40" s="78"/>
      <c r="C40" s="79"/>
      <c r="D40" s="79"/>
      <c r="E40" s="79"/>
      <c r="F40" s="80"/>
      <c r="G40" s="81"/>
      <c r="H40" s="82"/>
      <c r="I40" s="83"/>
      <c r="J40" s="84"/>
      <c r="K40" s="85"/>
      <c r="L40" s="75"/>
      <c r="M40" s="80"/>
      <c r="N40" s="35"/>
    </row>
    <row r="41" spans="1:14" ht="26.25" x14ac:dyDescent="0.4">
      <c r="A41" s="1"/>
      <c r="B41" s="1"/>
      <c r="C41" s="1"/>
      <c r="D41" s="1"/>
      <c r="E41" s="1"/>
      <c r="F41" s="1"/>
      <c r="G41" s="44" t="s">
        <v>14</v>
      </c>
      <c r="H41" s="45">
        <f>SUM(H32:H39)</f>
        <v>868736</v>
      </c>
      <c r="I41" s="46"/>
      <c r="J41" s="47">
        <f>SUM(J32:J39)</f>
        <v>222.42500000000001</v>
      </c>
      <c r="K41" s="47">
        <f>SUM(K32:K39)</f>
        <v>21136.280000000002</v>
      </c>
      <c r="L41" s="1"/>
      <c r="M41" s="1"/>
    </row>
    <row r="42" spans="1:14" s="37" customFormat="1" ht="27" thickBot="1" x14ac:dyDescent="0.45">
      <c r="A42" s="30"/>
      <c r="B42" s="30"/>
      <c r="C42" s="30"/>
      <c r="D42" s="30"/>
      <c r="E42" s="30"/>
      <c r="F42" s="151"/>
      <c r="G42" s="32"/>
      <c r="H42" s="48"/>
      <c r="I42" s="31"/>
      <c r="J42" s="36"/>
      <c r="K42" s="36"/>
      <c r="L42" s="151"/>
      <c r="M42" s="30"/>
    </row>
    <row r="43" spans="1:14" s="37" customFormat="1" ht="28.5" thickBot="1" x14ac:dyDescent="0.45">
      <c r="A43" s="185" t="s">
        <v>58</v>
      </c>
      <c r="B43" s="186"/>
      <c r="C43" s="186"/>
      <c r="D43" s="112"/>
      <c r="E43" s="112"/>
      <c r="F43" s="112"/>
      <c r="G43" s="113"/>
      <c r="H43" s="114"/>
      <c r="I43" s="112"/>
      <c r="J43" s="115"/>
      <c r="K43" s="115"/>
      <c r="L43" s="112"/>
      <c r="M43" s="116"/>
    </row>
    <row r="44" spans="1:14" ht="31.5" thickBot="1" x14ac:dyDescent="0.3">
      <c r="A44" s="136" t="s">
        <v>59</v>
      </c>
      <c r="B44" s="117" t="s">
        <v>60</v>
      </c>
      <c r="C44" s="118" t="s">
        <v>2</v>
      </c>
      <c r="D44" s="118" t="s">
        <v>3</v>
      </c>
      <c r="E44" s="118" t="s">
        <v>4</v>
      </c>
      <c r="F44" s="118" t="s">
        <v>5</v>
      </c>
      <c r="G44" s="119" t="s">
        <v>6</v>
      </c>
      <c r="H44" s="120" t="s">
        <v>7</v>
      </c>
      <c r="I44" s="121" t="s">
        <v>61</v>
      </c>
      <c r="J44" s="122" t="s">
        <v>62</v>
      </c>
      <c r="K44" s="122" t="s">
        <v>22</v>
      </c>
      <c r="L44" s="118" t="s">
        <v>63</v>
      </c>
      <c r="M44" s="123" t="s">
        <v>10</v>
      </c>
    </row>
    <row r="45" spans="1:14" ht="15.75" x14ac:dyDescent="0.25">
      <c r="A45" s="62"/>
      <c r="B45" s="124"/>
      <c r="C45" s="125"/>
      <c r="D45" s="125"/>
      <c r="E45" s="125"/>
      <c r="F45" s="125"/>
      <c r="G45" s="126"/>
      <c r="H45" s="127"/>
      <c r="I45" s="128"/>
      <c r="J45" s="129"/>
      <c r="K45" s="129"/>
      <c r="L45" s="125"/>
      <c r="M45" s="130"/>
    </row>
    <row r="46" spans="1:14" x14ac:dyDescent="0.25">
      <c r="A46" s="131">
        <v>3</v>
      </c>
      <c r="B46" s="132" t="s">
        <v>71</v>
      </c>
      <c r="C46" s="111" t="s">
        <v>101</v>
      </c>
      <c r="D46" s="110" t="s">
        <v>142</v>
      </c>
      <c r="E46" s="139" t="s">
        <v>102</v>
      </c>
      <c r="F46" s="110" t="s">
        <v>18</v>
      </c>
      <c r="G46" s="133" t="s">
        <v>17</v>
      </c>
      <c r="H46" s="134">
        <v>468983</v>
      </c>
      <c r="I46" s="133" t="s">
        <v>64</v>
      </c>
      <c r="J46" s="135">
        <v>2212.75</v>
      </c>
      <c r="K46" s="135">
        <v>5263.21</v>
      </c>
      <c r="L46" s="4" t="s">
        <v>16</v>
      </c>
      <c r="M46" s="110" t="s">
        <v>26</v>
      </c>
    </row>
    <row r="47" spans="1:14" s="152" customFormat="1" x14ac:dyDescent="0.25">
      <c r="A47" s="131">
        <v>4</v>
      </c>
      <c r="B47" s="132" t="s">
        <v>124</v>
      </c>
      <c r="C47" s="139" t="s">
        <v>125</v>
      </c>
      <c r="D47" s="110" t="s">
        <v>126</v>
      </c>
      <c r="E47" s="139" t="s">
        <v>127</v>
      </c>
      <c r="F47" s="110" t="s">
        <v>18</v>
      </c>
      <c r="G47" s="133" t="s">
        <v>17</v>
      </c>
      <c r="H47" s="134">
        <v>147377</v>
      </c>
      <c r="I47" s="133" t="s">
        <v>64</v>
      </c>
      <c r="J47" s="135">
        <v>836.68</v>
      </c>
      <c r="K47" s="135">
        <v>1387.59</v>
      </c>
      <c r="L47" s="4" t="s">
        <v>16</v>
      </c>
      <c r="M47" s="110" t="s">
        <v>25</v>
      </c>
    </row>
    <row r="49" spans="1:12" ht="26.25" x14ac:dyDescent="0.4">
      <c r="A49" s="201"/>
      <c r="B49" s="201"/>
      <c r="G49" s="106" t="s">
        <v>14</v>
      </c>
      <c r="H49" s="107">
        <f>SUM(H46:H47)</f>
        <v>616360</v>
      </c>
      <c r="I49" s="108"/>
      <c r="J49" s="109">
        <f>SUM(J46:J47)</f>
        <v>3049.43</v>
      </c>
      <c r="K49" s="137">
        <f>SUM(K46:K47)</f>
        <v>6650.8</v>
      </c>
    </row>
    <row r="50" spans="1:12" s="152" customFormat="1" ht="27" thickBot="1" x14ac:dyDescent="0.45">
      <c r="A50" s="155"/>
      <c r="B50" s="155"/>
      <c r="G50" s="157"/>
      <c r="H50" s="158"/>
      <c r="I50" s="159"/>
      <c r="J50" s="160"/>
      <c r="K50" s="161"/>
    </row>
    <row r="51" spans="1:12" s="152" customFormat="1" ht="28.5" thickBot="1" x14ac:dyDescent="0.3">
      <c r="A51" s="177" t="s">
        <v>128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9"/>
    </row>
    <row r="52" spans="1:12" s="152" customFormat="1" ht="25.5" x14ac:dyDescent="0.25">
      <c r="A52" s="174" t="s">
        <v>59</v>
      </c>
      <c r="B52" s="174" t="s">
        <v>60</v>
      </c>
      <c r="C52" s="174" t="s">
        <v>2</v>
      </c>
      <c r="D52" s="174" t="s">
        <v>3</v>
      </c>
      <c r="E52" s="174" t="s">
        <v>4</v>
      </c>
      <c r="F52" s="174" t="s">
        <v>5</v>
      </c>
      <c r="G52" s="175" t="s">
        <v>6</v>
      </c>
      <c r="H52" s="175" t="s">
        <v>7</v>
      </c>
      <c r="I52" s="175" t="s">
        <v>61</v>
      </c>
      <c r="J52" s="175" t="s">
        <v>62</v>
      </c>
      <c r="K52" s="175" t="s">
        <v>129</v>
      </c>
      <c r="L52" s="176" t="s">
        <v>10</v>
      </c>
    </row>
    <row r="53" spans="1:12" s="152" customFormat="1" ht="15.75" x14ac:dyDescent="0.25">
      <c r="A53" s="167"/>
      <c r="B53" s="167"/>
      <c r="C53" s="167"/>
      <c r="D53" s="167"/>
      <c r="E53" s="167"/>
      <c r="F53" s="167"/>
      <c r="G53" s="168"/>
      <c r="H53" s="168"/>
      <c r="I53" s="168"/>
      <c r="J53" s="168"/>
      <c r="K53" s="168"/>
      <c r="L53" s="167"/>
    </row>
    <row r="54" spans="1:12" s="152" customFormat="1" ht="90" x14ac:dyDescent="0.25">
      <c r="A54" s="110">
        <v>35</v>
      </c>
      <c r="B54" s="169" t="s">
        <v>124</v>
      </c>
      <c r="C54" s="170" t="s">
        <v>131</v>
      </c>
      <c r="D54" s="110" t="s">
        <v>132</v>
      </c>
      <c r="E54" s="110" t="s">
        <v>133</v>
      </c>
      <c r="F54" s="110" t="s">
        <v>30</v>
      </c>
      <c r="G54" s="171" t="s">
        <v>17</v>
      </c>
      <c r="H54" s="172">
        <v>166360</v>
      </c>
      <c r="I54" s="171" t="s">
        <v>130</v>
      </c>
      <c r="J54" s="173">
        <v>96.84</v>
      </c>
      <c r="K54" s="171" t="s">
        <v>16</v>
      </c>
      <c r="L54" s="110" t="s">
        <v>25</v>
      </c>
    </row>
    <row r="55" spans="1:12" s="152" customFormat="1" ht="15.75" thickBot="1" x14ac:dyDescent="0.3">
      <c r="A55" s="165"/>
      <c r="B55" s="165"/>
      <c r="C55" s="165"/>
      <c r="D55" s="165"/>
      <c r="E55" s="165"/>
      <c r="F55" s="165"/>
      <c r="G55" s="166"/>
      <c r="H55" s="166"/>
      <c r="I55" s="166"/>
      <c r="J55" s="166"/>
      <c r="K55" s="165"/>
      <c r="L55" s="165"/>
    </row>
    <row r="56" spans="1:12" s="152" customFormat="1" ht="30" customHeight="1" thickBot="1" x14ac:dyDescent="0.45">
      <c r="A56" s="162"/>
      <c r="B56" s="162"/>
      <c r="C56" s="162"/>
      <c r="D56" s="162"/>
      <c r="E56" s="162"/>
      <c r="F56" s="163"/>
      <c r="G56" s="164" t="s">
        <v>14</v>
      </c>
      <c r="H56" s="184">
        <f>SUM(H54)</f>
        <v>166360</v>
      </c>
      <c r="I56" s="181"/>
      <c r="J56" s="180">
        <f>SUM(J54)</f>
        <v>96.84</v>
      </c>
      <c r="K56" s="162"/>
      <c r="L56" s="162"/>
    </row>
    <row r="57" spans="1:12" s="152" customFormat="1" ht="26.25" x14ac:dyDescent="0.4">
      <c r="A57" s="155"/>
      <c r="B57" s="155"/>
      <c r="G57" s="157"/>
      <c r="H57" s="158"/>
      <c r="I57" s="159"/>
      <c r="J57" s="160"/>
      <c r="K57" s="161"/>
    </row>
    <row r="58" spans="1:12" x14ac:dyDescent="0.25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</row>
    <row r="59" spans="1:12" ht="33.75" x14ac:dyDescent="0.5">
      <c r="A59" s="37"/>
      <c r="B59" s="37"/>
      <c r="C59" s="152"/>
      <c r="D59" s="150" t="s">
        <v>65</v>
      </c>
      <c r="E59" s="152"/>
      <c r="G59" s="106" t="s">
        <v>50</v>
      </c>
      <c r="H59" s="147">
        <f>SUM(H23,H41,H49,H56)</f>
        <v>3339350</v>
      </c>
      <c r="I59" s="146"/>
      <c r="J59" s="148">
        <f>SUM(J23,J41,J49,J56)</f>
        <v>3763.835</v>
      </c>
      <c r="K59" s="148">
        <f>SUM(K23,K41,K49)</f>
        <v>33227.410000000003</v>
      </c>
    </row>
    <row r="60" spans="1:12" ht="33.75" x14ac:dyDescent="0.5">
      <c r="A60" s="149" t="s">
        <v>143</v>
      </c>
      <c r="B60" s="152"/>
      <c r="C60" s="152"/>
      <c r="D60" s="150" t="s">
        <v>66</v>
      </c>
      <c r="E60" s="152"/>
    </row>
    <row r="61" spans="1:12" ht="33.75" x14ac:dyDescent="0.5">
      <c r="A61" s="149" t="s">
        <v>67</v>
      </c>
      <c r="B61" s="152"/>
      <c r="C61" s="152"/>
      <c r="D61" s="150" t="s">
        <v>68</v>
      </c>
      <c r="E61" s="152"/>
    </row>
    <row r="62" spans="1:12" ht="33.75" x14ac:dyDescent="0.5">
      <c r="A62" s="149"/>
      <c r="B62" s="37"/>
      <c r="C62" s="152"/>
      <c r="D62" s="150"/>
      <c r="E62" s="152"/>
    </row>
    <row r="63" spans="1:12" ht="33.75" x14ac:dyDescent="0.5">
      <c r="A63" s="149"/>
      <c r="B63" s="37"/>
      <c r="C63" s="37"/>
      <c r="D63" s="150"/>
      <c r="E63" s="37"/>
    </row>
    <row r="64" spans="1:12" x14ac:dyDescent="0.25">
      <c r="A64" s="152"/>
    </row>
    <row r="65" spans="1:11" ht="21" x14ac:dyDescent="0.35">
      <c r="A65" s="149"/>
    </row>
    <row r="66" spans="1:11" ht="21" x14ac:dyDescent="0.35">
      <c r="A66" s="149"/>
      <c r="K66" s="145"/>
    </row>
    <row r="69" spans="1:11" ht="21" x14ac:dyDescent="0.35">
      <c r="A69" s="149"/>
    </row>
  </sheetData>
  <mergeCells count="36">
    <mergeCell ref="A49:B49"/>
    <mergeCell ref="A6:M7"/>
    <mergeCell ref="A12:M13"/>
    <mergeCell ref="A26:M27"/>
    <mergeCell ref="A8:M11"/>
    <mergeCell ref="G14:G16"/>
    <mergeCell ref="H14:H16"/>
    <mergeCell ref="I14:I16"/>
    <mergeCell ref="E14:E16"/>
    <mergeCell ref="F14:F16"/>
    <mergeCell ref="J14:J16"/>
    <mergeCell ref="M14:M16"/>
    <mergeCell ref="C14:C16"/>
    <mergeCell ref="K14:K16"/>
    <mergeCell ref="A14:A16"/>
    <mergeCell ref="D14:D16"/>
    <mergeCell ref="B14:B16"/>
    <mergeCell ref="L14:L16"/>
    <mergeCell ref="L28:L30"/>
    <mergeCell ref="N12:N13"/>
    <mergeCell ref="N26:N27"/>
    <mergeCell ref="N28:N30"/>
    <mergeCell ref="M28:M30"/>
    <mergeCell ref="N14:N16"/>
    <mergeCell ref="A43:C43"/>
    <mergeCell ref="K28:K30"/>
    <mergeCell ref="I28:I30"/>
    <mergeCell ref="J28:J30"/>
    <mergeCell ref="H28:H30"/>
    <mergeCell ref="A28:A30"/>
    <mergeCell ref="F28:F30"/>
    <mergeCell ref="G28:G30"/>
    <mergeCell ref="E28:E30"/>
    <mergeCell ref="B28:B30"/>
    <mergeCell ref="C28:C30"/>
    <mergeCell ref="D28:D30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2" fitToHeight="0" orientation="landscape" r:id="rId1"/>
  <headerFooter>
    <oddFooter>Página &amp;P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>
      <selection activeCell="A3" sqref="A3:L15"/>
    </sheetView>
  </sheetViews>
  <sheetFormatPr baseColWidth="10" defaultRowHeight="15" x14ac:dyDescent="0.2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 x14ac:dyDescent="0.3"/>
    <row r="3" spans="1:12" ht="28.5" thickBot="1" x14ac:dyDescent="0.45">
      <c r="A3" s="50" t="s">
        <v>31</v>
      </c>
      <c r="B3" s="51"/>
      <c r="C3" s="51"/>
      <c r="D3" s="51"/>
      <c r="E3" s="51"/>
      <c r="F3" s="51"/>
      <c r="G3" s="52"/>
      <c r="H3" s="53"/>
      <c r="I3" s="51"/>
      <c r="J3" s="54"/>
      <c r="K3" s="51"/>
      <c r="L3" s="55"/>
    </row>
    <row r="4" spans="1:12" ht="15" customHeight="1" x14ac:dyDescent="0.25">
      <c r="A4" s="219"/>
      <c r="B4" s="220"/>
      <c r="C4" s="91"/>
      <c r="D4" s="91"/>
      <c r="E4" s="91"/>
      <c r="F4" s="91"/>
      <c r="G4" s="92"/>
      <c r="H4" s="221" t="s">
        <v>7</v>
      </c>
      <c r="I4" s="224" t="s">
        <v>35</v>
      </c>
      <c r="J4" s="221" t="s">
        <v>32</v>
      </c>
      <c r="K4" s="224" t="s">
        <v>9</v>
      </c>
      <c r="L4" s="221" t="s">
        <v>10</v>
      </c>
    </row>
    <row r="5" spans="1:12" ht="11.25" customHeight="1" thickBot="1" x14ac:dyDescent="0.3">
      <c r="A5" s="225" t="s">
        <v>33</v>
      </c>
      <c r="B5" s="226"/>
      <c r="C5" s="93" t="s">
        <v>2</v>
      </c>
      <c r="D5" s="93" t="s">
        <v>34</v>
      </c>
      <c r="E5" s="93" t="s">
        <v>4</v>
      </c>
      <c r="F5" s="93" t="s">
        <v>5</v>
      </c>
      <c r="G5" s="94" t="s">
        <v>6</v>
      </c>
      <c r="H5" s="222"/>
      <c r="I5" s="222"/>
      <c r="J5" s="222"/>
      <c r="K5" s="222"/>
      <c r="L5" s="222"/>
    </row>
    <row r="6" spans="1:12" ht="15.75" hidden="1" customHeight="1" thickBot="1" x14ac:dyDescent="0.3">
      <c r="A6" s="227"/>
      <c r="B6" s="228"/>
      <c r="C6" s="95"/>
      <c r="D6" s="95"/>
      <c r="E6" s="95"/>
      <c r="F6" s="95"/>
      <c r="G6" s="94" t="s">
        <v>36</v>
      </c>
      <c r="H6" s="222"/>
      <c r="I6" s="222"/>
      <c r="J6" s="222"/>
      <c r="K6" s="222"/>
      <c r="L6" s="222"/>
    </row>
    <row r="7" spans="1:12" x14ac:dyDescent="0.25">
      <c r="A7" s="96"/>
      <c r="B7" s="97"/>
      <c r="C7" s="95"/>
      <c r="D7" s="95"/>
      <c r="E7" s="95"/>
      <c r="F7" s="95"/>
      <c r="G7" s="94"/>
      <c r="H7" s="222"/>
      <c r="I7" s="222"/>
      <c r="J7" s="222"/>
      <c r="K7" s="222"/>
      <c r="L7" s="222"/>
    </row>
    <row r="8" spans="1:12" x14ac:dyDescent="0.25">
      <c r="A8" s="98" t="s">
        <v>37</v>
      </c>
      <c r="B8" s="99" t="s">
        <v>38</v>
      </c>
      <c r="C8" s="100"/>
      <c r="D8" s="100"/>
      <c r="E8" s="100"/>
      <c r="F8" s="100"/>
      <c r="G8" s="101"/>
      <c r="H8" s="223"/>
      <c r="I8" s="223"/>
      <c r="J8" s="223"/>
      <c r="K8" s="223"/>
      <c r="L8" s="223"/>
    </row>
    <row r="9" spans="1:12" x14ac:dyDescent="0.25">
      <c r="A9" s="229"/>
      <c r="B9" s="229"/>
      <c r="C9" s="102"/>
      <c r="D9" s="102"/>
      <c r="E9" s="102"/>
      <c r="F9" s="102"/>
      <c r="G9" s="102"/>
      <c r="H9" s="229"/>
      <c r="I9" s="229"/>
      <c r="J9" s="102"/>
      <c r="K9" s="102"/>
      <c r="L9" s="102"/>
    </row>
    <row r="10" spans="1:12" x14ac:dyDescent="0.25">
      <c r="A10" s="88" t="s">
        <v>39</v>
      </c>
      <c r="B10" s="230">
        <v>43699</v>
      </c>
      <c r="C10" s="231" t="s">
        <v>41</v>
      </c>
      <c r="D10" s="233" t="s">
        <v>42</v>
      </c>
      <c r="E10" s="233" t="s">
        <v>43</v>
      </c>
      <c r="F10" s="234" t="s">
        <v>30</v>
      </c>
      <c r="G10" s="234" t="s">
        <v>17</v>
      </c>
      <c r="H10" s="235">
        <v>27378</v>
      </c>
      <c r="I10" s="237" t="s">
        <v>44</v>
      </c>
      <c r="J10" s="238">
        <v>980.50699999999995</v>
      </c>
      <c r="K10" s="239" t="s">
        <v>16</v>
      </c>
      <c r="L10" s="234" t="s">
        <v>26</v>
      </c>
    </row>
    <row r="11" spans="1:12" x14ac:dyDescent="0.25">
      <c r="A11" s="88" t="s">
        <v>40</v>
      </c>
      <c r="B11" s="230"/>
      <c r="C11" s="232"/>
      <c r="D11" s="233"/>
      <c r="E11" s="233"/>
      <c r="F11" s="234"/>
      <c r="G11" s="234"/>
      <c r="H11" s="236"/>
      <c r="I11" s="237"/>
      <c r="J11" s="238"/>
      <c r="K11" s="240"/>
      <c r="L11" s="234"/>
    </row>
    <row r="12" spans="1:12" x14ac:dyDescent="0.25">
      <c r="A12" s="88" t="s">
        <v>45</v>
      </c>
      <c r="B12" s="230">
        <v>43705</v>
      </c>
      <c r="C12" s="231" t="s">
        <v>55</v>
      </c>
      <c r="D12" s="233" t="s">
        <v>56</v>
      </c>
      <c r="E12" s="233" t="s">
        <v>47</v>
      </c>
      <c r="F12" s="234" t="s">
        <v>30</v>
      </c>
      <c r="G12" s="234" t="s">
        <v>17</v>
      </c>
      <c r="H12" s="235">
        <v>29178</v>
      </c>
      <c r="I12" s="237" t="s">
        <v>44</v>
      </c>
      <c r="J12" s="238">
        <v>1048.3399999999999</v>
      </c>
      <c r="K12" s="241" t="s">
        <v>16</v>
      </c>
      <c r="L12" s="234" t="s">
        <v>26</v>
      </c>
    </row>
    <row r="13" spans="1:12" x14ac:dyDescent="0.25">
      <c r="A13" s="89" t="s">
        <v>46</v>
      </c>
      <c r="B13" s="230"/>
      <c r="C13" s="232"/>
      <c r="D13" s="233"/>
      <c r="E13" s="233"/>
      <c r="F13" s="234"/>
      <c r="G13" s="234"/>
      <c r="H13" s="236"/>
      <c r="I13" s="237"/>
      <c r="J13" s="238"/>
      <c r="K13" s="241"/>
      <c r="L13" s="234"/>
    </row>
    <row r="14" spans="1:12" x14ac:dyDescent="0.25">
      <c r="A14" s="90" t="s">
        <v>48</v>
      </c>
      <c r="B14" s="230">
        <v>43706</v>
      </c>
      <c r="C14" s="231" t="s">
        <v>52</v>
      </c>
      <c r="D14" s="231" t="s">
        <v>53</v>
      </c>
      <c r="E14" s="231" t="s">
        <v>54</v>
      </c>
      <c r="F14" s="234" t="s">
        <v>30</v>
      </c>
      <c r="G14" s="234" t="s">
        <v>17</v>
      </c>
      <c r="H14" s="244">
        <v>27378</v>
      </c>
      <c r="I14" s="237" t="s">
        <v>44</v>
      </c>
      <c r="J14" s="238">
        <v>2158.1999999999998</v>
      </c>
      <c r="K14" s="241" t="s">
        <v>16</v>
      </c>
      <c r="L14" s="234" t="s">
        <v>19</v>
      </c>
    </row>
    <row r="15" spans="1:12" x14ac:dyDescent="0.25">
      <c r="A15" s="89" t="s">
        <v>49</v>
      </c>
      <c r="B15" s="230"/>
      <c r="C15" s="232"/>
      <c r="D15" s="232"/>
      <c r="E15" s="232"/>
      <c r="F15" s="234"/>
      <c r="G15" s="234"/>
      <c r="H15" s="244"/>
      <c r="I15" s="237"/>
      <c r="J15" s="238"/>
      <c r="K15" s="241"/>
      <c r="L15" s="234"/>
    </row>
    <row r="16" spans="1:12" ht="16.5" thickBot="1" x14ac:dyDescent="0.3">
      <c r="A16" s="61"/>
      <c r="B16" s="60"/>
      <c r="C16" s="59"/>
      <c r="D16" s="59"/>
      <c r="E16" s="59"/>
      <c r="F16" s="59"/>
      <c r="G16" s="62"/>
      <c r="H16" s="63"/>
      <c r="I16" s="64"/>
      <c r="J16" s="65"/>
      <c r="K16" s="66"/>
      <c r="L16" s="59"/>
    </row>
    <row r="17" spans="1:12" ht="29.25" thickBot="1" x14ac:dyDescent="0.5">
      <c r="A17" s="37"/>
      <c r="B17" s="37"/>
      <c r="C17" s="56"/>
      <c r="D17" s="57"/>
      <c r="E17" s="38"/>
      <c r="F17" s="242" t="s">
        <v>14</v>
      </c>
      <c r="G17" s="243"/>
      <c r="H17" s="103">
        <f>SUM(H10:H11:H12:H13,H14,H15)</f>
        <v>83934</v>
      </c>
      <c r="I17" s="58"/>
      <c r="J17" s="87">
        <f>SUM(J10,J15)</f>
        <v>980.50699999999995</v>
      </c>
      <c r="K17" s="37"/>
      <c r="L17" s="37"/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Monica Pulgar</cp:lastModifiedBy>
  <cp:lastPrinted>2021-04-05T17:35:26Z</cp:lastPrinted>
  <dcterms:created xsi:type="dcterms:W3CDTF">2011-04-07T12:29:15Z</dcterms:created>
  <dcterms:modified xsi:type="dcterms:W3CDTF">2021-04-05T19:20:07Z</dcterms:modified>
</cp:coreProperties>
</file>