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9600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K44" i="1" l="1"/>
  <c r="K54" i="1"/>
  <c r="J44" i="1"/>
  <c r="J54" i="1"/>
  <c r="H20" i="1"/>
  <c r="H54" i="1"/>
  <c r="H44" i="1"/>
  <c r="H51" i="1"/>
  <c r="K20" i="1"/>
  <c r="J20" i="1"/>
  <c r="J17" i="2"/>
  <c r="H17" i="2"/>
</calcChain>
</file>

<file path=xl/sharedStrings.xml><?xml version="1.0" encoding="utf-8"?>
<sst xmlns="http://schemas.openxmlformats.org/spreadsheetml/2006/main" count="244" uniqueCount="127">
  <si>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</si>
  <si>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</si>
  <si>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</si>
  <si>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</si>
  <si>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</si>
  <si>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</si>
  <si>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</si>
  <si>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</si>
  <si>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</si>
  <si>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</si>
  <si>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</si>
  <si>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</si>
  <si>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</si>
  <si>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</si>
  <si>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</si>
  <si>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</si>
  <si>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</si>
  <si>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</si>
  <si>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</si>
  <si>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</si>
  <si>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ALTURA MÁXIMA</t>
  </si>
  <si>
    <t>LGUC., OGUC., Y PRC</t>
  </si>
  <si>
    <t>SUPERFICIE DEL TERRENO</t>
  </si>
  <si>
    <t>SUPERFIECIE DEL TERRENO</t>
  </si>
  <si>
    <t>MODIFICACION</t>
  </si>
  <si>
    <t>N. JOFRE</t>
  </si>
  <si>
    <t>A. MONARDES</t>
  </si>
  <si>
    <t>COMERCIO</t>
  </si>
  <si>
    <t>A. ESPEJO</t>
  </si>
  <si>
    <t>AMPLIACION MENOR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</si>
  <si>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</si>
  <si>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</si>
  <si>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</si>
  <si>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</si>
  <si>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</si>
  <si>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</si>
  <si>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</si>
  <si>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</si>
  <si>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</si>
  <si>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</si>
  <si>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</si>
  <si>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</si>
  <si>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</si>
  <si>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</si>
  <si>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</si>
  <si>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</si>
  <si>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</si>
  <si>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</si>
  <si>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</si>
  <si>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</si>
  <si>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TOTAL</t>
  </si>
  <si>
    <t>SANDRA SABAJ DIMES</t>
  </si>
  <si>
    <t>23 DE FEBRERO 8915 Y 8931</t>
  </si>
  <si>
    <t>RAUL CORREA</t>
  </si>
  <si>
    <t>MARIA KOSLER / JOSE KOSLER</t>
  </si>
  <si>
    <t xml:space="preserve">GUEMES 245 </t>
  </si>
  <si>
    <t>PERMISO N°</t>
  </si>
  <si>
    <t>RESOLUCION FECHA</t>
  </si>
  <si>
    <t>DESCIPCION PROYECTO</t>
  </si>
  <si>
    <t>SUPERFICIE M2</t>
  </si>
  <si>
    <t>CARLOS LINEROS ECHEVERRIA</t>
  </si>
  <si>
    <t>ARQUITECTO</t>
  </si>
  <si>
    <t xml:space="preserve">LA REINA, </t>
  </si>
  <si>
    <t>DIRECTOR DE OBRAS</t>
  </si>
  <si>
    <t xml:space="preserve">LGUC.,OGUC., Y PRC </t>
  </si>
  <si>
    <t>M. GARRIDO</t>
  </si>
  <si>
    <t>NORMAS EPECIALES</t>
  </si>
  <si>
    <t>ESTADISTICAS DE PERMISOS, RESOLUCIONES Y OTROS  MES DE ABRIL  2021</t>
  </si>
  <si>
    <t>07.04.2021</t>
  </si>
  <si>
    <t>LORETO UBAL MORAGA / CRISTIAN BARRA DE LA GUARDA</t>
  </si>
  <si>
    <t>PEDRO DE OÑA 91-C</t>
  </si>
  <si>
    <t>PISCINA</t>
  </si>
  <si>
    <t>LEY 19537</t>
  </si>
  <si>
    <t>15.04.2021</t>
  </si>
  <si>
    <t>ECHEÑIQUE 5819 LOCAL-4</t>
  </si>
  <si>
    <t>JONATAN SOTO ARRIAGADA</t>
  </si>
  <si>
    <t>20.04.2021</t>
  </si>
  <si>
    <t>SERGIO ROMERO CASTILLO</t>
  </si>
  <si>
    <t>CALATAYUD 597</t>
  </si>
  <si>
    <t>CLAUDIO BARRERA ROJAS</t>
  </si>
  <si>
    <t>INMOBILIARIA DON BENJAMIN SPA</t>
  </si>
  <si>
    <t>AV. ALCALDE FERNANDO CASTILLO VELASCO 10.520-E</t>
  </si>
  <si>
    <t>MARIA JOSE MORENO ARAYA</t>
  </si>
  <si>
    <t>AV. ALCALDE FERNANDO CASTILLO VELASCO 10.520-C</t>
  </si>
  <si>
    <t>AV. ALCALDE FERNANDO CASTILLO VELASCO 10.520-A</t>
  </si>
  <si>
    <t>AV. ALCALDE FERNANDO CASTILLO VELASCO 10.520-D</t>
  </si>
  <si>
    <t>AV. ALCALDE FERNANDO CASTILLO VELASCO 10.520-B</t>
  </si>
  <si>
    <t>71.02</t>
  </si>
  <si>
    <t>21.04.2021</t>
  </si>
  <si>
    <t>ANDRES ISLA GOMEZ</t>
  </si>
  <si>
    <t>AV. PRINCIPE DE GALES 9045-E</t>
  </si>
  <si>
    <t>FLAVIO ZECCHETO</t>
  </si>
  <si>
    <t>SIMON GONZALEZ 7250</t>
  </si>
  <si>
    <t>ROCIO BLAITT GONZALEZ</t>
  </si>
  <si>
    <t>19.04.2021</t>
  </si>
  <si>
    <t>COMERCIAL DE TECNOLOGIA E INTEGRACION LTDA.</t>
  </si>
  <si>
    <t>LUIS MARFAN FORSTER</t>
  </si>
  <si>
    <t xml:space="preserve">LGUC.,OGUC., PRC Y LEY 19537 </t>
  </si>
  <si>
    <t>RICARDO WAGNER 2216</t>
  </si>
  <si>
    <t>JUAN MARCOLETA FERNANDEZ</t>
  </si>
  <si>
    <t>JUAN CELEDON FIESTAS</t>
  </si>
  <si>
    <t>22.04.2021</t>
  </si>
  <si>
    <t>ENRIQUE FERNANDEZ ROMERO</t>
  </si>
  <si>
    <t>EL OLMO 7650</t>
  </si>
  <si>
    <t>CATALINA YURISIC ALVARAO</t>
  </si>
  <si>
    <t>27.04.2021</t>
  </si>
  <si>
    <t>23.04.2021</t>
  </si>
  <si>
    <t>NICOLAS HUNEEUS / ANDREA STURMER</t>
  </si>
  <si>
    <t>LAS CARRETAS 1986</t>
  </si>
  <si>
    <t>MAURICIO FUENTES  K.</t>
  </si>
  <si>
    <t>AMPLIACION MAYOR</t>
  </si>
  <si>
    <t>INCISO 2 ART. 5.1.9, LGUC., OGUC., Y PRC</t>
  </si>
  <si>
    <t xml:space="preserve">CENTRO COMERCIALES ARAUCO EXPRES </t>
  </si>
  <si>
    <t>CARLOS SILVA VILDOSOLA 9073 L-10</t>
  </si>
  <si>
    <t>RENE GARCIA MEDINA</t>
  </si>
  <si>
    <t>CERTIFICADO DE REGULARIZACION DE OBRA MENOR, EDIFICIACION ANTIGUA DE CUALQUIER DESTINO (Construidas con anterioridad al 31 de julio de 1959)</t>
  </si>
  <si>
    <t>16.03.2021</t>
  </si>
  <si>
    <t>JIMENA YOLANDA DIAZ CORDIAL /FELIPE TIRADO KRUGER</t>
  </si>
  <si>
    <t>LORELEY 412</t>
  </si>
  <si>
    <t>DAVID ROITMAN</t>
  </si>
  <si>
    <t>CERTIFICADO DE REGULARIZACION DE OBRA MENOR (Permiso y recepcion definitiva) EDIFICACION ANTIGUA CUALQUIER DESTINI (Construida con anterioridad al 31 de julio de 1959)</t>
  </si>
  <si>
    <t>CLE/MGA/AEA/mpa.</t>
  </si>
  <si>
    <t>MARCO BARRIENTOS MONSALVE</t>
  </si>
  <si>
    <t>VANESSA AHUMADA DONOSO</t>
  </si>
  <si>
    <t>ARRIENDO Y COMPRAVENTA DE INMUEBLES LOT PARK SPA</t>
  </si>
  <si>
    <t>LEONARDO ACUÑA SANTIBAÑEZ / PAMELA MENARES MICHAEL</t>
  </si>
  <si>
    <t>AV. OSSA 235 OF. 1130  Y OF. 1135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</si>
</sst>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&quot;$&quot;\-#,##0"/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#,##0.0"/>
    <numFmt numFmtId="167" formatCode="0.000"/>
  </numFmts>
  <fonts count="3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5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7" fillId="0" borderId="0" xfId="0" applyFont="1" applyBorder="1"/>
    <xf numFmtId="14" fontId="1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4" fontId="12" fillId="3" borderId="0" xfId="0" applyNumberFormat="1" applyFont="1" applyFill="1" applyBorder="1" applyAlignment="1">
      <alignment horizontal="right"/>
    </xf>
    <xf numFmtId="0" fontId="0" fillId="0" borderId="0" xfId="0"/>
    <xf numFmtId="0" fontId="14" fillId="0" borderId="0" xfId="0" applyFont="1"/>
    <xf numFmtId="49" fontId="1" fillId="0" borderId="12" xfId="0" applyNumberFormat="1" applyFont="1" applyBorder="1" applyAlignment="1">
      <alignment horizontal="center" vertical="center" wrapText="1"/>
    </xf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42" fontId="12" fillId="2" borderId="12" xfId="1" applyFont="1" applyFill="1" applyBorder="1" applyAlignment="1">
      <alignment horizontal="right"/>
    </xf>
    <xf numFmtId="0" fontId="3" fillId="2" borderId="12" xfId="0" applyFont="1" applyFill="1" applyBorder="1"/>
    <xf numFmtId="4" fontId="12" fillId="2" borderId="12" xfId="0" applyNumberFormat="1" applyFont="1" applyFill="1" applyBorder="1" applyAlignment="1">
      <alignment horizontal="right"/>
    </xf>
    <xf numFmtId="42" fontId="12" fillId="3" borderId="0" xfId="1" applyFont="1" applyFill="1" applyBorder="1" applyAlignment="1">
      <alignment horizontal="right"/>
    </xf>
    <xf numFmtId="0" fontId="17" fillId="5" borderId="18" xfId="0" applyFont="1" applyFill="1" applyBorder="1"/>
    <xf numFmtId="0" fontId="3" fillId="5" borderId="19" xfId="0" applyFont="1" applyFill="1" applyBorder="1"/>
    <xf numFmtId="0" fontId="8" fillId="5" borderId="19" xfId="0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0" fontId="3" fillId="5" borderId="20" xfId="0" applyFont="1" applyFill="1" applyBorder="1"/>
    <xf numFmtId="0" fontId="19" fillId="0" borderId="0" xfId="0" applyFont="1"/>
    <xf numFmtId="0" fontId="20" fillId="0" borderId="0" xfId="0" applyFont="1"/>
    <xf numFmtId="0" fontId="21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42" fontId="1" fillId="0" borderId="0" xfId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42" fontId="1" fillId="0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/>
    <xf numFmtId="0" fontId="22" fillId="0" borderId="12" xfId="0" applyFont="1" applyBorder="1" applyAlignment="1">
      <alignment horizontal="center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vertical="top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vertical="top" wrapText="1"/>
    </xf>
    <xf numFmtId="0" fontId="16" fillId="3" borderId="34" xfId="0" applyFont="1" applyFill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42" fontId="12" fillId="2" borderId="38" xfId="0" applyNumberFormat="1" applyFont="1" applyFill="1" applyBorder="1" applyAlignment="1">
      <alignment horizontal="center"/>
    </xf>
    <xf numFmtId="166" fontId="1" fillId="0" borderId="12" xfId="0" applyNumberFormat="1" applyFont="1" applyBorder="1" applyAlignment="1">
      <alignment horizontal="right" vertical="center"/>
    </xf>
    <xf numFmtId="0" fontId="8" fillId="2" borderId="12" xfId="0" applyFont="1" applyFill="1" applyBorder="1"/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6" fillId="0" borderId="0" xfId="0" applyFont="1"/>
    <xf numFmtId="0" fontId="25" fillId="2" borderId="12" xfId="0" applyFont="1" applyFill="1" applyBorder="1"/>
    <xf numFmtId="42" fontId="27" fillId="2" borderId="12" xfId="0" applyNumberFormat="1" applyFont="1" applyFill="1" applyBorder="1"/>
    <xf numFmtId="4" fontId="27" fillId="2" borderId="12" xfId="0" applyNumberFormat="1" applyFont="1" applyFill="1" applyBorder="1"/>
    <xf numFmtId="0" fontId="28" fillId="0" borderId="0" xfId="0" applyFont="1"/>
    <xf numFmtId="0" fontId="29" fillId="0" borderId="0" xfId="0" applyFont="1" applyAlignment="1">
      <alignment horizontal="center"/>
    </xf>
    <xf numFmtId="0" fontId="3" fillId="3" borderId="0" xfId="0" applyFont="1" applyFill="1"/>
    <xf numFmtId="0" fontId="0" fillId="0" borderId="0" xfId="0"/>
    <xf numFmtId="2" fontId="7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" fillId="0" borderId="12" xfId="0" quotePrefix="1" applyFont="1" applyBorder="1" applyAlignment="1">
      <alignment horizontal="center" vertical="center" wrapText="1"/>
    </xf>
    <xf numFmtId="0" fontId="8" fillId="3" borderId="0" xfId="0" applyFont="1" applyFill="1" applyBorder="1"/>
    <xf numFmtId="42" fontId="12" fillId="3" borderId="0" xfId="0" applyNumberFormat="1" applyFont="1" applyFill="1" applyBorder="1" applyAlignment="1">
      <alignment horizontal="center"/>
    </xf>
    <xf numFmtId="0" fontId="21" fillId="3" borderId="0" xfId="0" applyFont="1" applyFill="1" applyBorder="1"/>
    <xf numFmtId="2" fontId="12" fillId="3" borderId="0" xfId="0" applyNumberFormat="1" applyFont="1" applyFill="1" applyBorder="1" applyAlignment="1">
      <alignment horizontal="right"/>
    </xf>
    <xf numFmtId="2" fontId="12" fillId="3" borderId="0" xfId="0" applyNumberFormat="1" applyFont="1" applyFill="1" applyBorder="1"/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8" fillId="6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30" fillId="0" borderId="12" xfId="0" applyFont="1" applyBorder="1" applyAlignment="1">
      <alignment vertical="center" wrapText="1"/>
    </xf>
    <xf numFmtId="0" fontId="30" fillId="7" borderId="12" xfId="0" applyFont="1" applyFill="1" applyBorder="1" applyAlignment="1">
      <alignment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7" borderId="12" xfId="0" applyFont="1" applyFill="1" applyBorder="1" applyAlignment="1">
      <alignment horizontal="center" vertical="center" wrapText="1"/>
    </xf>
    <xf numFmtId="6" fontId="2" fillId="0" borderId="12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11" fillId="6" borderId="44" xfId="0" applyFont="1" applyFill="1" applyBorder="1" applyAlignment="1">
      <alignment vertical="center"/>
    </xf>
    <xf numFmtId="0" fontId="0" fillId="6" borderId="45" xfId="0" applyFill="1" applyBorder="1" applyAlignment="1">
      <alignment wrapText="1"/>
    </xf>
    <xf numFmtId="0" fontId="0" fillId="6" borderId="46" xfId="0" applyFill="1" applyBorder="1" applyAlignment="1">
      <alignment wrapText="1"/>
    </xf>
    <xf numFmtId="0" fontId="19" fillId="6" borderId="39" xfId="0" applyFont="1" applyFill="1" applyBorder="1" applyAlignment="1">
      <alignment wrapText="1"/>
    </xf>
    <xf numFmtId="165" fontId="1" fillId="0" borderId="12" xfId="0" applyNumberFormat="1" applyFont="1" applyFill="1" applyBorder="1" applyAlignment="1">
      <alignment horizontal="right" vertical="center"/>
    </xf>
    <xf numFmtId="6" fontId="8" fillId="6" borderId="39" xfId="0" applyNumberFormat="1" applyFont="1" applyFill="1" applyBorder="1" applyAlignment="1">
      <alignment horizontal="right" wrapText="1"/>
    </xf>
    <xf numFmtId="167" fontId="2" fillId="0" borderId="12" xfId="0" applyNumberFormat="1" applyFont="1" applyBorder="1" applyAlignment="1">
      <alignment horizontal="right" vertical="center"/>
    </xf>
    <xf numFmtId="2" fontId="2" fillId="7" borderId="12" xfId="0" applyNumberFormat="1" applyFont="1" applyFill="1" applyBorder="1" applyAlignment="1">
      <alignment horizontal="right" vertical="center" wrapText="1"/>
    </xf>
    <xf numFmtId="4" fontId="8" fillId="6" borderId="39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42" fontId="6" fillId="0" borderId="12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4" fontId="22" fillId="0" borderId="26" xfId="0" applyNumberFormat="1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42" fontId="6" fillId="0" borderId="26" xfId="0" applyNumberFormat="1" applyFont="1" applyFill="1" applyBorder="1" applyAlignment="1">
      <alignment horizontal="left" vertical="center" wrapText="1"/>
    </xf>
    <xf numFmtId="42" fontId="6" fillId="0" borderId="35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6" fillId="3" borderId="23" xfId="0" applyFont="1" applyFill="1" applyBorder="1" applyAlignment="1">
      <alignment vertical="center" wrapText="1"/>
    </xf>
    <xf numFmtId="0" fontId="16" fillId="3" borderId="24" xfId="0" applyFont="1" applyFill="1" applyBorder="1" applyAlignment="1">
      <alignment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vertical="top" wrapText="1"/>
    </xf>
    <xf numFmtId="0" fontId="16" fillId="3" borderId="11" xfId="0" applyFont="1" applyFill="1" applyBorder="1" applyAlignment="1">
      <alignment vertical="top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482601</xdr:colOff>
      <xdr:row>7</xdr:row>
      <xdr:rowOff>25400</xdr:rowOff>
    </xdr:from>
    <xdr:to>
      <xdr:col>2</xdr:col>
      <xdr:colOff>1537607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368300"/>
          <a:ext cx="2693306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zoomScale="60" zoomScaleNormal="60" zoomScaleSheetLayoutView="100" zoomScalePageLayoutView="50" workbookViewId="0">
      <selection activeCell="H54" sqref="H54"/>
    </sheetView>
  </sheetViews>
  <sheetFormatPr baseColWidth="10" defaultRowHeight="15" x14ac:dyDescent="0.25"/>
  <cols>
    <col min="1" max="1" width="11" customWidth="1"/>
    <col min="2" max="2" width="14.5703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23.7109375" customWidth="1"/>
    <col min="9" max="9" width="37.28515625" customWidth="1"/>
    <col min="10" max="10" width="18.42578125" customWidth="1"/>
    <col min="11" max="11" width="20.7109375" customWidth="1"/>
    <col min="12" max="12" width="29.85546875" customWidth="1"/>
    <col min="13" max="13" width="20" customWidth="1"/>
  </cols>
  <sheetData>
    <row r="1" spans="1:14" ht="4.5" customHeight="1" thickBot="1" x14ac:dyDescent="0.3"/>
    <row r="2" spans="1:14" ht="3" hidden="1" customHeight="1" thickBot="1" x14ac:dyDescent="0.3"/>
    <row r="3" spans="1:14" ht="15.75" hidden="1" thickBot="1" x14ac:dyDescent="0.3"/>
    <row r="4" spans="1:14" ht="15.75" hidden="1" thickBot="1" x14ac:dyDescent="0.3"/>
    <row r="5" spans="1:14" ht="15.75" hidden="1" thickBot="1" x14ac:dyDescent="0.3"/>
    <row r="6" spans="1:14" ht="10.5" customHeight="1" x14ac:dyDescent="0.25">
      <c r="A6" s="149" t="s">
        <v>15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6"/>
    </row>
    <row r="7" spans="1:14" ht="10.5" customHeight="1" thickBot="1" x14ac:dyDescent="0.3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7"/>
    </row>
    <row r="8" spans="1:14" x14ac:dyDescent="0.25">
      <c r="A8" s="159" t="s">
        <v>67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8"/>
    </row>
    <row r="9" spans="1:14" x14ac:dyDescent="0.25">
      <c r="A9" s="161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8"/>
    </row>
    <row r="10" spans="1:14" x14ac:dyDescent="0.25">
      <c r="A10" s="161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8"/>
    </row>
    <row r="11" spans="1:14" ht="15.75" thickBot="1" x14ac:dyDescent="0.3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9"/>
    </row>
    <row r="12" spans="1:14" x14ac:dyDescent="0.25">
      <c r="A12" s="153" t="s">
        <v>12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71"/>
    </row>
    <row r="13" spans="1:14" ht="15.75" thickBot="1" x14ac:dyDescent="0.3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72"/>
    </row>
    <row r="14" spans="1:14" x14ac:dyDescent="0.25">
      <c r="A14" s="164" t="s">
        <v>0</v>
      </c>
      <c r="B14" s="164" t="s">
        <v>1</v>
      </c>
      <c r="C14" s="168" t="s">
        <v>2</v>
      </c>
      <c r="D14" s="164" t="s">
        <v>3</v>
      </c>
      <c r="E14" s="164" t="s">
        <v>4</v>
      </c>
      <c r="F14" s="164" t="s">
        <v>5</v>
      </c>
      <c r="G14" s="164" t="s">
        <v>6</v>
      </c>
      <c r="H14" s="164" t="s">
        <v>7</v>
      </c>
      <c r="I14" s="164" t="s">
        <v>8</v>
      </c>
      <c r="J14" s="164" t="s">
        <v>11</v>
      </c>
      <c r="K14" s="170" t="s">
        <v>22</v>
      </c>
      <c r="L14" s="164" t="s">
        <v>9</v>
      </c>
      <c r="M14" s="164" t="s">
        <v>10</v>
      </c>
      <c r="N14" s="170" t="s">
        <v>20</v>
      </c>
    </row>
    <row r="15" spans="1:14" x14ac:dyDescent="0.25">
      <c r="A15" s="164"/>
      <c r="B15" s="164"/>
      <c r="C15" s="168"/>
      <c r="D15" s="164"/>
      <c r="E15" s="164"/>
      <c r="F15" s="165"/>
      <c r="G15" s="165"/>
      <c r="H15" s="165"/>
      <c r="I15" s="165"/>
      <c r="J15" s="165"/>
      <c r="K15" s="164"/>
      <c r="L15" s="165"/>
      <c r="M15" s="165"/>
      <c r="N15" s="164"/>
    </row>
    <row r="16" spans="1:14" ht="15.75" thickBot="1" x14ac:dyDescent="0.3">
      <c r="A16" s="167"/>
      <c r="B16" s="167"/>
      <c r="C16" s="169"/>
      <c r="D16" s="167"/>
      <c r="E16" s="167"/>
      <c r="F16" s="166"/>
      <c r="G16" s="166"/>
      <c r="H16" s="166"/>
      <c r="I16" s="166"/>
      <c r="J16" s="166"/>
      <c r="K16" s="167"/>
      <c r="L16" s="166"/>
      <c r="M16" s="166"/>
      <c r="N16" s="167"/>
    </row>
    <row r="17" spans="1:14" s="35" customFormat="1" x14ac:dyDescent="0.25">
      <c r="A17" s="103"/>
      <c r="B17" s="103"/>
      <c r="C17" s="104"/>
      <c r="D17" s="103"/>
      <c r="E17" s="103"/>
      <c r="F17" s="105"/>
      <c r="G17" s="105"/>
      <c r="H17" s="105"/>
      <c r="I17" s="105"/>
      <c r="J17" s="105"/>
      <c r="K17" s="103"/>
      <c r="L17" s="105"/>
      <c r="M17" s="105"/>
      <c r="N17" s="103"/>
    </row>
    <row r="18" spans="1:14" s="2" customFormat="1" ht="30" x14ac:dyDescent="0.25">
      <c r="A18" s="27">
        <v>14439</v>
      </c>
      <c r="B18" s="37" t="s">
        <v>106</v>
      </c>
      <c r="C18" s="6" t="s">
        <v>107</v>
      </c>
      <c r="D18" s="6" t="s">
        <v>108</v>
      </c>
      <c r="E18" s="6" t="s">
        <v>122</v>
      </c>
      <c r="F18" s="8" t="s">
        <v>109</v>
      </c>
      <c r="G18" s="10" t="s">
        <v>17</v>
      </c>
      <c r="H18" s="38">
        <v>494788</v>
      </c>
      <c r="I18" s="10" t="s">
        <v>110</v>
      </c>
      <c r="J18" s="12">
        <v>174.33</v>
      </c>
      <c r="K18" s="99">
        <v>460</v>
      </c>
      <c r="L18" s="4" t="s">
        <v>111</v>
      </c>
      <c r="M18" s="8" t="s">
        <v>28</v>
      </c>
      <c r="N18" s="116">
        <v>7.55</v>
      </c>
    </row>
    <row r="19" spans="1:14" s="2" customFormat="1" x14ac:dyDescent="0.25">
      <c r="A19" s="62"/>
      <c r="B19" s="63"/>
      <c r="C19" s="64"/>
      <c r="D19" s="64"/>
      <c r="E19" s="64"/>
      <c r="F19" s="65"/>
      <c r="G19" s="66"/>
      <c r="H19" s="67"/>
      <c r="I19" s="68"/>
      <c r="J19" s="69"/>
      <c r="K19" s="69"/>
      <c r="L19" s="70"/>
      <c r="M19" s="68"/>
      <c r="N19" s="71"/>
    </row>
    <row r="20" spans="1:14" ht="26.25" x14ac:dyDescent="0.4">
      <c r="A20" s="1"/>
      <c r="B20" s="1"/>
      <c r="C20" s="1"/>
      <c r="D20" s="1"/>
      <c r="E20" s="1"/>
      <c r="F20" s="1"/>
      <c r="G20" s="40" t="s">
        <v>14</v>
      </c>
      <c r="H20" s="41">
        <f>SUM(H18:H18)</f>
        <v>494788</v>
      </c>
      <c r="I20" s="42"/>
      <c r="J20" s="43">
        <f>SUM(J18:J18)</f>
        <v>174.33</v>
      </c>
      <c r="K20" s="43">
        <f>SUM(K18:K18)</f>
        <v>460</v>
      </c>
      <c r="L20" s="1"/>
      <c r="M20" s="1"/>
    </row>
    <row r="21" spans="1:14" s="35" customFormat="1" ht="26.25" x14ac:dyDescent="0.4">
      <c r="A21" s="28"/>
      <c r="B21" s="28"/>
      <c r="C21" s="28"/>
      <c r="D21" s="28"/>
      <c r="E21" s="28"/>
      <c r="F21" s="28"/>
      <c r="G21" s="30"/>
      <c r="H21" s="44"/>
      <c r="I21" s="29"/>
      <c r="J21" s="34"/>
      <c r="K21" s="34"/>
      <c r="L21" s="28"/>
      <c r="M21" s="28"/>
    </row>
    <row r="22" spans="1:14" ht="11.25" customHeight="1" thickBot="1" x14ac:dyDescent="0.45">
      <c r="A22" s="1"/>
      <c r="B22" s="1"/>
      <c r="C22" s="1"/>
      <c r="D22" s="1"/>
      <c r="E22" s="1"/>
      <c r="F22" s="1"/>
      <c r="G22" s="24"/>
      <c r="H22" s="25"/>
      <c r="I22" s="23"/>
      <c r="J22" s="26"/>
      <c r="K22" s="26"/>
      <c r="L22" s="1"/>
      <c r="M22" s="1"/>
    </row>
    <row r="23" spans="1:14" x14ac:dyDescent="0.25">
      <c r="A23" s="153" t="s">
        <v>13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7"/>
      <c r="N23" s="173"/>
    </row>
    <row r="24" spans="1:14" ht="15.75" thickBot="1" x14ac:dyDescent="0.3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8"/>
      <c r="N24" s="173"/>
    </row>
    <row r="25" spans="1:14" x14ac:dyDescent="0.25">
      <c r="A25" s="164" t="s">
        <v>0</v>
      </c>
      <c r="B25" s="178" t="s">
        <v>1</v>
      </c>
      <c r="C25" s="164" t="s">
        <v>2</v>
      </c>
      <c r="D25" s="164" t="s">
        <v>3</v>
      </c>
      <c r="E25" s="164" t="s">
        <v>4</v>
      </c>
      <c r="F25" s="164" t="s">
        <v>5</v>
      </c>
      <c r="G25" s="164" t="s">
        <v>6</v>
      </c>
      <c r="H25" s="164" t="s">
        <v>7</v>
      </c>
      <c r="I25" s="164" t="s">
        <v>8</v>
      </c>
      <c r="J25" s="164" t="s">
        <v>11</v>
      </c>
      <c r="K25" s="170" t="s">
        <v>23</v>
      </c>
      <c r="L25" s="164" t="s">
        <v>9</v>
      </c>
      <c r="M25" s="175" t="s">
        <v>10</v>
      </c>
      <c r="N25" s="174"/>
    </row>
    <row r="26" spans="1:14" x14ac:dyDescent="0.25">
      <c r="A26" s="164"/>
      <c r="B26" s="178"/>
      <c r="C26" s="164"/>
      <c r="D26" s="164"/>
      <c r="E26" s="164"/>
      <c r="F26" s="165"/>
      <c r="G26" s="165"/>
      <c r="H26" s="165"/>
      <c r="I26" s="165"/>
      <c r="J26" s="165"/>
      <c r="K26" s="164"/>
      <c r="L26" s="165"/>
      <c r="M26" s="176"/>
      <c r="N26" s="174"/>
    </row>
    <row r="27" spans="1:14" ht="15.75" thickBot="1" x14ac:dyDescent="0.3">
      <c r="A27" s="167"/>
      <c r="B27" s="179"/>
      <c r="C27" s="167"/>
      <c r="D27" s="167"/>
      <c r="E27" s="167"/>
      <c r="F27" s="166"/>
      <c r="G27" s="166"/>
      <c r="H27" s="166"/>
      <c r="I27" s="166"/>
      <c r="J27" s="166"/>
      <c r="K27" s="167"/>
      <c r="L27" s="166"/>
      <c r="M27" s="177"/>
      <c r="N27" s="174"/>
    </row>
    <row r="28" spans="1:14" s="35" customFormat="1" x14ac:dyDescent="0.25">
      <c r="A28" s="103"/>
      <c r="B28" s="106"/>
      <c r="C28" s="103"/>
      <c r="D28" s="103"/>
      <c r="E28" s="103"/>
      <c r="F28" s="105"/>
      <c r="G28" s="105"/>
      <c r="H28" s="105"/>
      <c r="I28" s="105"/>
      <c r="J28" s="105"/>
      <c r="K28" s="103"/>
      <c r="L28" s="105"/>
      <c r="M28" s="107"/>
      <c r="N28" s="102"/>
    </row>
    <row r="29" spans="1:14" s="2" customFormat="1" ht="30" x14ac:dyDescent="0.25">
      <c r="A29" s="5">
        <v>23</v>
      </c>
      <c r="B29" s="21" t="s">
        <v>68</v>
      </c>
      <c r="C29" s="6" t="s">
        <v>69</v>
      </c>
      <c r="D29" s="6" t="s">
        <v>70</v>
      </c>
      <c r="E29" s="6" t="s">
        <v>123</v>
      </c>
      <c r="F29" s="8" t="s">
        <v>18</v>
      </c>
      <c r="G29" s="11" t="s">
        <v>71</v>
      </c>
      <c r="H29" s="38">
        <v>105553</v>
      </c>
      <c r="I29" s="10" t="s">
        <v>24</v>
      </c>
      <c r="J29" s="12">
        <v>0</v>
      </c>
      <c r="K29" s="12">
        <v>0</v>
      </c>
      <c r="L29" s="4" t="s">
        <v>72</v>
      </c>
      <c r="M29" s="8" t="s">
        <v>65</v>
      </c>
      <c r="N29" s="20"/>
    </row>
    <row r="30" spans="1:14" s="2" customFormat="1" ht="30" x14ac:dyDescent="0.25">
      <c r="A30" s="5">
        <v>24</v>
      </c>
      <c r="B30" s="21" t="s">
        <v>73</v>
      </c>
      <c r="C30" s="6" t="s">
        <v>124</v>
      </c>
      <c r="D30" s="6" t="s">
        <v>74</v>
      </c>
      <c r="E30" s="6" t="s">
        <v>75</v>
      </c>
      <c r="F30" s="8" t="s">
        <v>18</v>
      </c>
      <c r="G30" s="10" t="s">
        <v>27</v>
      </c>
      <c r="H30" s="38">
        <v>82183</v>
      </c>
      <c r="I30" s="10" t="s">
        <v>24</v>
      </c>
      <c r="J30" s="12">
        <v>0</v>
      </c>
      <c r="K30" s="12">
        <v>14013.7</v>
      </c>
      <c r="L30" s="4" t="s">
        <v>21</v>
      </c>
      <c r="M30" s="8" t="s">
        <v>28</v>
      </c>
      <c r="N30" s="20"/>
    </row>
    <row r="31" spans="1:14" s="3" customFormat="1" ht="30" x14ac:dyDescent="0.25">
      <c r="A31" s="27">
        <v>25</v>
      </c>
      <c r="B31" s="31" t="s">
        <v>73</v>
      </c>
      <c r="C31" s="6" t="s">
        <v>125</v>
      </c>
      <c r="D31" s="14" t="s">
        <v>92</v>
      </c>
      <c r="E31" s="7" t="s">
        <v>93</v>
      </c>
      <c r="F31" s="9" t="s">
        <v>18</v>
      </c>
      <c r="G31" s="32" t="s">
        <v>17</v>
      </c>
      <c r="H31" s="39">
        <v>203407</v>
      </c>
      <c r="I31" s="15" t="s">
        <v>29</v>
      </c>
      <c r="J31" s="13">
        <v>94.89</v>
      </c>
      <c r="K31" s="13">
        <v>400</v>
      </c>
      <c r="L31" s="4" t="s">
        <v>64</v>
      </c>
      <c r="M31" s="8" t="s">
        <v>25</v>
      </c>
      <c r="N31" s="33"/>
    </row>
    <row r="32" spans="1:14" s="3" customFormat="1" ht="30" x14ac:dyDescent="0.25">
      <c r="A32" s="27">
        <v>26</v>
      </c>
      <c r="B32" s="31" t="s">
        <v>94</v>
      </c>
      <c r="C32" s="6" t="s">
        <v>95</v>
      </c>
      <c r="D32" s="14" t="s">
        <v>126</v>
      </c>
      <c r="E32" s="14" t="s">
        <v>96</v>
      </c>
      <c r="F32" s="9" t="s">
        <v>18</v>
      </c>
      <c r="G32" s="32" t="s">
        <v>27</v>
      </c>
      <c r="H32" s="39">
        <v>250383</v>
      </c>
      <c r="I32" s="15" t="s">
        <v>24</v>
      </c>
      <c r="J32" s="13">
        <v>0</v>
      </c>
      <c r="K32" s="13">
        <v>19507.78</v>
      </c>
      <c r="L32" s="4" t="s">
        <v>97</v>
      </c>
      <c r="M32" s="9" t="s">
        <v>25</v>
      </c>
      <c r="N32" s="33"/>
    </row>
    <row r="33" spans="1:14" s="3" customFormat="1" x14ac:dyDescent="0.25">
      <c r="A33" s="27">
        <v>27</v>
      </c>
      <c r="B33" s="31" t="s">
        <v>76</v>
      </c>
      <c r="C33" s="6" t="s">
        <v>77</v>
      </c>
      <c r="D33" s="14" t="s">
        <v>78</v>
      </c>
      <c r="E33" s="14" t="s">
        <v>79</v>
      </c>
      <c r="F33" s="9" t="s">
        <v>18</v>
      </c>
      <c r="G33" s="32" t="s">
        <v>17</v>
      </c>
      <c r="H33" s="39">
        <v>87879</v>
      </c>
      <c r="I33" s="15" t="s">
        <v>29</v>
      </c>
      <c r="J33" s="13">
        <v>36.51</v>
      </c>
      <c r="K33" s="22">
        <v>420</v>
      </c>
      <c r="L33" s="4" t="s">
        <v>21</v>
      </c>
      <c r="M33" s="9" t="s">
        <v>25</v>
      </c>
      <c r="N33" s="33"/>
    </row>
    <row r="34" spans="1:14" s="3" customFormat="1" ht="30" x14ac:dyDescent="0.25">
      <c r="A34" s="27">
        <v>28</v>
      </c>
      <c r="B34" s="31" t="s">
        <v>76</v>
      </c>
      <c r="C34" s="14" t="s">
        <v>80</v>
      </c>
      <c r="D34" s="14" t="s">
        <v>81</v>
      </c>
      <c r="E34" s="14" t="s">
        <v>82</v>
      </c>
      <c r="F34" s="81" t="s">
        <v>18</v>
      </c>
      <c r="G34" s="11" t="s">
        <v>17</v>
      </c>
      <c r="H34" s="39">
        <v>231346</v>
      </c>
      <c r="I34" s="81" t="s">
        <v>29</v>
      </c>
      <c r="J34" s="13">
        <v>71.02</v>
      </c>
      <c r="K34" s="22">
        <v>203.65</v>
      </c>
      <c r="L34" s="4" t="s">
        <v>21</v>
      </c>
      <c r="M34" s="9" t="s">
        <v>19</v>
      </c>
      <c r="N34" s="33"/>
    </row>
    <row r="35" spans="1:14" s="3" customFormat="1" ht="30" x14ac:dyDescent="0.25">
      <c r="A35" s="27">
        <v>29</v>
      </c>
      <c r="B35" s="31" t="s">
        <v>76</v>
      </c>
      <c r="C35" s="14" t="s">
        <v>80</v>
      </c>
      <c r="D35" s="14" t="s">
        <v>83</v>
      </c>
      <c r="E35" s="14" t="s">
        <v>82</v>
      </c>
      <c r="F35" s="9" t="s">
        <v>18</v>
      </c>
      <c r="G35" s="11" t="s">
        <v>17</v>
      </c>
      <c r="H35" s="39">
        <v>231346</v>
      </c>
      <c r="I35" s="81" t="s">
        <v>29</v>
      </c>
      <c r="J35" s="13">
        <v>71.02</v>
      </c>
      <c r="K35" s="22">
        <v>203.65</v>
      </c>
      <c r="L35" s="4" t="s">
        <v>64</v>
      </c>
      <c r="M35" s="9" t="s">
        <v>19</v>
      </c>
      <c r="N35" s="33"/>
    </row>
    <row r="36" spans="1:14" s="3" customFormat="1" ht="30" x14ac:dyDescent="0.25">
      <c r="A36" s="27">
        <v>30</v>
      </c>
      <c r="B36" s="31" t="s">
        <v>76</v>
      </c>
      <c r="C36" s="14" t="s">
        <v>80</v>
      </c>
      <c r="D36" s="14" t="s">
        <v>84</v>
      </c>
      <c r="E36" s="14" t="s">
        <v>82</v>
      </c>
      <c r="F36" s="9" t="s">
        <v>18</v>
      </c>
      <c r="G36" s="118" t="s">
        <v>17</v>
      </c>
      <c r="H36" s="39">
        <v>231346</v>
      </c>
      <c r="I36" s="81" t="s">
        <v>29</v>
      </c>
      <c r="J36" s="13">
        <v>71.02</v>
      </c>
      <c r="K36" s="22">
        <v>203.65</v>
      </c>
      <c r="L36" s="4" t="s">
        <v>64</v>
      </c>
      <c r="M36" s="9" t="s">
        <v>19</v>
      </c>
      <c r="N36" s="33"/>
    </row>
    <row r="37" spans="1:14" s="3" customFormat="1" ht="30" x14ac:dyDescent="0.25">
      <c r="A37" s="27">
        <v>31</v>
      </c>
      <c r="B37" s="31" t="s">
        <v>76</v>
      </c>
      <c r="C37" s="14" t="s">
        <v>80</v>
      </c>
      <c r="D37" s="14" t="s">
        <v>85</v>
      </c>
      <c r="E37" s="14" t="s">
        <v>82</v>
      </c>
      <c r="F37" s="9" t="s">
        <v>18</v>
      </c>
      <c r="G37" s="118" t="s">
        <v>17</v>
      </c>
      <c r="H37" s="39">
        <v>231346</v>
      </c>
      <c r="I37" s="81" t="s">
        <v>29</v>
      </c>
      <c r="J37" s="13">
        <v>71.02</v>
      </c>
      <c r="K37" s="22">
        <v>203.65</v>
      </c>
      <c r="L37" s="4" t="s">
        <v>21</v>
      </c>
      <c r="M37" s="9" t="s">
        <v>19</v>
      </c>
      <c r="N37" s="33"/>
    </row>
    <row r="38" spans="1:14" s="3" customFormat="1" ht="30" x14ac:dyDescent="0.25">
      <c r="A38" s="27">
        <v>32</v>
      </c>
      <c r="B38" s="31" t="s">
        <v>76</v>
      </c>
      <c r="C38" s="14" t="s">
        <v>80</v>
      </c>
      <c r="D38" s="14" t="s">
        <v>86</v>
      </c>
      <c r="E38" s="14" t="s">
        <v>82</v>
      </c>
      <c r="F38" s="9" t="s">
        <v>18</v>
      </c>
      <c r="G38" s="118" t="s">
        <v>17</v>
      </c>
      <c r="H38" s="39">
        <v>231346</v>
      </c>
      <c r="I38" s="81" t="s">
        <v>29</v>
      </c>
      <c r="J38" s="142" t="s">
        <v>87</v>
      </c>
      <c r="K38" s="22">
        <v>203.65</v>
      </c>
      <c r="L38" s="4" t="s">
        <v>21</v>
      </c>
      <c r="M38" s="9" t="s">
        <v>19</v>
      </c>
      <c r="N38" s="33"/>
    </row>
    <row r="39" spans="1:14" s="3" customFormat="1" x14ac:dyDescent="0.25">
      <c r="A39" s="27">
        <v>33</v>
      </c>
      <c r="B39" s="31" t="s">
        <v>88</v>
      </c>
      <c r="C39" s="14" t="s">
        <v>89</v>
      </c>
      <c r="D39" s="14" t="s">
        <v>90</v>
      </c>
      <c r="E39" s="14" t="s">
        <v>91</v>
      </c>
      <c r="F39" s="9" t="s">
        <v>18</v>
      </c>
      <c r="G39" s="118" t="s">
        <v>17</v>
      </c>
      <c r="H39" s="39">
        <v>54400</v>
      </c>
      <c r="I39" s="81" t="s">
        <v>24</v>
      </c>
      <c r="J39" s="142">
        <v>0</v>
      </c>
      <c r="K39" s="147">
        <v>139.62</v>
      </c>
      <c r="L39" s="148" t="s">
        <v>21</v>
      </c>
      <c r="M39" s="9" t="s">
        <v>19</v>
      </c>
      <c r="N39" s="33"/>
    </row>
    <row r="40" spans="1:14" s="3" customFormat="1" x14ac:dyDescent="0.25">
      <c r="A40" s="27">
        <v>34</v>
      </c>
      <c r="B40" s="31" t="s">
        <v>88</v>
      </c>
      <c r="C40" s="14" t="s">
        <v>99</v>
      </c>
      <c r="D40" s="14" t="s">
        <v>98</v>
      </c>
      <c r="E40" s="14" t="s">
        <v>100</v>
      </c>
      <c r="F40" s="9" t="s">
        <v>18</v>
      </c>
      <c r="G40" s="118" t="s">
        <v>17</v>
      </c>
      <c r="H40" s="39">
        <v>190468</v>
      </c>
      <c r="I40" s="81" t="s">
        <v>29</v>
      </c>
      <c r="J40" s="13">
        <v>84.86</v>
      </c>
      <c r="K40" s="22">
        <v>620</v>
      </c>
      <c r="L40" s="4" t="s">
        <v>21</v>
      </c>
      <c r="M40" s="9" t="s">
        <v>25</v>
      </c>
      <c r="N40" s="33"/>
    </row>
    <row r="41" spans="1:14" s="3" customFormat="1" x14ac:dyDescent="0.25">
      <c r="A41" s="27">
        <v>35</v>
      </c>
      <c r="B41" s="31" t="s">
        <v>101</v>
      </c>
      <c r="C41" s="14" t="s">
        <v>102</v>
      </c>
      <c r="D41" s="14" t="s">
        <v>103</v>
      </c>
      <c r="E41" s="14" t="s">
        <v>104</v>
      </c>
      <c r="F41" s="9" t="s">
        <v>18</v>
      </c>
      <c r="G41" s="118" t="s">
        <v>17</v>
      </c>
      <c r="H41" s="39">
        <v>35134</v>
      </c>
      <c r="I41" s="81" t="s">
        <v>29</v>
      </c>
      <c r="J41" s="142">
        <v>18.73</v>
      </c>
      <c r="K41" s="144">
        <v>122.27500000000001</v>
      </c>
      <c r="L41" s="4" t="s">
        <v>21</v>
      </c>
      <c r="M41" s="9" t="s">
        <v>19</v>
      </c>
      <c r="N41" s="33"/>
    </row>
    <row r="42" spans="1:14" s="3" customFormat="1" ht="30" x14ac:dyDescent="0.25">
      <c r="A42" s="27">
        <v>36</v>
      </c>
      <c r="B42" s="31" t="s">
        <v>105</v>
      </c>
      <c r="C42" s="14" t="s">
        <v>112</v>
      </c>
      <c r="D42" s="14" t="s">
        <v>113</v>
      </c>
      <c r="E42" s="14" t="s">
        <v>114</v>
      </c>
      <c r="F42" s="9" t="s">
        <v>18</v>
      </c>
      <c r="G42" s="118" t="s">
        <v>27</v>
      </c>
      <c r="H42" s="39">
        <v>223959</v>
      </c>
      <c r="I42" s="81" t="s">
        <v>24</v>
      </c>
      <c r="J42" s="142">
        <v>0</v>
      </c>
      <c r="K42" s="22">
        <v>5001.09</v>
      </c>
      <c r="L42" s="4" t="s">
        <v>21</v>
      </c>
      <c r="M42" s="9" t="s">
        <v>19</v>
      </c>
      <c r="N42" s="33"/>
    </row>
    <row r="43" spans="1:14" s="3" customFormat="1" x14ac:dyDescent="0.25">
      <c r="A43" s="72"/>
      <c r="B43" s="73"/>
      <c r="C43" s="74"/>
      <c r="D43" s="74"/>
      <c r="E43" s="74"/>
      <c r="F43" s="75"/>
      <c r="G43" s="76"/>
      <c r="H43" s="77"/>
      <c r="I43" s="78"/>
      <c r="J43" s="79"/>
      <c r="K43" s="80"/>
      <c r="L43" s="70"/>
      <c r="M43" s="75"/>
      <c r="N43" s="33"/>
    </row>
    <row r="44" spans="1:14" ht="26.25" x14ac:dyDescent="0.4">
      <c r="A44" s="1"/>
      <c r="B44" s="1"/>
      <c r="C44" s="1"/>
      <c r="D44" s="1"/>
      <c r="E44" s="1"/>
      <c r="F44" s="1"/>
      <c r="G44" s="40" t="s">
        <v>14</v>
      </c>
      <c r="H44" s="41">
        <f>SUM(H29:H42)</f>
        <v>2390096</v>
      </c>
      <c r="I44" s="42"/>
      <c r="J44" s="43">
        <f>SUM(J29:J42)</f>
        <v>519.06999999999994</v>
      </c>
      <c r="K44" s="43">
        <f>SUM(K29:K42)</f>
        <v>41242.715000000011</v>
      </c>
      <c r="L44" s="1"/>
      <c r="M44" s="1"/>
    </row>
    <row r="45" spans="1:14" s="35" customFormat="1" ht="27" thickBot="1" x14ac:dyDescent="0.45">
      <c r="A45" s="28"/>
      <c r="B45" s="28"/>
      <c r="C45" s="28"/>
      <c r="D45" s="28"/>
      <c r="E45" s="28"/>
      <c r="F45" s="114"/>
      <c r="G45" s="30"/>
      <c r="H45" s="44"/>
      <c r="I45" s="29"/>
      <c r="J45" s="34"/>
      <c r="K45" s="34"/>
      <c r="L45" s="114"/>
      <c r="M45" s="28"/>
    </row>
    <row r="46" spans="1:14" s="115" customFormat="1" ht="28.5" thickBot="1" x14ac:dyDescent="0.3">
      <c r="A46" s="138" t="s">
        <v>115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40"/>
    </row>
    <row r="47" spans="1:14" s="115" customFormat="1" ht="25.5" x14ac:dyDescent="0.25">
      <c r="A47" s="135" t="s">
        <v>56</v>
      </c>
      <c r="B47" s="135" t="s">
        <v>57</v>
      </c>
      <c r="C47" s="135" t="s">
        <v>2</v>
      </c>
      <c r="D47" s="135" t="s">
        <v>3</v>
      </c>
      <c r="E47" s="135" t="s">
        <v>4</v>
      </c>
      <c r="F47" s="135" t="s">
        <v>5</v>
      </c>
      <c r="G47" s="136" t="s">
        <v>6</v>
      </c>
      <c r="H47" s="136" t="s">
        <v>7</v>
      </c>
      <c r="I47" s="136" t="s">
        <v>58</v>
      </c>
      <c r="J47" s="136" t="s">
        <v>59</v>
      </c>
      <c r="K47" s="136" t="s">
        <v>66</v>
      </c>
      <c r="L47" s="137" t="s">
        <v>10</v>
      </c>
    </row>
    <row r="48" spans="1:14" s="115" customFormat="1" ht="15.75" x14ac:dyDescent="0.25">
      <c r="A48" s="129"/>
      <c r="B48" s="129"/>
      <c r="C48" s="129"/>
      <c r="D48" s="129"/>
      <c r="E48" s="129"/>
      <c r="F48" s="129"/>
      <c r="G48" s="130"/>
      <c r="H48" s="130"/>
      <c r="I48" s="130"/>
      <c r="J48" s="130"/>
      <c r="K48" s="130"/>
      <c r="L48" s="129"/>
    </row>
    <row r="49" spans="1:12" s="115" customFormat="1" ht="105" x14ac:dyDescent="0.25">
      <c r="A49" s="101">
        <v>1</v>
      </c>
      <c r="B49" s="131" t="s">
        <v>116</v>
      </c>
      <c r="C49" s="132" t="s">
        <v>117</v>
      </c>
      <c r="D49" s="101" t="s">
        <v>118</v>
      </c>
      <c r="E49" s="101" t="s">
        <v>119</v>
      </c>
      <c r="F49" s="101" t="s">
        <v>30</v>
      </c>
      <c r="G49" s="133" t="s">
        <v>17</v>
      </c>
      <c r="H49" s="134">
        <v>183495</v>
      </c>
      <c r="I49" s="133" t="s">
        <v>120</v>
      </c>
      <c r="J49" s="145">
        <v>65.400000000000006</v>
      </c>
      <c r="K49" s="133" t="s">
        <v>16</v>
      </c>
      <c r="L49" s="101" t="s">
        <v>28</v>
      </c>
    </row>
    <row r="50" spans="1:12" s="115" customFormat="1" ht="15.75" thickBot="1" x14ac:dyDescent="0.3">
      <c r="A50" s="127"/>
      <c r="B50" s="127"/>
      <c r="C50" s="127"/>
      <c r="D50" s="127"/>
      <c r="E50" s="127"/>
      <c r="F50" s="127"/>
      <c r="G50" s="128"/>
      <c r="H50" s="128"/>
      <c r="I50" s="128"/>
      <c r="J50" s="128"/>
      <c r="K50" s="127"/>
      <c r="L50" s="127"/>
    </row>
    <row r="51" spans="1:12" s="115" customFormat="1" ht="30" customHeight="1" thickBot="1" x14ac:dyDescent="0.45">
      <c r="A51" s="124"/>
      <c r="B51" s="124"/>
      <c r="C51" s="124"/>
      <c r="D51" s="124"/>
      <c r="E51" s="124"/>
      <c r="F51" s="125"/>
      <c r="G51" s="126" t="s">
        <v>14</v>
      </c>
      <c r="H51" s="143">
        <f>SUM(H49)</f>
        <v>183495</v>
      </c>
      <c r="I51" s="141"/>
      <c r="J51" s="146">
        <v>65.400000000000006</v>
      </c>
      <c r="K51" s="124"/>
      <c r="L51" s="124"/>
    </row>
    <row r="52" spans="1:12" s="115" customFormat="1" ht="26.25" x14ac:dyDescent="0.4">
      <c r="A52" s="117"/>
      <c r="B52" s="117"/>
      <c r="G52" s="119"/>
      <c r="H52" s="120"/>
      <c r="I52" s="121"/>
      <c r="J52" s="122"/>
      <c r="K52" s="123"/>
    </row>
    <row r="53" spans="1:12" x14ac:dyDescent="0.2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2" ht="33.75" x14ac:dyDescent="0.5">
      <c r="A54" s="35"/>
      <c r="B54" s="35"/>
      <c r="C54" s="115"/>
      <c r="D54" s="113" t="s">
        <v>60</v>
      </c>
      <c r="E54" s="115"/>
      <c r="G54" s="100" t="s">
        <v>50</v>
      </c>
      <c r="H54" s="110">
        <f>SUM(H20,H44,H51)</f>
        <v>3068379</v>
      </c>
      <c r="I54" s="109"/>
      <c r="J54" s="111">
        <f>SUM(J20,J44,J51)</f>
        <v>758.8</v>
      </c>
      <c r="K54" s="111">
        <f>SUM(K44,K20)</f>
        <v>41702.715000000011</v>
      </c>
    </row>
    <row r="55" spans="1:12" ht="33.75" x14ac:dyDescent="0.5">
      <c r="A55" s="112" t="s">
        <v>121</v>
      </c>
      <c r="B55" s="115"/>
      <c r="C55" s="115"/>
      <c r="D55" s="113" t="s">
        <v>61</v>
      </c>
      <c r="E55" s="115"/>
    </row>
    <row r="56" spans="1:12" ht="33.75" x14ac:dyDescent="0.5">
      <c r="A56" s="112" t="s">
        <v>62</v>
      </c>
      <c r="B56" s="115"/>
      <c r="C56" s="115"/>
      <c r="D56" s="113" t="s">
        <v>63</v>
      </c>
      <c r="E56" s="115"/>
    </row>
    <row r="57" spans="1:12" ht="33.75" x14ac:dyDescent="0.5">
      <c r="A57" s="112"/>
      <c r="B57" s="35"/>
      <c r="C57" s="115"/>
      <c r="D57" s="113"/>
      <c r="E57" s="115"/>
    </row>
    <row r="58" spans="1:12" ht="33.75" x14ac:dyDescent="0.5">
      <c r="A58" s="112"/>
      <c r="B58" s="35"/>
      <c r="C58" s="35"/>
      <c r="D58" s="113"/>
      <c r="E58" s="35"/>
    </row>
    <row r="59" spans="1:12" x14ac:dyDescent="0.25">
      <c r="A59" s="115"/>
    </row>
    <row r="60" spans="1:12" ht="21" x14ac:dyDescent="0.35">
      <c r="A60" s="112"/>
    </row>
    <row r="61" spans="1:12" ht="21" x14ac:dyDescent="0.35">
      <c r="A61" s="112"/>
      <c r="K61" s="108"/>
    </row>
    <row r="64" spans="1:12" ht="21" x14ac:dyDescent="0.35">
      <c r="A64" s="112"/>
    </row>
  </sheetData>
  <mergeCells count="34">
    <mergeCell ref="K25:K27"/>
    <mergeCell ref="I25:I27"/>
    <mergeCell ref="J25:J27"/>
    <mergeCell ref="H25:H27"/>
    <mergeCell ref="A25:A27"/>
    <mergeCell ref="F25:F27"/>
    <mergeCell ref="G25:G27"/>
    <mergeCell ref="E25:E27"/>
    <mergeCell ref="B25:B27"/>
    <mergeCell ref="C25:C27"/>
    <mergeCell ref="D25:D27"/>
    <mergeCell ref="L14:L16"/>
    <mergeCell ref="L25:L27"/>
    <mergeCell ref="N12:N13"/>
    <mergeCell ref="N23:N24"/>
    <mergeCell ref="N25:N27"/>
    <mergeCell ref="M25:M27"/>
    <mergeCell ref="N14:N16"/>
    <mergeCell ref="A6:M7"/>
    <mergeCell ref="A12:M13"/>
    <mergeCell ref="A23:M24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K14:K16"/>
    <mergeCell ref="A14:A16"/>
    <mergeCell ref="D14:D16"/>
    <mergeCell ref="B14:B16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2" fitToHeight="0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3" sqref="A3:L15"/>
    </sheetView>
  </sheetViews>
  <sheetFormatPr baseColWidth="10" defaultRowHeight="15" x14ac:dyDescent="0.25"/>
  <cols>
    <col min="1" max="1" width="9.42578125" customWidth="1"/>
    <col min="2" max="2" width="10.7109375" customWidth="1"/>
    <col min="3" max="3" width="44.140625" customWidth="1"/>
    <col min="4" max="4" width="36.42578125" customWidth="1"/>
    <col min="5" max="5" width="24.42578125" customWidth="1"/>
    <col min="8" max="8" width="14.85546875" customWidth="1"/>
    <col min="9" max="9" width="19.85546875" customWidth="1"/>
    <col min="10" max="10" width="14.140625" customWidth="1"/>
    <col min="11" max="11" width="13.42578125" customWidth="1"/>
    <col min="12" max="12" width="15.5703125" customWidth="1"/>
  </cols>
  <sheetData>
    <row r="2" spans="1:12" ht="15.75" thickBot="1" x14ac:dyDescent="0.3"/>
    <row r="3" spans="1:12" ht="28.5" thickBot="1" x14ac:dyDescent="0.45">
      <c r="A3" s="45" t="s">
        <v>31</v>
      </c>
      <c r="B3" s="46"/>
      <c r="C3" s="46"/>
      <c r="D3" s="46"/>
      <c r="E3" s="46"/>
      <c r="F3" s="46"/>
      <c r="G3" s="47"/>
      <c r="H3" s="48"/>
      <c r="I3" s="46"/>
      <c r="J3" s="49"/>
      <c r="K3" s="46"/>
      <c r="L3" s="50"/>
    </row>
    <row r="4" spans="1:12" ht="15" customHeight="1" x14ac:dyDescent="0.25">
      <c r="A4" s="196"/>
      <c r="B4" s="197"/>
      <c r="C4" s="86"/>
      <c r="D4" s="86"/>
      <c r="E4" s="86"/>
      <c r="F4" s="86"/>
      <c r="G4" s="87"/>
      <c r="H4" s="198" t="s">
        <v>7</v>
      </c>
      <c r="I4" s="201" t="s">
        <v>35</v>
      </c>
      <c r="J4" s="198" t="s">
        <v>32</v>
      </c>
      <c r="K4" s="201" t="s">
        <v>9</v>
      </c>
      <c r="L4" s="198" t="s">
        <v>10</v>
      </c>
    </row>
    <row r="5" spans="1:12" ht="11.25" customHeight="1" thickBot="1" x14ac:dyDescent="0.3">
      <c r="A5" s="202" t="s">
        <v>33</v>
      </c>
      <c r="B5" s="203"/>
      <c r="C5" s="88" t="s">
        <v>2</v>
      </c>
      <c r="D5" s="88" t="s">
        <v>34</v>
      </c>
      <c r="E5" s="88" t="s">
        <v>4</v>
      </c>
      <c r="F5" s="88" t="s">
        <v>5</v>
      </c>
      <c r="G5" s="89" t="s">
        <v>6</v>
      </c>
      <c r="H5" s="199"/>
      <c r="I5" s="199"/>
      <c r="J5" s="199"/>
      <c r="K5" s="199"/>
      <c r="L5" s="199"/>
    </row>
    <row r="6" spans="1:12" ht="15.75" hidden="1" customHeight="1" thickBot="1" x14ac:dyDescent="0.3">
      <c r="A6" s="204"/>
      <c r="B6" s="205"/>
      <c r="C6" s="90"/>
      <c r="D6" s="90"/>
      <c r="E6" s="90"/>
      <c r="F6" s="90"/>
      <c r="G6" s="89" t="s">
        <v>36</v>
      </c>
      <c r="H6" s="199"/>
      <c r="I6" s="199"/>
      <c r="J6" s="199"/>
      <c r="K6" s="199"/>
      <c r="L6" s="199"/>
    </row>
    <row r="7" spans="1:12" x14ac:dyDescent="0.25">
      <c r="A7" s="91"/>
      <c r="B7" s="92"/>
      <c r="C7" s="90"/>
      <c r="D7" s="90"/>
      <c r="E7" s="90"/>
      <c r="F7" s="90"/>
      <c r="G7" s="89"/>
      <c r="H7" s="199"/>
      <c r="I7" s="199"/>
      <c r="J7" s="199"/>
      <c r="K7" s="199"/>
      <c r="L7" s="199"/>
    </row>
    <row r="8" spans="1:12" x14ac:dyDescent="0.25">
      <c r="A8" s="93" t="s">
        <v>37</v>
      </c>
      <c r="B8" s="94" t="s">
        <v>38</v>
      </c>
      <c r="C8" s="95"/>
      <c r="D8" s="95"/>
      <c r="E8" s="95"/>
      <c r="F8" s="95"/>
      <c r="G8" s="96"/>
      <c r="H8" s="200"/>
      <c r="I8" s="200"/>
      <c r="J8" s="200"/>
      <c r="K8" s="200"/>
      <c r="L8" s="200"/>
    </row>
    <row r="9" spans="1:12" x14ac:dyDescent="0.25">
      <c r="A9" s="195"/>
      <c r="B9" s="195"/>
      <c r="C9" s="97"/>
      <c r="D9" s="97"/>
      <c r="E9" s="97"/>
      <c r="F9" s="97"/>
      <c r="G9" s="97"/>
      <c r="H9" s="195"/>
      <c r="I9" s="195"/>
      <c r="J9" s="97"/>
      <c r="K9" s="97"/>
      <c r="L9" s="97"/>
    </row>
    <row r="10" spans="1:12" x14ac:dyDescent="0.25">
      <c r="A10" s="83" t="s">
        <v>39</v>
      </c>
      <c r="B10" s="187">
        <v>43699</v>
      </c>
      <c r="C10" s="188" t="s">
        <v>41</v>
      </c>
      <c r="D10" s="192" t="s">
        <v>42</v>
      </c>
      <c r="E10" s="192" t="s">
        <v>43</v>
      </c>
      <c r="F10" s="186" t="s">
        <v>30</v>
      </c>
      <c r="G10" s="186" t="s">
        <v>17</v>
      </c>
      <c r="H10" s="193">
        <v>27378</v>
      </c>
      <c r="I10" s="183" t="s">
        <v>44</v>
      </c>
      <c r="J10" s="184">
        <v>980.50699999999995</v>
      </c>
      <c r="K10" s="190" t="s">
        <v>16</v>
      </c>
      <c r="L10" s="186" t="s">
        <v>26</v>
      </c>
    </row>
    <row r="11" spans="1:12" x14ac:dyDescent="0.25">
      <c r="A11" s="83" t="s">
        <v>40</v>
      </c>
      <c r="B11" s="187"/>
      <c r="C11" s="189"/>
      <c r="D11" s="192"/>
      <c r="E11" s="192"/>
      <c r="F11" s="186"/>
      <c r="G11" s="186"/>
      <c r="H11" s="194"/>
      <c r="I11" s="183"/>
      <c r="J11" s="184"/>
      <c r="K11" s="191"/>
      <c r="L11" s="186"/>
    </row>
    <row r="12" spans="1:12" x14ac:dyDescent="0.25">
      <c r="A12" s="83" t="s">
        <v>45</v>
      </c>
      <c r="B12" s="187">
        <v>43705</v>
      </c>
      <c r="C12" s="188" t="s">
        <v>54</v>
      </c>
      <c r="D12" s="192" t="s">
        <v>55</v>
      </c>
      <c r="E12" s="192" t="s">
        <v>47</v>
      </c>
      <c r="F12" s="186" t="s">
        <v>30</v>
      </c>
      <c r="G12" s="186" t="s">
        <v>17</v>
      </c>
      <c r="H12" s="193">
        <v>29178</v>
      </c>
      <c r="I12" s="183" t="s">
        <v>44</v>
      </c>
      <c r="J12" s="184">
        <v>1048.3399999999999</v>
      </c>
      <c r="K12" s="185" t="s">
        <v>16</v>
      </c>
      <c r="L12" s="186" t="s">
        <v>26</v>
      </c>
    </row>
    <row r="13" spans="1:12" x14ac:dyDescent="0.25">
      <c r="A13" s="84" t="s">
        <v>46</v>
      </c>
      <c r="B13" s="187"/>
      <c r="C13" s="189"/>
      <c r="D13" s="192"/>
      <c r="E13" s="192"/>
      <c r="F13" s="186"/>
      <c r="G13" s="186"/>
      <c r="H13" s="194"/>
      <c r="I13" s="183"/>
      <c r="J13" s="184"/>
      <c r="K13" s="185"/>
      <c r="L13" s="186"/>
    </row>
    <row r="14" spans="1:12" x14ac:dyDescent="0.25">
      <c r="A14" s="85" t="s">
        <v>48</v>
      </c>
      <c r="B14" s="187">
        <v>43706</v>
      </c>
      <c r="C14" s="188" t="s">
        <v>51</v>
      </c>
      <c r="D14" s="188" t="s">
        <v>52</v>
      </c>
      <c r="E14" s="188" t="s">
        <v>53</v>
      </c>
      <c r="F14" s="186" t="s">
        <v>30</v>
      </c>
      <c r="G14" s="186" t="s">
        <v>17</v>
      </c>
      <c r="H14" s="182">
        <v>27378</v>
      </c>
      <c r="I14" s="183" t="s">
        <v>44</v>
      </c>
      <c r="J14" s="184">
        <v>2158.1999999999998</v>
      </c>
      <c r="K14" s="185" t="s">
        <v>16</v>
      </c>
      <c r="L14" s="186" t="s">
        <v>19</v>
      </c>
    </row>
    <row r="15" spans="1:12" x14ac:dyDescent="0.25">
      <c r="A15" s="84" t="s">
        <v>49</v>
      </c>
      <c r="B15" s="187"/>
      <c r="C15" s="189"/>
      <c r="D15" s="189"/>
      <c r="E15" s="189"/>
      <c r="F15" s="186"/>
      <c r="G15" s="186"/>
      <c r="H15" s="182"/>
      <c r="I15" s="183"/>
      <c r="J15" s="184"/>
      <c r="K15" s="185"/>
      <c r="L15" s="186"/>
    </row>
    <row r="16" spans="1:12" ht="16.5" thickBot="1" x14ac:dyDescent="0.3">
      <c r="A16" s="56"/>
      <c r="B16" s="55"/>
      <c r="C16" s="54"/>
      <c r="D16" s="54"/>
      <c r="E16" s="54"/>
      <c r="F16" s="54"/>
      <c r="G16" s="57"/>
      <c r="H16" s="58"/>
      <c r="I16" s="59"/>
      <c r="J16" s="60"/>
      <c r="K16" s="61"/>
      <c r="L16" s="54"/>
    </row>
    <row r="17" spans="1:12" ht="29.25" thickBot="1" x14ac:dyDescent="0.5">
      <c r="A17" s="35"/>
      <c r="B17" s="35"/>
      <c r="C17" s="51"/>
      <c r="D17" s="52"/>
      <c r="E17" s="36"/>
      <c r="F17" s="180" t="s">
        <v>14</v>
      </c>
      <c r="G17" s="181"/>
      <c r="H17" s="98">
        <f>SUM(H10:H11:H12:H13,H14,H15)</f>
        <v>83934</v>
      </c>
      <c r="I17" s="53"/>
      <c r="J17" s="82">
        <f>SUM(J10,J15)</f>
        <v>980.50699999999995</v>
      </c>
      <c r="K17" s="35"/>
      <c r="L17" s="35"/>
    </row>
  </sheetData>
  <mergeCells count="44">
    <mergeCell ref="A4:B4"/>
    <mergeCell ref="H4:H8"/>
    <mergeCell ref="J4:J8"/>
    <mergeCell ref="K4:K8"/>
    <mergeCell ref="L4:L8"/>
    <mergeCell ref="A5:B5"/>
    <mergeCell ref="A6:B6"/>
    <mergeCell ref="I4:I8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L14:L15"/>
    <mergeCell ref="B14:B15"/>
    <mergeCell ref="C14:C15"/>
    <mergeCell ref="D14:D15"/>
    <mergeCell ref="E14:E15"/>
    <mergeCell ref="F14:F15"/>
    <mergeCell ref="G14:G15"/>
    <mergeCell ref="F17:G17"/>
    <mergeCell ref="H14:H15"/>
    <mergeCell ref="I14:I15"/>
    <mergeCell ref="J14:J15"/>
    <mergeCell ref="K14:K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2021-05-03T19:52:15Z</cp:lastPrinted>
  <dcterms:created xsi:type="dcterms:W3CDTF">2011-04-07T12:29:15Z</dcterms:created>
  <dcterms:modified xsi:type="dcterms:W3CDTF">2021-05-03T20:17:36Z</dcterms:modified>
</cp:coreProperties>
</file>