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12" windowWidth="18192" windowHeight="6216" tabRatio="616"/>
  </bookViews>
  <sheets>
    <sheet name="Tapa" sheetId="16" r:id="rId1"/>
    <sheet name="Resu" sheetId="27" r:id="rId2"/>
    <sheet name="Neto" sheetId="3" r:id="rId3"/>
    <sheet name="M Acu" sheetId="18" r:id="rId4"/>
    <sheet name="M Graf" sheetId="22" r:id="rId5"/>
    <sheet name="M Mes" sheetId="19" r:id="rId6"/>
    <sheet name="L Acu" sheetId="20" r:id="rId7"/>
    <sheet name="L Mes" sheetId="23" r:id="rId8"/>
    <sheet name="M Pre-Pos" sheetId="26" r:id="rId9"/>
    <sheet name="M Net Pre Pos" sheetId="25" r:id="rId10"/>
  </sheets>
  <definedNames>
    <definedName name="_xlnm.Print_Area" localSheetId="6">'L Acu'!$B$1:$AG$39</definedName>
    <definedName name="_xlnm.Print_Area" localSheetId="7">'L Mes'!$B$1:$AG$39</definedName>
    <definedName name="_xlnm.Print_Area" localSheetId="3">'M Acu'!$B$1:$Q$23</definedName>
    <definedName name="_xlnm.Print_Area" localSheetId="4">'M Graf'!$A$1:$A$4</definedName>
    <definedName name="_xlnm.Print_Area" localSheetId="5">'M Mes'!$B$1:$Q$23</definedName>
    <definedName name="_xlnm.Print_Area" localSheetId="9">'M Net Pre Pos'!$B$1:$AO$63</definedName>
    <definedName name="_xlnm.Print_Area" localSheetId="8">'M Pre-Pos'!$A$1:$AT$63</definedName>
    <definedName name="_xlnm.Print_Area" localSheetId="2">Neto!$B$1:$F$50</definedName>
    <definedName name="_xlnm.Print_Area" localSheetId="1">Resu!$B$1:$P$44</definedName>
    <definedName name="_xlnm.Print_Area" localSheetId="0">Tapa!$B$1:$D$11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Resu!$1:$5</definedName>
  </definedNames>
  <calcPr calcId="145621"/>
</workbook>
</file>

<file path=xl/calcChain.xml><?xml version="1.0" encoding="utf-8"?>
<calcChain xmlns="http://schemas.openxmlformats.org/spreadsheetml/2006/main">
  <c r="W55" i="25" l="1"/>
  <c r="G42" i="27" l="1"/>
  <c r="H42" i="27" s="1"/>
  <c r="G41" i="27"/>
  <c r="H41" i="27" s="1"/>
  <c r="G40" i="27"/>
  <c r="H40" i="27" s="1"/>
  <c r="G39" i="27"/>
  <c r="H39" i="27" s="1"/>
  <c r="G38" i="27"/>
  <c r="H38" i="27" s="1"/>
  <c r="G37" i="27"/>
  <c r="H37" i="27" s="1"/>
  <c r="G36" i="27"/>
  <c r="H36" i="27" s="1"/>
  <c r="G35" i="27"/>
  <c r="H35" i="27" s="1"/>
  <c r="G34" i="27"/>
  <c r="H34" i="27" s="1"/>
  <c r="G33" i="27"/>
  <c r="H33" i="27" s="1"/>
  <c r="G32" i="27"/>
  <c r="H32" i="27" s="1"/>
  <c r="G31" i="27"/>
  <c r="H31" i="27" s="1"/>
  <c r="H30" i="27"/>
  <c r="G30" i="27"/>
  <c r="G29" i="27"/>
  <c r="H29" i="27" s="1"/>
  <c r="H28" i="27"/>
  <c r="G28" i="27"/>
  <c r="G27" i="27"/>
  <c r="H27" i="27" s="1"/>
  <c r="H26" i="27"/>
  <c r="G26" i="27"/>
  <c r="G25" i="27"/>
  <c r="H25" i="27" s="1"/>
  <c r="H24" i="27"/>
  <c r="G24" i="27"/>
  <c r="G23" i="27"/>
  <c r="H23" i="27" s="1"/>
  <c r="H22" i="27"/>
  <c r="G22" i="27"/>
  <c r="G21" i="27"/>
  <c r="H21" i="27" s="1"/>
  <c r="H20" i="27"/>
  <c r="G20" i="27"/>
  <c r="G19" i="27"/>
  <c r="H19" i="27" s="1"/>
  <c r="G18" i="27"/>
  <c r="H18" i="27" s="1"/>
  <c r="G17" i="27"/>
  <c r="H17" i="27" s="1"/>
  <c r="G16" i="27"/>
  <c r="H16" i="27" s="1"/>
  <c r="G15" i="27"/>
  <c r="H15" i="27" s="1"/>
  <c r="G14" i="27"/>
  <c r="H14" i="27" s="1"/>
  <c r="G13" i="27"/>
  <c r="H13" i="27" s="1"/>
  <c r="G12" i="27"/>
  <c r="H12" i="27" s="1"/>
  <c r="G11" i="27"/>
  <c r="H11" i="27" s="1"/>
  <c r="G10" i="27"/>
  <c r="H10" i="27" s="1"/>
  <c r="G9" i="27"/>
  <c r="H9" i="27" s="1"/>
  <c r="G8" i="27"/>
  <c r="H8" i="27" s="1"/>
  <c r="G7" i="27"/>
  <c r="H7" i="27" s="1"/>
  <c r="H6" i="27"/>
  <c r="B3" i="27" l="1"/>
  <c r="W49" i="25" l="1"/>
  <c r="W48" i="25"/>
  <c r="W47" i="25"/>
  <c r="W45" i="25"/>
  <c r="W46" i="25"/>
  <c r="W44" i="25"/>
  <c r="W43" i="25"/>
  <c r="V43" i="25"/>
  <c r="W42" i="25"/>
  <c r="W41" i="25"/>
  <c r="W40" i="25"/>
  <c r="W39" i="25"/>
  <c r="W38" i="25"/>
  <c r="W37" i="25"/>
  <c r="W36" i="25"/>
  <c r="W35" i="25"/>
  <c r="W34" i="25"/>
  <c r="W33" i="25"/>
  <c r="W32" i="25"/>
  <c r="W31" i="25"/>
  <c r="V31" i="25"/>
  <c r="W30" i="25"/>
  <c r="W29" i="25"/>
  <c r="W28" i="25"/>
  <c r="W27" i="25"/>
  <c r="W26" i="25"/>
  <c r="W25" i="25"/>
  <c r="W24" i="25"/>
  <c r="W23" i="25"/>
  <c r="W22" i="25"/>
  <c r="W21" i="25"/>
  <c r="W20" i="25"/>
  <c r="W19" i="25"/>
  <c r="V19" i="25"/>
  <c r="W18" i="25"/>
  <c r="W17" i="25"/>
  <c r="W16" i="25"/>
  <c r="W15" i="25"/>
  <c r="W14" i="25"/>
  <c r="W13" i="25"/>
  <c r="W12" i="25"/>
  <c r="W11" i="25"/>
  <c r="W10" i="25"/>
  <c r="W9" i="25"/>
  <c r="W8" i="25"/>
  <c r="W7" i="25"/>
  <c r="V7" i="25"/>
  <c r="AE3" i="26" l="1"/>
  <c r="R3" i="26"/>
  <c r="B3" i="26"/>
  <c r="AE44" i="26" l="1"/>
  <c r="AR44" i="26"/>
  <c r="AS44" i="26"/>
  <c r="AT44" i="26"/>
  <c r="R44" i="26"/>
  <c r="AE45" i="26" l="1"/>
  <c r="R45" i="26"/>
  <c r="AT43" i="26" l="1"/>
  <c r="AS43" i="26"/>
  <c r="AR43" i="26"/>
  <c r="AE43" i="26"/>
  <c r="R43" i="26"/>
  <c r="AT42" i="26"/>
  <c r="AS42" i="26"/>
  <c r="AR42" i="26"/>
  <c r="AE42" i="26"/>
  <c r="R42" i="26"/>
  <c r="AT41" i="26"/>
  <c r="AS41" i="26"/>
  <c r="AR41" i="26"/>
  <c r="AE41" i="26"/>
  <c r="R41" i="26"/>
  <c r="AT40" i="26"/>
  <c r="AS40" i="26"/>
  <c r="AR40" i="26"/>
  <c r="AE40" i="26"/>
  <c r="R40" i="26"/>
  <c r="AT39" i="26"/>
  <c r="AS39" i="26"/>
  <c r="AR39" i="26"/>
  <c r="AE39" i="26"/>
  <c r="R39" i="26"/>
  <c r="AT38" i="26"/>
  <c r="AS38" i="26"/>
  <c r="AR38" i="26"/>
  <c r="AE38" i="26"/>
  <c r="R38" i="26"/>
  <c r="AT37" i="26"/>
  <c r="AS37" i="26"/>
  <c r="AR37" i="26"/>
  <c r="AE37" i="26"/>
  <c r="R37" i="26"/>
  <c r="AT36" i="26"/>
  <c r="AS36" i="26"/>
  <c r="AR36" i="26"/>
  <c r="AE36" i="26"/>
  <c r="R36" i="26"/>
  <c r="AT35" i="26"/>
  <c r="AS35" i="26"/>
  <c r="AR35" i="26"/>
  <c r="AE35" i="26"/>
  <c r="R35" i="26"/>
  <c r="AT34" i="26"/>
  <c r="AS34" i="26"/>
  <c r="AR34" i="26"/>
  <c r="AE34" i="26"/>
  <c r="R34" i="26"/>
  <c r="AT33" i="26"/>
  <c r="AS33" i="26"/>
  <c r="AR33" i="26"/>
  <c r="AE33" i="26"/>
  <c r="R33" i="26"/>
  <c r="AT32" i="26"/>
  <c r="AS32" i="26"/>
  <c r="AR32" i="26"/>
  <c r="AE32" i="26"/>
  <c r="R32" i="26"/>
  <c r="AT31" i="26"/>
  <c r="AS31" i="26"/>
  <c r="AR31" i="26"/>
  <c r="AE31" i="26"/>
  <c r="R31" i="26"/>
  <c r="AT30" i="26"/>
  <c r="AS30" i="26"/>
  <c r="AR30" i="26"/>
  <c r="AE30" i="26"/>
  <c r="R30" i="26"/>
  <c r="AT29" i="26"/>
  <c r="AS29" i="26"/>
  <c r="AR29" i="26"/>
  <c r="AE29" i="26"/>
  <c r="R29" i="26"/>
  <c r="AT28" i="26"/>
  <c r="AS28" i="26"/>
  <c r="AR28" i="26"/>
  <c r="AE28" i="26"/>
  <c r="R28" i="26"/>
  <c r="AT27" i="26"/>
  <c r="AS27" i="26"/>
  <c r="AR27" i="26"/>
  <c r="AE27" i="26"/>
  <c r="R27" i="26"/>
  <c r="AT26" i="26"/>
  <c r="AS26" i="26"/>
  <c r="AR26" i="26"/>
  <c r="AE26" i="26"/>
  <c r="R26" i="26"/>
  <c r="AT25" i="26"/>
  <c r="AS25" i="26"/>
  <c r="AR25" i="26"/>
  <c r="AE25" i="26"/>
  <c r="R25" i="26"/>
  <c r="AT24" i="26"/>
  <c r="AS24" i="26"/>
  <c r="AR24" i="26"/>
  <c r="AE24" i="26"/>
  <c r="R24" i="26"/>
  <c r="AT23" i="26"/>
  <c r="AS23" i="26"/>
  <c r="AR23" i="26"/>
  <c r="AE23" i="26"/>
  <c r="R23" i="26"/>
  <c r="AT22" i="26"/>
  <c r="AS22" i="26"/>
  <c r="AR22" i="26"/>
  <c r="AE22" i="26"/>
  <c r="R22" i="26"/>
  <c r="AT21" i="26"/>
  <c r="AS21" i="26"/>
  <c r="AR21" i="26"/>
  <c r="AE21" i="26"/>
  <c r="R21" i="26"/>
  <c r="AT20" i="26"/>
  <c r="AS20" i="26"/>
  <c r="AR20" i="26"/>
  <c r="AE20" i="26"/>
  <c r="R20" i="26"/>
  <c r="AT19" i="26"/>
  <c r="AS19" i="26"/>
  <c r="AR19" i="26"/>
  <c r="AE19" i="26"/>
  <c r="R19" i="26"/>
  <c r="AT18" i="26"/>
  <c r="AS18" i="26"/>
  <c r="AR18" i="26"/>
  <c r="AE18" i="26"/>
  <c r="R18" i="26"/>
  <c r="AT17" i="26"/>
  <c r="AS17" i="26"/>
  <c r="AR17" i="26"/>
  <c r="AE17" i="26"/>
  <c r="R17" i="26"/>
  <c r="AT16" i="26"/>
  <c r="AS16" i="26"/>
  <c r="AR16" i="26"/>
  <c r="AE16" i="26"/>
  <c r="R16" i="26"/>
  <c r="AT15" i="26"/>
  <c r="AS15" i="26"/>
  <c r="AR15" i="26"/>
  <c r="AE15" i="26"/>
  <c r="R15" i="26"/>
  <c r="AT14" i="26"/>
  <c r="AS14" i="26"/>
  <c r="AR14" i="26"/>
  <c r="AE14" i="26"/>
  <c r="R14" i="26"/>
  <c r="AT13" i="26"/>
  <c r="AS13" i="26"/>
  <c r="AR13" i="26"/>
  <c r="AE13" i="26"/>
  <c r="R13" i="26"/>
  <c r="AT12" i="26"/>
  <c r="AS12" i="26"/>
  <c r="AR12" i="26"/>
  <c r="AE12" i="26"/>
  <c r="R12" i="26"/>
  <c r="AT11" i="26"/>
  <c r="AS11" i="26"/>
  <c r="AR11" i="26"/>
  <c r="AE11" i="26"/>
  <c r="R11" i="26"/>
  <c r="AT10" i="26"/>
  <c r="AS10" i="26"/>
  <c r="AR10" i="26"/>
  <c r="AE10" i="26"/>
  <c r="R10" i="26"/>
  <c r="AT9" i="26"/>
  <c r="AS9" i="26"/>
  <c r="AR9" i="26"/>
  <c r="AE9" i="26"/>
  <c r="R9" i="26"/>
  <c r="AT8" i="26"/>
  <c r="AS8" i="26"/>
  <c r="AR8" i="26"/>
  <c r="AE8" i="26"/>
  <c r="R8" i="26"/>
  <c r="AT7" i="26"/>
  <c r="AS7" i="26"/>
  <c r="AR7" i="26"/>
  <c r="AE7" i="26"/>
  <c r="R7" i="26"/>
  <c r="AT6" i="26"/>
  <c r="AS6" i="26"/>
  <c r="AR6" i="26"/>
  <c r="AE6" i="26"/>
  <c r="R6" i="26"/>
  <c r="B3" i="25" l="1"/>
  <c r="V3" i="25" s="1"/>
  <c r="B3" i="23" l="1"/>
  <c r="B3" i="20"/>
  <c r="B3" i="19"/>
  <c r="A3" i="22"/>
  <c r="B3" i="18"/>
  <c r="B3" i="3"/>
</calcChain>
</file>

<file path=xl/sharedStrings.xml><?xml version="1.0" encoding="utf-8"?>
<sst xmlns="http://schemas.openxmlformats.org/spreadsheetml/2006/main" count="1963" uniqueCount="91">
  <si>
    <t>Subsecretaría de Telecomunicaciones</t>
  </si>
  <si>
    <t>Telefonía Móvil</t>
  </si>
  <si>
    <t>Total Portaciones</t>
  </si>
  <si>
    <t>Año</t>
  </si>
  <si>
    <t>Mes</t>
  </si>
  <si>
    <t>Prepago</t>
  </si>
  <si>
    <t>Postpago</t>
  </si>
  <si>
    <t>Información obtenida del Sistema de Gestión de Portabilidad (SGP)</t>
  </si>
  <si>
    <t>Total Portaciones
Móviles</t>
  </si>
  <si>
    <t>Móviles</t>
  </si>
  <si>
    <t>Locales</t>
  </si>
  <si>
    <t>Movistar</t>
  </si>
  <si>
    <t>Telsur</t>
  </si>
  <si>
    <t>Claro</t>
  </si>
  <si>
    <t>Entel</t>
  </si>
  <si>
    <t>VTR</t>
  </si>
  <si>
    <t>Virgin</t>
  </si>
  <si>
    <t>Netline</t>
  </si>
  <si>
    <t>CMET</t>
  </si>
  <si>
    <t>GTD Manquehue</t>
  </si>
  <si>
    <t>Fullcom</t>
  </si>
  <si>
    <t>GTD Telesat</t>
  </si>
  <si>
    <t>Netel</t>
  </si>
  <si>
    <t>Stel</t>
  </si>
  <si>
    <t>Total Donantes</t>
  </si>
  <si>
    <t>Donantes</t>
  </si>
  <si>
    <t/>
  </si>
  <si>
    <t>CTR</t>
  </si>
  <si>
    <t>Will</t>
  </si>
  <si>
    <t>Receptor</t>
  </si>
  <si>
    <t>Donante</t>
  </si>
  <si>
    <t>Neto</t>
  </si>
  <si>
    <t>Total Receptores</t>
  </si>
  <si>
    <t>Resumen de Portabilidad por Empresa</t>
  </si>
  <si>
    <t>Totales</t>
  </si>
  <si>
    <t>Total</t>
  </si>
  <si>
    <t>Receptores</t>
  </si>
  <si>
    <t>Telestar</t>
  </si>
  <si>
    <t>%</t>
  </si>
  <si>
    <t>Netos</t>
  </si>
  <si>
    <t>Pre</t>
  </si>
  <si>
    <t>División Fiscalización</t>
  </si>
  <si>
    <t>Total Móviles</t>
  </si>
  <si>
    <t>Información de Portabilidad</t>
  </si>
  <si>
    <t>Convergia</t>
  </si>
  <si>
    <t>(*) La información de modalidad corresponde al servicio que el cliente tenía en la empresa donante. No necesariamente se mantiene la misma modalidad en la empresa receptora.</t>
  </si>
  <si>
    <t>Resumen General de Portabilidad</t>
  </si>
  <si>
    <t>- Información obtenida del Sistema de Gestión de Portabilidad (SGP)</t>
  </si>
  <si>
    <t>Telcoy</t>
  </si>
  <si>
    <t>- La información de modalidad de telefonía móvil (pre, pospago), corresponde al servicio que el cliente tenía en la empresa donante. No necesariamente se mantiene la misma modalidad en la empresa receptora.</t>
  </si>
  <si>
    <t>Pos</t>
  </si>
  <si>
    <t>Mobilink</t>
  </si>
  <si>
    <t>Falabella</t>
  </si>
  <si>
    <r>
      <t xml:space="preserve">Resumen de Portabilidad </t>
    </r>
    <r>
      <rPr>
        <b/>
        <u/>
        <sz val="18"/>
        <color rgb="FF000045"/>
        <rFont val="Calibri"/>
        <family val="2"/>
        <scheme val="minor"/>
      </rPr>
      <t>Móvil</t>
    </r>
    <r>
      <rPr>
        <b/>
        <sz val="18"/>
        <color rgb="FF000045"/>
        <rFont val="Calibri"/>
        <family val="2"/>
        <scheme val="minor"/>
      </rPr>
      <t xml:space="preserve"> por Empresa </t>
    </r>
    <r>
      <rPr>
        <b/>
        <u/>
        <sz val="18"/>
        <color rgb="FF000045"/>
        <rFont val="Calibri"/>
        <family val="2"/>
        <scheme val="minor"/>
      </rPr>
      <t>Último Mes</t>
    </r>
  </si>
  <si>
    <t>Companion</t>
  </si>
  <si>
    <t xml:space="preserve">           Subsecretaría de Telecomunicaciones</t>
  </si>
  <si>
    <t xml:space="preserve">          Subsecretaría de Telecomunicaciones</t>
  </si>
  <si>
    <t xml:space="preserve">         Subsecretaría de Telecomunicaciones</t>
  </si>
  <si>
    <t xml:space="preserve">        Subsecretaría de Telecomunicaciones</t>
  </si>
  <si>
    <t xml:space="preserve">            Subsecretaría de Telecomunicaciones</t>
  </si>
  <si>
    <t>RTC</t>
  </si>
  <si>
    <t>Pospago</t>
  </si>
  <si>
    <t>-Información obtenida del Sistema de Gestión de Portabilidad (SGP)</t>
  </si>
  <si>
    <t>- Resultado Neto: Números portados como empresa receptora menos números portados como empresa donante</t>
  </si>
  <si>
    <t>-Información correspondiente sólo a las empresas con mayor cantidad de líneas</t>
  </si>
  <si>
    <t>Empresa</t>
  </si>
  <si>
    <t>Variación Mensual de Portaciones Prepago y Pospago</t>
  </si>
  <si>
    <t>Recept</t>
  </si>
  <si>
    <t>Donant</t>
  </si>
  <si>
    <t>Simple</t>
  </si>
  <si>
    <t xml:space="preserve">                 Subsecretaría de Telecomunicaciones</t>
  </si>
  <si>
    <r>
      <t xml:space="preserve">Cantidad de Portaciones </t>
    </r>
    <r>
      <rPr>
        <b/>
        <u/>
        <sz val="16"/>
        <color rgb="FF000000"/>
        <rFont val="Calibri"/>
        <family val="2"/>
      </rPr>
      <t>Móviles Prepago y Pospago</t>
    </r>
    <r>
      <rPr>
        <b/>
        <sz val="16"/>
        <color rgb="FF000000"/>
        <rFont val="Calibri"/>
        <family val="2"/>
      </rPr>
      <t xml:space="preserve"> Recibidas por Empresa</t>
    </r>
    <r>
      <rPr>
        <sz val="16"/>
        <color rgb="FF000000"/>
        <rFont val="Calibri"/>
        <family val="2"/>
      </rPr>
      <t>(*)</t>
    </r>
  </si>
  <si>
    <t>Pronto IP</t>
  </si>
  <si>
    <t>WOM</t>
  </si>
  <si>
    <r>
      <t xml:space="preserve">Resumen </t>
    </r>
    <r>
      <rPr>
        <b/>
        <u/>
        <sz val="18"/>
        <color rgb="FF000045"/>
        <rFont val="Calibri"/>
        <family val="2"/>
        <scheme val="minor"/>
      </rPr>
      <t>Acumulado</t>
    </r>
    <r>
      <rPr>
        <b/>
        <sz val="18"/>
        <color rgb="FF000045"/>
        <rFont val="Calibri"/>
        <family val="2"/>
        <scheme val="minor"/>
      </rPr>
      <t xml:space="preserve"> de Portabilidad </t>
    </r>
    <r>
      <rPr>
        <b/>
        <u/>
        <sz val="18"/>
        <color rgb="FF000045"/>
        <rFont val="Calibri"/>
        <family val="2"/>
        <scheme val="minor"/>
      </rPr>
      <t>Móvil</t>
    </r>
    <r>
      <rPr>
        <b/>
        <sz val="18"/>
        <color rgb="FF000045"/>
        <rFont val="Calibri"/>
        <family val="2"/>
        <scheme val="minor"/>
      </rPr>
      <t xml:space="preserve"> por Empresa</t>
    </r>
  </si>
  <si>
    <t>Netglobalis</t>
  </si>
  <si>
    <t>Redvoiss</t>
  </si>
  <si>
    <t>T. Local y Voz sobre Internet</t>
  </si>
  <si>
    <t>Total Portaciones
Locales y Voz sobre Internet</t>
  </si>
  <si>
    <t>OPS</t>
  </si>
  <si>
    <t>Parallel</t>
  </si>
  <si>
    <t xml:space="preserve">                    Subsecretaría de Telecomunicaciones</t>
  </si>
  <si>
    <t>Mundo Pacífico (V.S.I.)</t>
  </si>
  <si>
    <t>Telsur (V.S.I.)</t>
  </si>
  <si>
    <t>Parallel (V.S.I.)</t>
  </si>
  <si>
    <t>Servicios Internet (V.S.I.)</t>
  </si>
  <si>
    <t>Total Locales y V.S.I.</t>
  </si>
  <si>
    <t>VOIP Analysis (V.S.I)</t>
  </si>
  <si>
    <t>Resumen Acumulado de Portabilidad Local y Voz Sobre internet por Empresa</t>
  </si>
  <si>
    <t>Resumen de Portabilidad Local y Voz Sobre Internet por Empresa Último Mes</t>
  </si>
  <si>
    <t>Companion VOIP (V.S.I.)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</si>
</sst>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-;\-* #,##0.00_-;_-* &quot;-&quot;??_-;_-@_-"/>
    <numFmt numFmtId="165" formatCode="\(\ dd\ &quot;de&quot;\ mmmm\ &quot;de&quot;\ yyyy\ \)"/>
    <numFmt numFmtId="166" formatCode="mmmm"/>
    <numFmt numFmtId="167" formatCode="d\ &quot;de&quot;\ mmmm\ &quot;de&quot;\ yyyy"/>
    <numFmt numFmtId="168" formatCode="&quot;- Información al &quot;\ dd\ &quot;de&quot;\ mmmm\ &quot;de&quot;\ yyyy"/>
    <numFmt numFmtId="169" formatCode="mmm"/>
    <numFmt numFmtId="170" formatCode="mmmm\ yyyy"/>
    <numFmt numFmtId="171" formatCode="yyyy"/>
  </numFmts>
  <fonts count="97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color rgb="FF000045"/>
      <name val="Calibri"/>
      <family val="2"/>
      <scheme val="minor"/>
    </font>
    <font>
      <b/>
      <sz val="18"/>
      <color rgb="FF000045"/>
      <name val="Calibri"/>
      <family val="2"/>
      <scheme val="minor"/>
    </font>
    <font>
      <sz val="12"/>
      <color rgb="FF000045"/>
      <name val="Arial"/>
      <family val="2"/>
    </font>
    <font>
      <sz val="8"/>
      <color theme="1"/>
      <name val="Calibri"/>
      <family val="2"/>
      <scheme val="minor"/>
    </font>
    <font>
      <b/>
      <sz val="14"/>
      <color rgb="FF000045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45"/>
      <name val="Calibri"/>
      <family val="2"/>
    </font>
    <font>
      <i/>
      <sz val="12"/>
      <color rgb="FF000045"/>
      <name val="Calibri"/>
      <family val="2"/>
    </font>
    <font>
      <sz val="16"/>
      <color theme="1"/>
      <name val="Arial"/>
      <family val="2"/>
    </font>
    <font>
      <b/>
      <sz val="16"/>
      <name val="Calibri"/>
      <family val="2"/>
    </font>
    <font>
      <b/>
      <sz val="11"/>
      <name val="Calibri"/>
      <family val="2"/>
    </font>
    <font>
      <sz val="12"/>
      <color rgb="FF000045"/>
      <name val="Calibri"/>
      <family val="2"/>
    </font>
    <font>
      <b/>
      <sz val="20"/>
      <color theme="1"/>
      <name val="Arial"/>
      <family val="2"/>
    </font>
    <font>
      <b/>
      <sz val="24"/>
      <color theme="1"/>
      <name val="Arial"/>
      <family val="2"/>
    </font>
    <font>
      <b/>
      <u/>
      <sz val="18"/>
      <color rgb="FF000045"/>
      <name val="Calibri"/>
      <family val="2"/>
      <scheme val="minor"/>
    </font>
    <font>
      <sz val="22"/>
      <color theme="1"/>
      <name val="Arial"/>
      <family val="2"/>
    </font>
    <font>
      <b/>
      <sz val="14"/>
      <color rgb="FF000045"/>
      <name val="Calibri"/>
      <family val="2"/>
    </font>
    <font>
      <b/>
      <sz val="20"/>
      <color rgb="FF000045"/>
      <name val="Calibri"/>
      <family val="2"/>
      <scheme val="minor"/>
    </font>
    <font>
      <b/>
      <sz val="36"/>
      <color theme="1"/>
      <name val="Arial"/>
      <family val="2"/>
    </font>
    <font>
      <b/>
      <sz val="20"/>
      <color rgb="FF000045"/>
      <name val="Calibri"/>
      <family val="2"/>
    </font>
    <font>
      <sz val="18"/>
      <color theme="1"/>
      <name val="Arial"/>
      <family val="2"/>
    </font>
    <font>
      <sz val="20"/>
      <color theme="1"/>
      <name val="Arial"/>
      <family val="2"/>
    </font>
    <font>
      <sz val="36"/>
      <color theme="1"/>
      <name val="Arial"/>
      <family val="2"/>
    </font>
    <font>
      <i/>
      <sz val="11"/>
      <color rgb="FF000045"/>
      <name val="Calibri"/>
      <family val="2"/>
    </font>
    <font>
      <b/>
      <sz val="36"/>
      <color rgb="FF000045"/>
      <name val="Calibri"/>
      <family val="2"/>
      <scheme val="minor"/>
    </font>
    <font>
      <b/>
      <sz val="22"/>
      <color rgb="FF000045"/>
      <name val="Calibri"/>
      <family val="2"/>
    </font>
    <font>
      <sz val="32"/>
      <color theme="1"/>
      <name val="Arial"/>
      <family val="2"/>
    </font>
    <font>
      <b/>
      <sz val="20"/>
      <name val="Calibri"/>
      <family val="2"/>
    </font>
    <font>
      <b/>
      <sz val="24"/>
      <color rgb="FF000045"/>
      <name val="Calibri"/>
      <family val="2"/>
    </font>
    <font>
      <sz val="22"/>
      <color rgb="FF000045"/>
      <name val="Arial"/>
      <family val="2"/>
    </font>
    <font>
      <sz val="20"/>
      <color rgb="FF000045"/>
      <name val="Calibri"/>
      <family val="2"/>
    </font>
    <font>
      <sz val="22"/>
      <color rgb="FF000045"/>
      <name val="Calibri"/>
      <family val="2"/>
    </font>
    <font>
      <b/>
      <sz val="22"/>
      <name val="Calibri"/>
      <family val="2"/>
    </font>
    <font>
      <i/>
      <sz val="16"/>
      <color rgb="FF000045"/>
      <name val="Calibri"/>
      <family val="2"/>
    </font>
    <font>
      <sz val="28"/>
      <color theme="1"/>
      <name val="Arial"/>
      <family val="2"/>
    </font>
    <font>
      <i/>
      <sz val="22"/>
      <color rgb="FF000045"/>
      <name val="Calibri"/>
      <family val="2"/>
    </font>
    <font>
      <b/>
      <sz val="12"/>
      <color rgb="FF1E001E"/>
      <name val="Calibri"/>
      <family val="2"/>
    </font>
    <font>
      <sz val="11"/>
      <color theme="1"/>
      <name val="Arial"/>
      <family val="2"/>
    </font>
    <font>
      <b/>
      <sz val="90"/>
      <color theme="1"/>
      <name val="Arial"/>
      <family val="2"/>
    </font>
    <font>
      <b/>
      <sz val="16"/>
      <color rgb="FF000045"/>
      <name val="Calibri"/>
      <family val="2"/>
    </font>
    <font>
      <b/>
      <sz val="16"/>
      <color rgb="FF000045"/>
      <name val="Arial"/>
      <family val="2"/>
    </font>
    <font>
      <i/>
      <sz val="11"/>
      <color rgb="FF000045"/>
      <name val="Arial"/>
      <family val="2"/>
    </font>
    <font>
      <sz val="16"/>
      <color rgb="FF000045"/>
      <name val="Arial"/>
      <family val="2"/>
    </font>
    <font>
      <sz val="24"/>
      <color theme="1"/>
      <name val="Arial"/>
      <family val="2"/>
    </font>
    <font>
      <b/>
      <sz val="18"/>
      <color rgb="FF000045"/>
      <name val="Arial"/>
      <family val="2"/>
    </font>
    <font>
      <b/>
      <sz val="14"/>
      <color rgb="FF000045"/>
      <name val="Arial"/>
      <family val="2"/>
    </font>
    <font>
      <sz val="11"/>
      <color rgb="FF000045"/>
      <name val="Arial"/>
      <family val="2"/>
    </font>
    <font>
      <b/>
      <sz val="11"/>
      <color rgb="FF000000"/>
      <name val="Calibri"/>
      <family val="2"/>
    </font>
    <font>
      <b/>
      <sz val="12"/>
      <color rgb="FF220022"/>
      <name val="Calibri"/>
      <family val="2"/>
    </font>
    <font>
      <b/>
      <sz val="10"/>
      <color rgb="FF220022"/>
      <name val="Calibri"/>
      <family val="2"/>
    </font>
    <font>
      <b/>
      <sz val="10"/>
      <color rgb="FF1E001E"/>
      <name val="Calibri"/>
      <family val="2"/>
    </font>
    <font>
      <sz val="11"/>
      <color rgb="FF1E001E"/>
      <name val="Calibri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4"/>
      <color rgb="FF000045"/>
      <name val="Arial"/>
      <family val="2"/>
    </font>
    <font>
      <sz val="34"/>
      <color theme="1"/>
      <name val="Arial"/>
      <family val="2"/>
    </font>
    <font>
      <sz val="26"/>
      <color theme="1"/>
      <name val="Arial"/>
      <family val="2"/>
    </font>
    <font>
      <sz val="50"/>
      <color theme="1"/>
      <name val="Arial"/>
      <family val="2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Arial"/>
      <family val="2"/>
    </font>
    <font>
      <i/>
      <sz val="10"/>
      <color rgb="FF000045"/>
      <name val="Calibri"/>
      <family val="2"/>
    </font>
    <font>
      <b/>
      <sz val="22"/>
      <color rgb="FF000045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22"/>
      <color rgb="FF000000"/>
      <name val="Calibri"/>
      <family val="2"/>
    </font>
    <font>
      <b/>
      <sz val="22"/>
      <color rgb="FF000000"/>
      <name val="Calibri"/>
      <family val="2"/>
    </font>
    <font>
      <sz val="20"/>
      <color rgb="FF000000"/>
      <name val="Calibri"/>
      <family val="2"/>
    </font>
    <font>
      <sz val="36"/>
      <color rgb="FF000000"/>
      <name val="Arial"/>
      <family val="2"/>
    </font>
    <font>
      <b/>
      <sz val="16"/>
      <color rgb="FF000000"/>
      <name val="Calibri"/>
      <family val="2"/>
    </font>
    <font>
      <b/>
      <u/>
      <sz val="16"/>
      <color rgb="FF000000"/>
      <name val="Calibri"/>
      <family val="2"/>
    </font>
    <font>
      <sz val="16"/>
      <color rgb="FF000000"/>
      <name val="Calibri"/>
      <family val="2"/>
    </font>
    <font>
      <sz val="13"/>
      <color rgb="FF000000"/>
      <name val="Arial"/>
      <family val="2"/>
    </font>
    <font>
      <sz val="16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omic Sans MS"/>
      <family val="4"/>
    </font>
    <font>
      <b/>
      <sz val="18"/>
      <color rgb="FF000000"/>
      <name val="Calibri"/>
      <family val="2"/>
    </font>
    <font>
      <b/>
      <sz val="14"/>
      <color rgb="FF000000"/>
      <name val="Calibri"/>
      <family val="2"/>
    </font>
    <font>
      <b/>
      <sz val="10"/>
      <color rgb="FF000000"/>
      <name val="Calibri"/>
      <family val="2"/>
    </font>
    <font>
      <i/>
      <sz val="8"/>
      <color rgb="FF000000"/>
      <name val="Calibri"/>
      <family val="2"/>
    </font>
    <font>
      <b/>
      <sz val="22"/>
      <color rgb="FF000045"/>
      <name val="Arial"/>
      <family val="2"/>
    </font>
    <font>
      <sz val="14"/>
      <color theme="1"/>
      <name val="Arial"/>
      <family val="2"/>
    </font>
    <font>
      <b/>
      <sz val="12"/>
      <color rgb="FF000045"/>
      <name val="Arial"/>
      <family val="2"/>
    </font>
    <font>
      <sz val="8"/>
      <color rgb="FF000000"/>
      <name val="Arial"/>
      <family val="2"/>
    </font>
    <font>
      <b/>
      <sz val="28"/>
      <color rgb="FF000045"/>
      <name val="Arial"/>
      <family val="2"/>
    </font>
    <font>
      <sz val="20"/>
      <color rgb="FF000045"/>
      <name val="Arial"/>
      <family val="2"/>
    </font>
    <font>
      <sz val="11"/>
      <color theme="1"/>
      <name val="Comic Sans MS"/>
      <family val="4"/>
    </font>
    <font>
      <sz val="24"/>
      <color theme="1"/>
      <name val="Calibri"/>
      <family val="2"/>
    </font>
    <font>
      <b/>
      <sz val="24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gradientFill degree="45">
        <stop position="0">
          <color rgb="FFFFFFFF"/>
        </stop>
        <stop position="0.5">
          <color rgb="FFFCD5B4"/>
        </stop>
        <stop position="1">
          <color rgb="FFFFFFFF"/>
        </stop>
      </gradientFill>
    </fill>
    <fill>
      <patternFill patternType="solid">
        <fgColor rgb="FFFDE9D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auto="1"/>
      </patternFill>
    </fill>
    <fill>
      <patternFill patternType="solid">
        <fgColor rgb="FFF2F2F2"/>
        <bgColor auto="1"/>
      </patternFill>
    </fill>
    <fill>
      <patternFill patternType="solid">
        <fgColor rgb="FFE6B8B7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000045"/>
      </left>
      <right/>
      <top style="medium">
        <color rgb="FF000045"/>
      </top>
      <bottom style="medium">
        <color rgb="FF000045"/>
      </bottom>
      <diagonal/>
    </border>
    <border>
      <left/>
      <right/>
      <top style="medium">
        <color rgb="FF000045"/>
      </top>
      <bottom style="medium">
        <color rgb="FF000045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rgb="FF000045"/>
      </right>
      <top style="medium">
        <color rgb="FF000045"/>
      </top>
      <bottom/>
      <diagonal/>
    </border>
    <border>
      <left style="medium">
        <color rgb="FF000045"/>
      </left>
      <right style="medium">
        <color rgb="FF000045"/>
      </right>
      <top/>
      <bottom/>
      <diagonal/>
    </border>
    <border>
      <left style="medium">
        <color rgb="FF000045"/>
      </left>
      <right style="medium">
        <color rgb="FF000045"/>
      </right>
      <top style="thin">
        <color indexed="64"/>
      </top>
      <bottom style="medium">
        <color rgb="FF000045"/>
      </bottom>
      <diagonal/>
    </border>
    <border>
      <left style="medium">
        <color rgb="FF000045"/>
      </left>
      <right style="medium">
        <color rgb="FF000045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45"/>
      </left>
      <right style="medium">
        <color rgb="FF000045"/>
      </right>
      <top style="medium">
        <color rgb="FF000045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rgb="FF000045"/>
      </left>
      <right/>
      <top style="medium">
        <color rgb="FF000045"/>
      </top>
      <bottom/>
      <diagonal/>
    </border>
  </borders>
  <cellStyleXfs count="7">
    <xf numFmtId="0" fontId="0" fillId="0" borderId="0"/>
    <xf numFmtId="0" fontId="3" fillId="0" borderId="0"/>
    <xf numFmtId="0" fontId="3" fillId="0" borderId="0"/>
    <xf numFmtId="164" fontId="59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241">
    <xf numFmtId="0" fontId="0" fillId="0" borderId="0" xfId="0"/>
    <xf numFmtId="0" fontId="9" fillId="0" borderId="0" xfId="0" applyFont="1"/>
    <xf numFmtId="0" fontId="5" fillId="0" borderId="0" xfId="0" applyFont="1"/>
    <xf numFmtId="0" fontId="4" fillId="2" borderId="1" xfId="0" applyFont="1" applyFill="1" applyBorder="1" applyAlignment="1">
      <alignment horizontal="right" vertical="center" indent="1"/>
    </xf>
    <xf numFmtId="0" fontId="5" fillId="3" borderId="1" xfId="0" applyFont="1" applyFill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3" fontId="4" fillId="2" borderId="1" xfId="0" applyNumberFormat="1" applyFont="1" applyFill="1" applyBorder="1" applyAlignment="1">
      <alignment horizontal="right" vertical="center" indent="1"/>
    </xf>
    <xf numFmtId="0" fontId="9" fillId="0" borderId="0" xfId="0" applyFont="1" applyFill="1" applyBorder="1"/>
    <xf numFmtId="0" fontId="12" fillId="0" borderId="0" xfId="0" applyFont="1" applyFill="1" applyBorder="1"/>
    <xf numFmtId="0" fontId="14" fillId="0" borderId="0" xfId="0" applyFont="1" applyFill="1" applyBorder="1" applyAlignment="1">
      <alignment vertical="center"/>
    </xf>
    <xf numFmtId="0" fontId="15" fillId="0" borderId="0" xfId="0" applyFont="1"/>
    <xf numFmtId="3" fontId="5" fillId="4" borderId="1" xfId="0" applyNumberFormat="1" applyFont="1" applyFill="1" applyBorder="1" applyAlignment="1">
      <alignment horizontal="right" vertical="center" indent="1"/>
    </xf>
    <xf numFmtId="3" fontId="5" fillId="3" borderId="1" xfId="0" applyNumberFormat="1" applyFont="1" applyFill="1" applyBorder="1" applyAlignment="1">
      <alignment horizontal="right" vertical="center" indent="1"/>
    </xf>
    <xf numFmtId="0" fontId="12" fillId="0" borderId="0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horizontal="center" vertical="center"/>
    </xf>
    <xf numFmtId="0" fontId="8" fillId="0" borderId="0" xfId="2" applyFont="1" applyAlignment="1">
      <alignment wrapText="1"/>
    </xf>
    <xf numFmtId="165" fontId="13" fillId="0" borderId="0" xfId="2" applyNumberFormat="1" applyFont="1" applyFill="1" applyBorder="1" applyAlignment="1">
      <alignment vertical="top" wrapText="1"/>
    </xf>
    <xf numFmtId="165" fontId="13" fillId="0" borderId="0" xfId="2" applyNumberFormat="1" applyFont="1" applyFill="1" applyBorder="1" applyAlignment="1">
      <alignment vertical="top"/>
    </xf>
    <xf numFmtId="165" fontId="13" fillId="0" borderId="0" xfId="2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left" vertical="center" indent="1"/>
    </xf>
    <xf numFmtId="3" fontId="4" fillId="3" borderId="1" xfId="0" applyNumberFormat="1" applyFont="1" applyFill="1" applyBorder="1" applyAlignment="1">
      <alignment horizontal="right" vertical="center" indent="1"/>
    </xf>
    <xf numFmtId="0" fontId="5" fillId="4" borderId="5" xfId="0" applyFont="1" applyFill="1" applyBorder="1" applyAlignment="1">
      <alignment horizontal="left" vertical="center" indent="1"/>
    </xf>
    <xf numFmtId="3" fontId="4" fillId="4" borderId="1" xfId="0" applyNumberFormat="1" applyFont="1" applyFill="1" applyBorder="1" applyAlignment="1">
      <alignment horizontal="right" vertical="center" indent="1"/>
    </xf>
    <xf numFmtId="165" fontId="18" fillId="0" borderId="0" xfId="2" applyNumberFormat="1" applyFont="1" applyFill="1" applyBorder="1" applyAlignment="1">
      <alignment horizontal="center" vertical="center" wrapText="1"/>
    </xf>
    <xf numFmtId="0" fontId="22" fillId="0" borderId="0" xfId="0" applyFont="1"/>
    <xf numFmtId="167" fontId="25" fillId="0" borderId="0" xfId="0" applyNumberFormat="1" applyFont="1" applyAlignment="1">
      <alignment horizontal="center" vertical="center"/>
    </xf>
    <xf numFmtId="0" fontId="4" fillId="4" borderId="1" xfId="0" applyFont="1" applyFill="1" applyBorder="1" applyAlignment="1">
      <alignment horizontal="left" vertical="center" indent="1"/>
    </xf>
    <xf numFmtId="0" fontId="4" fillId="2" borderId="1" xfId="0" applyFont="1" applyFill="1" applyBorder="1" applyAlignment="1">
      <alignment horizontal="left" vertical="center" indent="1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33" fillId="0" borderId="0" xfId="0" applyFont="1"/>
    <xf numFmtId="165" fontId="26" fillId="0" borderId="0" xfId="2" applyNumberFormat="1" applyFont="1" applyFill="1" applyBorder="1" applyAlignment="1">
      <alignment horizontal="center" vertical="center" wrapText="1"/>
    </xf>
    <xf numFmtId="0" fontId="34" fillId="8" borderId="5" xfId="0" applyFont="1" applyFill="1" applyBorder="1" applyAlignment="1">
      <alignment horizontal="center" vertical="center"/>
    </xf>
    <xf numFmtId="0" fontId="34" fillId="8" borderId="5" xfId="0" applyFont="1" applyFill="1" applyBorder="1" applyAlignment="1">
      <alignment horizontal="center" vertical="center" wrapText="1"/>
    </xf>
    <xf numFmtId="0" fontId="36" fillId="0" borderId="0" xfId="0" applyFont="1" applyFill="1" applyBorder="1"/>
    <xf numFmtId="165" fontId="38" fillId="0" borderId="0" xfId="2" applyNumberFormat="1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vertical="center"/>
    </xf>
    <xf numFmtId="165" fontId="32" fillId="0" borderId="0" xfId="2" applyNumberFormat="1" applyFont="1" applyFill="1" applyBorder="1" applyAlignment="1">
      <alignment horizontal="center" vertical="center" wrapText="1"/>
    </xf>
    <xf numFmtId="0" fontId="34" fillId="7" borderId="3" xfId="0" applyFont="1" applyFill="1" applyBorder="1" applyAlignment="1">
      <alignment horizontal="center" vertical="center" textRotation="90" wrapText="1"/>
    </xf>
    <xf numFmtId="0" fontId="34" fillId="7" borderId="0" xfId="0" applyFont="1" applyFill="1" applyBorder="1" applyAlignment="1">
      <alignment horizontal="center" vertical="center" textRotation="90" wrapText="1"/>
    </xf>
    <xf numFmtId="0" fontId="41" fillId="0" borderId="0" xfId="0" applyFont="1"/>
    <xf numFmtId="0" fontId="42" fillId="0" borderId="0" xfId="0" applyFont="1" applyFill="1" applyBorder="1" applyAlignment="1">
      <alignment vertical="center"/>
    </xf>
    <xf numFmtId="14" fontId="34" fillId="8" borderId="5" xfId="0" applyNumberFormat="1" applyFont="1" applyFill="1" applyBorder="1" applyAlignment="1">
      <alignment horizontal="center" vertical="center"/>
    </xf>
    <xf numFmtId="14" fontId="5" fillId="4" borderId="5" xfId="0" applyNumberFormat="1" applyFont="1" applyFill="1" applyBorder="1" applyAlignment="1">
      <alignment horizontal="left" vertical="center" indent="1"/>
    </xf>
    <xf numFmtId="14" fontId="15" fillId="0" borderId="0" xfId="0" applyNumberFormat="1" applyFont="1"/>
    <xf numFmtId="14" fontId="12" fillId="0" borderId="0" xfId="0" applyNumberFormat="1" applyFont="1" applyFill="1" applyBorder="1"/>
    <xf numFmtId="3" fontId="13" fillId="0" borderId="0" xfId="2" applyNumberFormat="1" applyFont="1" applyFill="1" applyBorder="1" applyAlignment="1">
      <alignment vertical="top" wrapText="1"/>
    </xf>
    <xf numFmtId="1" fontId="0" fillId="0" borderId="0" xfId="0" applyNumberFormat="1"/>
    <xf numFmtId="0" fontId="44" fillId="0" borderId="0" xfId="0" applyFont="1"/>
    <xf numFmtId="0" fontId="30" fillId="0" borderId="0" xfId="0" quotePrefix="1" applyFont="1" applyFill="1" applyBorder="1" applyAlignment="1"/>
    <xf numFmtId="168" fontId="30" fillId="0" borderId="0" xfId="0" quotePrefix="1" applyNumberFormat="1" applyFont="1" applyFill="1" applyBorder="1" applyAlignment="1">
      <alignment horizontal="left"/>
    </xf>
    <xf numFmtId="0" fontId="45" fillId="0" borderId="0" xfId="0" applyFont="1" applyAlignment="1">
      <alignment horizontal="center" vertical="center" wrapText="1"/>
    </xf>
    <xf numFmtId="0" fontId="0" fillId="0" borderId="0" xfId="0" applyFont="1"/>
    <xf numFmtId="0" fontId="50" fillId="0" borderId="0" xfId="0" applyFont="1"/>
    <xf numFmtId="0" fontId="56" fillId="5" borderId="1" xfId="0" applyFont="1" applyFill="1" applyBorder="1" applyAlignment="1">
      <alignment horizontal="center" vertical="center" wrapText="1"/>
    </xf>
    <xf numFmtId="0" fontId="56" fillId="5" borderId="3" xfId="0" applyFont="1" applyFill="1" applyBorder="1" applyAlignment="1">
      <alignment horizontal="center" vertical="center" wrapText="1"/>
    </xf>
    <xf numFmtId="3" fontId="58" fillId="0" borderId="1" xfId="0" applyNumberFormat="1" applyFont="1" applyFill="1" applyBorder="1" applyAlignment="1">
      <alignment horizontal="center" vertical="center"/>
    </xf>
    <xf numFmtId="14" fontId="0" fillId="0" borderId="0" xfId="0" applyNumberFormat="1"/>
    <xf numFmtId="164" fontId="0" fillId="0" borderId="0" xfId="3" applyFont="1"/>
    <xf numFmtId="3" fontId="18" fillId="0" borderId="0" xfId="2" applyNumberFormat="1" applyFont="1" applyFill="1" applyBorder="1" applyAlignment="1">
      <alignment horizontal="center" vertical="center" wrapText="1"/>
    </xf>
    <xf numFmtId="3" fontId="32" fillId="0" borderId="0" xfId="2" applyNumberFormat="1" applyFont="1" applyFill="1" applyBorder="1" applyAlignment="1">
      <alignment horizontal="center" vertical="center" wrapText="1"/>
    </xf>
    <xf numFmtId="0" fontId="57" fillId="13" borderId="3" xfId="0" applyFont="1" applyFill="1" applyBorder="1" applyAlignment="1">
      <alignment horizontal="center" vertical="center" wrapText="1"/>
    </xf>
    <xf numFmtId="170" fontId="60" fillId="8" borderId="1" xfId="0" applyNumberFormat="1" applyFont="1" applyFill="1" applyBorder="1" applyAlignment="1">
      <alignment horizontal="center" vertical="center"/>
    </xf>
    <xf numFmtId="3" fontId="60" fillId="0" borderId="1" xfId="0" applyNumberFormat="1" applyFont="1" applyFill="1" applyBorder="1" applyAlignment="1">
      <alignment horizontal="center" vertical="center"/>
    </xf>
    <xf numFmtId="3" fontId="60" fillId="8" borderId="1" xfId="0" applyNumberFormat="1" applyFont="1" applyFill="1" applyBorder="1" applyAlignment="1">
      <alignment horizontal="center" vertical="center"/>
    </xf>
    <xf numFmtId="3" fontId="58" fillId="14" borderId="1" xfId="0" applyNumberFormat="1" applyFont="1" applyFill="1" applyBorder="1" applyAlignment="1">
      <alignment horizontal="center" vertical="center"/>
    </xf>
    <xf numFmtId="166" fontId="60" fillId="8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0" fontId="55" fillId="5" borderId="6" xfId="0" applyFont="1" applyFill="1" applyBorder="1" applyAlignment="1">
      <alignment vertical="center"/>
    </xf>
    <xf numFmtId="0" fontId="55" fillId="5" borderId="5" xfId="0" applyFont="1" applyFill="1" applyBorder="1" applyAlignment="1">
      <alignment vertical="center"/>
    </xf>
    <xf numFmtId="0" fontId="54" fillId="5" borderId="2" xfId="0" applyFont="1" applyFill="1" applyBorder="1" applyAlignment="1">
      <alignment vertical="center"/>
    </xf>
    <xf numFmtId="0" fontId="54" fillId="5" borderId="3" xfId="0" applyFont="1" applyFill="1" applyBorder="1" applyAlignment="1">
      <alignment vertical="center"/>
    </xf>
    <xf numFmtId="0" fontId="55" fillId="5" borderId="4" xfId="0" applyFont="1" applyFill="1" applyBorder="1" applyAlignment="1">
      <alignment horizontal="left" vertical="center" indent="4"/>
    </xf>
    <xf numFmtId="0" fontId="55" fillId="5" borderId="4" xfId="0" applyFont="1" applyFill="1" applyBorder="1" applyAlignment="1">
      <alignment horizontal="left" vertical="center" indent="5"/>
    </xf>
    <xf numFmtId="0" fontId="55" fillId="5" borderId="6" xfId="0" applyFont="1" applyFill="1" applyBorder="1" applyAlignment="1">
      <alignment horizontal="left" vertical="center" indent="1"/>
    </xf>
    <xf numFmtId="0" fontId="55" fillId="5" borderId="4" xfId="0" applyFont="1" applyFill="1" applyBorder="1" applyAlignment="1">
      <alignment horizontal="left" vertical="center" indent="2"/>
    </xf>
    <xf numFmtId="0" fontId="62" fillId="0" borderId="0" xfId="0" applyFont="1"/>
    <xf numFmtId="0" fontId="0" fillId="0" borderId="0" xfId="0" applyAlignment="1"/>
    <xf numFmtId="0" fontId="63" fillId="0" borderId="0" xfId="0" applyFont="1"/>
    <xf numFmtId="0" fontId="64" fillId="0" borderId="0" xfId="0" applyFont="1"/>
    <xf numFmtId="0" fontId="9" fillId="0" borderId="0" xfId="0" applyFont="1" applyBorder="1"/>
    <xf numFmtId="0" fontId="67" fillId="0" borderId="0" xfId="0" applyFont="1"/>
    <xf numFmtId="0" fontId="68" fillId="0" borderId="0" xfId="0" quotePrefix="1" applyFont="1" applyFill="1" applyBorder="1" applyAlignment="1"/>
    <xf numFmtId="3" fontId="61" fillId="9" borderId="4" xfId="0" applyNumberFormat="1" applyFont="1" applyFill="1" applyBorder="1" applyAlignment="1">
      <alignment horizontal="center" vertical="center"/>
    </xf>
    <xf numFmtId="3" fontId="61" fillId="9" borderId="5" xfId="0" applyNumberFormat="1" applyFont="1" applyFill="1" applyBorder="1" applyAlignment="1">
      <alignment horizontal="center" vertical="center"/>
    </xf>
    <xf numFmtId="0" fontId="4" fillId="16" borderId="2" xfId="0" applyFont="1" applyFill="1" applyBorder="1" applyAlignment="1">
      <alignment horizontal="center" vertical="center" wrapText="1"/>
    </xf>
    <xf numFmtId="0" fontId="60" fillId="0" borderId="0" xfId="0" applyFont="1" applyFill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72" fillId="0" borderId="0" xfId="0" applyFont="1" applyFill="1" applyBorder="1" applyAlignment="1">
      <alignment horizontal="center" vertical="center"/>
    </xf>
    <xf numFmtId="0" fontId="17" fillId="8" borderId="5" xfId="0" applyFont="1" applyFill="1" applyBorder="1" applyAlignment="1">
      <alignment horizontal="center" vertical="center" wrapText="1"/>
    </xf>
    <xf numFmtId="0" fontId="71" fillId="0" borderId="0" xfId="0" applyFont="1" applyFill="1" applyBorder="1" applyAlignment="1">
      <alignment horizontal="center" vertical="center"/>
    </xf>
    <xf numFmtId="165" fontId="37" fillId="15" borderId="0" xfId="2" applyNumberFormat="1" applyFont="1" applyFill="1" applyBorder="1" applyAlignment="1">
      <alignment horizontal="center" vertical="center" wrapText="1"/>
    </xf>
    <xf numFmtId="0" fontId="73" fillId="0" borderId="0" xfId="0" applyFont="1" applyFill="1" applyBorder="1" applyAlignment="1">
      <alignment horizontal="center" vertical="center"/>
    </xf>
    <xf numFmtId="165" fontId="73" fillId="0" borderId="0" xfId="2" applyNumberFormat="1" applyFont="1" applyFill="1" applyBorder="1" applyAlignment="1">
      <alignment horizontal="center" vertical="center" wrapText="1"/>
    </xf>
    <xf numFmtId="3" fontId="74" fillId="0" borderId="0" xfId="2" applyNumberFormat="1" applyFont="1" applyFill="1" applyBorder="1" applyAlignment="1">
      <alignment horizontal="center" vertical="center" wrapText="1"/>
    </xf>
    <xf numFmtId="165" fontId="74" fillId="0" borderId="0" xfId="2" applyNumberFormat="1" applyFont="1" applyFill="1" applyBorder="1" applyAlignment="1">
      <alignment horizontal="center" vertical="center" wrapText="1"/>
    </xf>
    <xf numFmtId="0" fontId="74" fillId="0" borderId="0" xfId="0" applyFont="1" applyFill="1" applyBorder="1" applyAlignment="1">
      <alignment horizontal="center" vertical="center"/>
    </xf>
    <xf numFmtId="0" fontId="75" fillId="0" borderId="0" xfId="0" applyFont="1" applyFill="1" applyBorder="1" applyAlignment="1">
      <alignment horizontal="center" vertical="center"/>
    </xf>
    <xf numFmtId="0" fontId="76" fillId="0" borderId="0" xfId="0" applyFont="1" applyFill="1" applyBorder="1"/>
    <xf numFmtId="0" fontId="9" fillId="0" borderId="0" xfId="0" applyFont="1" applyFill="1" applyBorder="1" applyAlignment="1"/>
    <xf numFmtId="0" fontId="77" fillId="0" borderId="0" xfId="2" applyFont="1" applyFill="1" applyBorder="1" applyAlignment="1">
      <alignment wrapText="1"/>
    </xf>
    <xf numFmtId="165" fontId="46" fillId="0" borderId="8" xfId="2" applyNumberFormat="1" applyFont="1" applyFill="1" applyBorder="1" applyAlignment="1">
      <alignment vertical="top" wrapText="1"/>
    </xf>
    <xf numFmtId="0" fontId="80" fillId="0" borderId="0" xfId="0" applyFont="1" applyFill="1" applyBorder="1"/>
    <xf numFmtId="0" fontId="81" fillId="0" borderId="0" xfId="0" applyFont="1" applyFill="1" applyBorder="1"/>
    <xf numFmtId="0" fontId="60" fillId="0" borderId="0" xfId="0" applyFont="1" applyFill="1" applyBorder="1"/>
    <xf numFmtId="0" fontId="82" fillId="0" borderId="0" xfId="0" applyFont="1" applyFill="1" applyBorder="1"/>
    <xf numFmtId="3" fontId="82" fillId="0" borderId="0" xfId="0" applyNumberFormat="1" applyFont="1" applyFill="1" applyBorder="1"/>
    <xf numFmtId="169" fontId="60" fillId="14" borderId="1" xfId="0" applyNumberFormat="1" applyFont="1" applyFill="1" applyBorder="1" applyAlignment="1">
      <alignment horizontal="center" vertical="center"/>
    </xf>
    <xf numFmtId="3" fontId="83" fillId="0" borderId="1" xfId="0" applyNumberFormat="1" applyFont="1" applyFill="1" applyBorder="1" applyAlignment="1">
      <alignment horizontal="center" vertical="center"/>
    </xf>
    <xf numFmtId="3" fontId="83" fillId="14" borderId="1" xfId="0" applyNumberFormat="1" applyFont="1" applyFill="1" applyBorder="1" applyAlignment="1">
      <alignment horizontal="center" vertical="center"/>
    </xf>
    <xf numFmtId="169" fontId="60" fillId="14" borderId="5" xfId="0" applyNumberFormat="1" applyFont="1" applyFill="1" applyBorder="1" applyAlignment="1">
      <alignment horizontal="center" vertical="center"/>
    </xf>
    <xf numFmtId="0" fontId="71" fillId="13" borderId="2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/>
    </xf>
    <xf numFmtId="165" fontId="46" fillId="0" borderId="8" xfId="2" applyNumberFormat="1" applyFont="1" applyFill="1" applyBorder="1" applyAlignment="1">
      <alignment horizontal="center" vertical="top" wrapText="1"/>
    </xf>
    <xf numFmtId="0" fontId="49" fillId="0" borderId="0" xfId="5" applyFont="1" applyAlignment="1"/>
    <xf numFmtId="0" fontId="9" fillId="0" borderId="0" xfId="5" applyFont="1" applyAlignment="1"/>
    <xf numFmtId="0" fontId="9" fillId="0" borderId="0" xfId="5" applyFont="1"/>
    <xf numFmtId="0" fontId="88" fillId="0" borderId="0" xfId="5" applyFont="1"/>
    <xf numFmtId="14" fontId="88" fillId="0" borderId="0" xfId="5" applyNumberFormat="1" applyFont="1"/>
    <xf numFmtId="0" fontId="51" fillId="18" borderId="21" xfId="5" applyFont="1" applyFill="1" applyBorder="1" applyAlignment="1">
      <alignment horizontal="center" vertical="center" wrapText="1"/>
    </xf>
    <xf numFmtId="0" fontId="47" fillId="9" borderId="19" xfId="5" applyFont="1" applyFill="1" applyBorder="1" applyAlignment="1">
      <alignment horizontal="center" vertical="center" textRotation="90"/>
    </xf>
    <xf numFmtId="0" fontId="47" fillId="9" borderId="12" xfId="5" applyFont="1" applyFill="1" applyBorder="1" applyAlignment="1">
      <alignment horizontal="center" vertical="center"/>
    </xf>
    <xf numFmtId="0" fontId="47" fillId="18" borderId="14" xfId="5" applyFont="1" applyFill="1" applyBorder="1" applyAlignment="1">
      <alignment horizontal="center" vertical="center" textRotation="90" wrapText="1"/>
    </xf>
    <xf numFmtId="0" fontId="47" fillId="9" borderId="17" xfId="5" applyFont="1" applyFill="1" applyBorder="1" applyAlignment="1">
      <alignment horizontal="center" vertical="center" textRotation="90" wrapText="1"/>
    </xf>
    <xf numFmtId="0" fontId="47" fillId="9" borderId="11" xfId="5" applyFont="1" applyFill="1" applyBorder="1" applyAlignment="1">
      <alignment horizontal="center" vertical="center" textRotation="90" wrapText="1"/>
    </xf>
    <xf numFmtId="0" fontId="47" fillId="3" borderId="14" xfId="5" applyFont="1" applyFill="1" applyBorder="1" applyAlignment="1">
      <alignment horizontal="center" vertical="center" textRotation="90" wrapText="1"/>
    </xf>
    <xf numFmtId="0" fontId="89" fillId="0" borderId="0" xfId="0" applyFont="1"/>
    <xf numFmtId="0" fontId="90" fillId="9" borderId="19" xfId="1" applyFont="1" applyFill="1" applyBorder="1" applyAlignment="1">
      <alignment horizontal="center" vertical="center" textRotation="90"/>
    </xf>
    <xf numFmtId="169" fontId="47" fillId="9" borderId="5" xfId="1" applyNumberFormat="1" applyFont="1" applyFill="1" applyBorder="1" applyAlignment="1">
      <alignment horizontal="left" vertical="center" indent="1"/>
    </xf>
    <xf numFmtId="3" fontId="61" fillId="18" borderId="16" xfId="1" applyNumberFormat="1" applyFont="1" applyFill="1" applyBorder="1" applyAlignment="1">
      <alignment horizontal="center" vertical="center"/>
    </xf>
    <xf numFmtId="3" fontId="61" fillId="3" borderId="16" xfId="1" applyNumberFormat="1" applyFont="1" applyFill="1" applyBorder="1" applyAlignment="1">
      <alignment horizontal="center" vertical="center"/>
    </xf>
    <xf numFmtId="3" fontId="52" fillId="10" borderId="16" xfId="1" applyNumberFormat="1" applyFont="1" applyFill="1" applyBorder="1" applyAlignment="1">
      <alignment horizontal="center" vertical="center"/>
    </xf>
    <xf numFmtId="0" fontId="9" fillId="0" borderId="0" xfId="1" applyFont="1"/>
    <xf numFmtId="3" fontId="52" fillId="18" borderId="15" xfId="1" applyNumberFormat="1" applyFont="1" applyFill="1" applyBorder="1" applyAlignment="1">
      <alignment horizontal="center" vertical="center"/>
    </xf>
    <xf numFmtId="3" fontId="52" fillId="9" borderId="5" xfId="1" applyNumberFormat="1" applyFont="1" applyFill="1" applyBorder="1" applyAlignment="1">
      <alignment horizontal="center" vertical="center"/>
    </xf>
    <xf numFmtId="3" fontId="52" fillId="3" borderId="15" xfId="1" applyNumberFormat="1" applyFont="1" applyFill="1" applyBorder="1" applyAlignment="1">
      <alignment horizontal="center" vertical="center"/>
    </xf>
    <xf numFmtId="3" fontId="52" fillId="10" borderId="15" xfId="1" applyNumberFormat="1" applyFont="1" applyFill="1" applyBorder="1" applyAlignment="1">
      <alignment horizontal="center" vertical="center"/>
    </xf>
    <xf numFmtId="0" fontId="53" fillId="0" borderId="0" xfId="1" applyFont="1"/>
    <xf numFmtId="169" fontId="47" fillId="9" borderId="1" xfId="1" applyNumberFormat="1" applyFont="1" applyFill="1" applyBorder="1" applyAlignment="1">
      <alignment horizontal="left" vertical="center" indent="1"/>
    </xf>
    <xf numFmtId="0" fontId="91" fillId="0" borderId="0" xfId="0" applyFont="1" applyFill="1" applyBorder="1"/>
    <xf numFmtId="0" fontId="93" fillId="0" borderId="0" xfId="5" applyFont="1" applyAlignment="1"/>
    <xf numFmtId="169" fontId="60" fillId="17" borderId="5" xfId="0" applyNumberFormat="1" applyFont="1" applyFill="1" applyBorder="1" applyAlignment="1">
      <alignment horizontal="center" vertical="center"/>
    </xf>
    <xf numFmtId="3" fontId="94" fillId="0" borderId="1" xfId="0" applyNumberFormat="1" applyFont="1" applyBorder="1" applyAlignment="1">
      <alignment horizontal="center" vertical="center"/>
    </xf>
    <xf numFmtId="3" fontId="94" fillId="17" borderId="1" xfId="0" applyNumberFormat="1" applyFont="1" applyFill="1" applyBorder="1" applyAlignment="1">
      <alignment horizontal="center" vertical="center"/>
    </xf>
    <xf numFmtId="169" fontId="60" fillId="17" borderId="1" xfId="0" applyNumberFormat="1" applyFont="1" applyFill="1" applyBorder="1" applyAlignment="1">
      <alignment horizontal="center" vertical="center"/>
    </xf>
    <xf numFmtId="0" fontId="95" fillId="0" borderId="0" xfId="0" applyFont="1" applyFill="1" applyBorder="1"/>
    <xf numFmtId="49" fontId="48" fillId="0" borderId="0" xfId="1" applyNumberFormat="1" applyFont="1" applyBorder="1" applyAlignment="1">
      <alignment horizontal="left"/>
    </xf>
    <xf numFmtId="49" fontId="48" fillId="0" borderId="0" xfId="0" applyNumberFormat="1" applyFont="1" applyFill="1" applyBorder="1" applyAlignment="1">
      <alignment horizontal="left" vertical="top" wrapText="1"/>
    </xf>
    <xf numFmtId="0" fontId="92" fillId="0" borderId="0" xfId="6" applyFont="1" applyAlignment="1">
      <alignment horizontal="center" wrapText="1"/>
    </xf>
    <xf numFmtId="165" fontId="51" fillId="0" borderId="0" xfId="6" applyNumberFormat="1" applyFont="1" applyAlignment="1">
      <alignment horizontal="center" vertical="top" wrapText="1"/>
    </xf>
    <xf numFmtId="0" fontId="51" fillId="3" borderId="9" xfId="5" applyFont="1" applyFill="1" applyBorder="1" applyAlignment="1">
      <alignment horizontal="center" vertical="center" wrapText="1"/>
    </xf>
    <xf numFmtId="0" fontId="51" fillId="3" borderId="10" xfId="5" applyFont="1" applyFill="1" applyBorder="1" applyAlignment="1">
      <alignment horizontal="center" vertical="center" wrapText="1"/>
    </xf>
    <xf numFmtId="0" fontId="51" fillId="3" borderId="13" xfId="5" applyFont="1" applyFill="1" applyBorder="1" applyAlignment="1">
      <alignment horizontal="center" vertical="center" wrapText="1"/>
    </xf>
    <xf numFmtId="0" fontId="51" fillId="10" borderId="18" xfId="5" applyFont="1" applyFill="1" applyBorder="1" applyAlignment="1">
      <alignment horizontal="center" vertical="center" textRotation="90" wrapText="1"/>
    </xf>
    <xf numFmtId="0" fontId="51" fillId="10" borderId="14" xfId="5" applyFont="1" applyFill="1" applyBorder="1" applyAlignment="1">
      <alignment horizontal="center" vertical="center" textRotation="90" wrapText="1"/>
    </xf>
    <xf numFmtId="0" fontId="47" fillId="9" borderId="2" xfId="1" applyFont="1" applyFill="1" applyBorder="1" applyAlignment="1">
      <alignment horizontal="center" vertical="center" textRotation="90"/>
    </xf>
    <xf numFmtId="0" fontId="47" fillId="9" borderId="7" xfId="1" applyFont="1" applyFill="1" applyBorder="1" applyAlignment="1">
      <alignment horizontal="center" vertical="center" textRotation="90"/>
    </xf>
    <xf numFmtId="0" fontId="47" fillId="9" borderId="3" xfId="1" applyFont="1" applyFill="1" applyBorder="1" applyAlignment="1">
      <alignment horizontal="center" vertical="center" textRotation="90"/>
    </xf>
    <xf numFmtId="0" fontId="24" fillId="0" borderId="0" xfId="2" applyFont="1" applyAlignment="1">
      <alignment horizontal="center" wrapText="1"/>
    </xf>
    <xf numFmtId="165" fontId="11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horizontal="center" vertical="top" wrapText="1"/>
    </xf>
    <xf numFmtId="0" fontId="6" fillId="3" borderId="2" xfId="0" applyFont="1" applyFill="1" applyBorder="1" applyAlignment="1">
      <alignment horizontal="center" vertical="center" textRotation="90" wrapText="1"/>
    </xf>
    <xf numFmtId="0" fontId="6" fillId="3" borderId="7" xfId="0" applyFont="1" applyFill="1" applyBorder="1" applyAlignment="1">
      <alignment horizontal="center" vertical="center" textRotation="90" wrapText="1"/>
    </xf>
    <xf numFmtId="0" fontId="6" fillId="3" borderId="3" xfId="0" applyFont="1" applyFill="1" applyBorder="1" applyAlignment="1">
      <alignment horizontal="center" vertical="center" textRotation="90" wrapText="1"/>
    </xf>
    <xf numFmtId="0" fontId="6" fillId="4" borderId="2" xfId="0" applyFont="1" applyFill="1" applyBorder="1" applyAlignment="1">
      <alignment horizontal="center" vertical="center" textRotation="90"/>
    </xf>
    <xf numFmtId="0" fontId="6" fillId="4" borderId="7" xfId="0" applyFont="1" applyFill="1" applyBorder="1" applyAlignment="1">
      <alignment horizontal="center" vertical="center" textRotation="90"/>
    </xf>
    <xf numFmtId="0" fontId="6" fillId="4" borderId="3" xfId="0" applyFont="1" applyFill="1" applyBorder="1" applyAlignment="1">
      <alignment horizontal="center" vertical="center" textRotation="90"/>
    </xf>
    <xf numFmtId="0" fontId="16" fillId="6" borderId="6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11" borderId="2" xfId="0" applyFont="1" applyFill="1" applyBorder="1" applyAlignment="1">
      <alignment horizontal="center" vertical="center" textRotation="90" wrapText="1"/>
    </xf>
    <xf numFmtId="0" fontId="16" fillId="11" borderId="7" xfId="0" applyFont="1" applyFill="1" applyBorder="1" applyAlignment="1">
      <alignment horizontal="center" vertical="center" textRotation="90" wrapText="1"/>
    </xf>
    <xf numFmtId="0" fontId="16" fillId="11" borderId="3" xfId="0" applyFont="1" applyFill="1" applyBorder="1" applyAlignment="1">
      <alignment horizontal="center" vertical="center" textRotation="90" wrapText="1"/>
    </xf>
    <xf numFmtId="165" fontId="23" fillId="0" borderId="0" xfId="2" applyNumberFormat="1" applyFont="1" applyFill="1" applyBorder="1" applyAlignment="1">
      <alignment horizontal="center" vertical="top"/>
    </xf>
    <xf numFmtId="0" fontId="8" fillId="0" borderId="0" xfId="2" applyFont="1" applyAlignment="1">
      <alignment horizontal="center"/>
    </xf>
    <xf numFmtId="0" fontId="16" fillId="12" borderId="2" xfId="0" applyFont="1" applyFill="1" applyBorder="1" applyAlignment="1">
      <alignment horizontal="center" vertical="center" textRotation="90" wrapText="1"/>
    </xf>
    <xf numFmtId="0" fontId="16" fillId="12" borderId="7" xfId="0" applyFont="1" applyFill="1" applyBorder="1" applyAlignment="1">
      <alignment horizontal="center" vertical="center" textRotation="90" wrapText="1"/>
    </xf>
    <xf numFmtId="0" fontId="16" fillId="12" borderId="3" xfId="0" applyFont="1" applyFill="1" applyBorder="1" applyAlignment="1">
      <alignment horizontal="center" vertical="center" textRotation="90" wrapText="1"/>
    </xf>
    <xf numFmtId="0" fontId="39" fillId="6" borderId="4" xfId="0" applyFont="1" applyFill="1" applyBorder="1" applyAlignment="1">
      <alignment horizontal="center" vertical="center"/>
    </xf>
    <xf numFmtId="0" fontId="39" fillId="6" borderId="6" xfId="0" applyFont="1" applyFill="1" applyBorder="1" applyAlignment="1">
      <alignment horizontal="center" vertical="center"/>
    </xf>
    <xf numFmtId="0" fontId="39" fillId="6" borderId="5" xfId="0" applyFont="1" applyFill="1" applyBorder="1" applyAlignment="1">
      <alignment horizontal="center" vertical="center"/>
    </xf>
    <xf numFmtId="0" fontId="39" fillId="12" borderId="2" xfId="0" applyFont="1" applyFill="1" applyBorder="1" applyAlignment="1">
      <alignment horizontal="center" vertical="center" textRotation="90" wrapText="1"/>
    </xf>
    <xf numFmtId="0" fontId="39" fillId="12" borderId="7" xfId="0" applyFont="1" applyFill="1" applyBorder="1" applyAlignment="1">
      <alignment horizontal="center" vertical="center" textRotation="90" wrapText="1"/>
    </xf>
    <xf numFmtId="0" fontId="39" fillId="12" borderId="3" xfId="0" applyFont="1" applyFill="1" applyBorder="1" applyAlignment="1">
      <alignment horizontal="center" vertical="center" textRotation="90" wrapText="1"/>
    </xf>
    <xf numFmtId="165" fontId="35" fillId="0" borderId="0" xfId="2" applyNumberFormat="1" applyFont="1" applyFill="1" applyBorder="1" applyAlignment="1">
      <alignment horizontal="center" vertical="top"/>
    </xf>
    <xf numFmtId="0" fontId="31" fillId="0" borderId="0" xfId="2" applyFont="1" applyAlignment="1">
      <alignment horizontal="center"/>
    </xf>
    <xf numFmtId="0" fontId="96" fillId="6" borderId="4" xfId="0" applyFont="1" applyFill="1" applyBorder="1" applyAlignment="1">
      <alignment horizontal="center" vertical="center"/>
    </xf>
    <xf numFmtId="0" fontId="96" fillId="6" borderId="6" xfId="0" applyFont="1" applyFill="1" applyBorder="1" applyAlignment="1">
      <alignment horizontal="center" vertical="center"/>
    </xf>
    <xf numFmtId="0" fontId="96" fillId="6" borderId="5" xfId="0" applyFont="1" applyFill="1" applyBorder="1" applyAlignment="1">
      <alignment horizontal="center" vertical="center"/>
    </xf>
    <xf numFmtId="0" fontId="96" fillId="12" borderId="2" xfId="0" applyFont="1" applyFill="1" applyBorder="1" applyAlignment="1">
      <alignment horizontal="center" vertical="center" textRotation="90" wrapText="1"/>
    </xf>
    <xf numFmtId="0" fontId="96" fillId="12" borderId="7" xfId="0" applyFont="1" applyFill="1" applyBorder="1" applyAlignment="1">
      <alignment horizontal="center" vertical="center" textRotation="90" wrapText="1"/>
    </xf>
    <xf numFmtId="0" fontId="96" fillId="12" borderId="3" xfId="0" applyFont="1" applyFill="1" applyBorder="1" applyAlignment="1">
      <alignment horizontal="center" vertical="center" textRotation="90" wrapText="1"/>
    </xf>
    <xf numFmtId="165" fontId="35" fillId="0" borderId="0" xfId="2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/>
    </xf>
    <xf numFmtId="0" fontId="77" fillId="0" borderId="0" xfId="2" applyFont="1" applyFill="1" applyBorder="1" applyAlignment="1">
      <alignment horizontal="center" wrapText="1"/>
    </xf>
    <xf numFmtId="165" fontId="46" fillId="0" borderId="8" xfId="2" applyNumberFormat="1" applyFont="1" applyFill="1" applyBorder="1" applyAlignment="1">
      <alignment horizontal="center" vertical="top" wrapText="1"/>
    </xf>
    <xf numFmtId="0" fontId="43" fillId="13" borderId="4" xfId="0" applyFont="1" applyFill="1" applyBorder="1" applyAlignment="1">
      <alignment horizontal="center" vertical="center"/>
    </xf>
    <xf numFmtId="0" fontId="43" fillId="13" borderId="6" xfId="0" applyFont="1" applyFill="1" applyBorder="1" applyAlignment="1">
      <alignment horizontal="center" vertical="center"/>
    </xf>
    <xf numFmtId="0" fontId="43" fillId="13" borderId="5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 wrapText="1"/>
    </xf>
    <xf numFmtId="0" fontId="87" fillId="0" borderId="0" xfId="0" quotePrefix="1" applyFont="1" applyFill="1" applyBorder="1" applyAlignment="1">
      <alignment horizontal="left" vertical="center"/>
    </xf>
    <xf numFmtId="171" fontId="54" fillId="17" borderId="2" xfId="0" applyNumberFormat="1" applyFont="1" applyFill="1" applyBorder="1" applyAlignment="1">
      <alignment horizontal="center" vertical="center" textRotation="90"/>
    </xf>
    <xf numFmtId="171" fontId="54" fillId="17" borderId="7" xfId="0" applyNumberFormat="1" applyFont="1" applyFill="1" applyBorder="1" applyAlignment="1">
      <alignment horizontal="center" vertical="center" textRotation="90"/>
    </xf>
    <xf numFmtId="171" fontId="54" fillId="17" borderId="3" xfId="0" applyNumberFormat="1" applyFont="1" applyFill="1" applyBorder="1" applyAlignment="1">
      <alignment horizontal="center" vertical="center" textRotation="90"/>
    </xf>
    <xf numFmtId="171" fontId="54" fillId="14" borderId="2" xfId="0" applyNumberFormat="1" applyFont="1" applyFill="1" applyBorder="1" applyAlignment="1">
      <alignment horizontal="center" vertical="center" textRotation="90"/>
    </xf>
    <xf numFmtId="171" fontId="54" fillId="14" borderId="7" xfId="0" applyNumberFormat="1" applyFont="1" applyFill="1" applyBorder="1" applyAlignment="1">
      <alignment horizontal="center" vertical="center" textRotation="90"/>
    </xf>
    <xf numFmtId="171" fontId="54" fillId="14" borderId="3" xfId="0" applyNumberFormat="1" applyFont="1" applyFill="1" applyBorder="1" applyAlignment="1">
      <alignment horizontal="center" vertical="center" textRotation="90"/>
    </xf>
    <xf numFmtId="171" fontId="86" fillId="14" borderId="2" xfId="0" applyNumberFormat="1" applyFont="1" applyFill="1" applyBorder="1" applyAlignment="1">
      <alignment horizontal="center" vertical="center" textRotation="90"/>
    </xf>
    <xf numFmtId="171" fontId="86" fillId="14" borderId="7" xfId="0" applyNumberFormat="1" applyFont="1" applyFill="1" applyBorder="1" applyAlignment="1">
      <alignment horizontal="center" vertical="center" textRotation="90"/>
    </xf>
    <xf numFmtId="171" fontId="86" fillId="14" borderId="3" xfId="0" applyNumberFormat="1" applyFont="1" applyFill="1" applyBorder="1" applyAlignment="1">
      <alignment horizontal="center" vertical="center" textRotation="90"/>
    </xf>
    <xf numFmtId="0" fontId="87" fillId="0" borderId="20" xfId="0" quotePrefix="1" applyFont="1" applyFill="1" applyBorder="1" applyAlignment="1">
      <alignment horizontal="left" vertical="center"/>
    </xf>
    <xf numFmtId="0" fontId="66" fillId="0" borderId="20" xfId="0" quotePrefix="1" applyFont="1" applyBorder="1" applyAlignment="1">
      <alignment horizontal="left" vertical="center"/>
    </xf>
    <xf numFmtId="0" fontId="66" fillId="0" borderId="0" xfId="0" quotePrefix="1" applyFont="1" applyBorder="1" applyAlignment="1">
      <alignment horizontal="left" vertical="center"/>
    </xf>
    <xf numFmtId="171" fontId="54" fillId="17" borderId="1" xfId="0" applyNumberFormat="1" applyFont="1" applyFill="1" applyBorder="1" applyAlignment="1">
      <alignment horizontal="center" vertical="center" textRotation="90"/>
    </xf>
    <xf numFmtId="171" fontId="86" fillId="17" borderId="1" xfId="0" applyNumberFormat="1" applyFont="1" applyFill="1" applyBorder="1" applyAlignment="1">
      <alignment horizontal="center" vertical="center" textRotation="90"/>
    </xf>
    <xf numFmtId="0" fontId="32" fillId="0" borderId="0" xfId="2" applyFont="1" applyFill="1" applyBorder="1" applyAlignment="1">
      <alignment horizontal="center"/>
    </xf>
    <xf numFmtId="165" fontId="23" fillId="0" borderId="8" xfId="2" applyNumberFormat="1" applyFont="1" applyFill="1" applyBorder="1" applyAlignment="1">
      <alignment horizontal="center" vertical="top"/>
    </xf>
    <xf numFmtId="1" fontId="71" fillId="13" borderId="1" xfId="0" applyNumberFormat="1" applyFont="1" applyFill="1" applyBorder="1" applyAlignment="1">
      <alignment horizontal="center" vertical="center"/>
    </xf>
    <xf numFmtId="0" fontId="84" fillId="13" borderId="4" xfId="0" applyFont="1" applyFill="1" applyBorder="1" applyAlignment="1">
      <alignment horizontal="center" vertical="center" wrapText="1"/>
    </xf>
    <xf numFmtId="0" fontId="84" fillId="13" borderId="6" xfId="0" applyFont="1" applyFill="1" applyBorder="1" applyAlignment="1">
      <alignment horizontal="center" vertical="center" wrapText="1"/>
    </xf>
    <xf numFmtId="0" fontId="84" fillId="13" borderId="5" xfId="0" applyFont="1" applyFill="1" applyBorder="1" applyAlignment="1">
      <alignment horizontal="center" vertical="center" wrapText="1"/>
    </xf>
    <xf numFmtId="0" fontId="85" fillId="13" borderId="4" xfId="0" applyFont="1" applyFill="1" applyBorder="1" applyAlignment="1">
      <alignment horizontal="center" vertical="center" wrapText="1"/>
    </xf>
    <xf numFmtId="0" fontId="85" fillId="13" borderId="6" xfId="0" applyFont="1" applyFill="1" applyBorder="1" applyAlignment="1">
      <alignment horizontal="center" vertical="center" wrapText="1"/>
    </xf>
    <xf numFmtId="0" fontId="85" fillId="13" borderId="5" xfId="0" applyFont="1" applyFill="1" applyBorder="1" applyAlignment="1">
      <alignment horizontal="center" vertical="center" wrapText="1"/>
    </xf>
    <xf numFmtId="0" fontId="69" fillId="0" borderId="0" xfId="2" applyFont="1" applyBorder="1" applyAlignment="1">
      <alignment horizontal="center"/>
    </xf>
    <xf numFmtId="165" fontId="11" fillId="0" borderId="8" xfId="2" applyNumberFormat="1" applyFont="1" applyBorder="1" applyAlignment="1">
      <alignment horizontal="center" vertical="top"/>
    </xf>
    <xf numFmtId="1" fontId="4" fillId="16" borderId="1" xfId="0" applyNumberFormat="1" applyFont="1" applyFill="1" applyBorder="1" applyAlignment="1">
      <alignment horizontal="center" vertical="center"/>
    </xf>
    <xf numFmtId="0" fontId="70" fillId="16" borderId="4" xfId="0" applyFont="1" applyFill="1" applyBorder="1" applyAlignment="1">
      <alignment horizontal="center" vertical="center" wrapText="1"/>
    </xf>
    <xf numFmtId="0" fontId="70" fillId="16" borderId="6" xfId="0" applyFont="1" applyFill="1" applyBorder="1" applyAlignment="1">
      <alignment horizontal="center" vertical="center" wrapText="1"/>
    </xf>
    <xf numFmtId="0" fontId="70" fillId="16" borderId="5" xfId="0" applyFont="1" applyFill="1" applyBorder="1" applyAlignment="1">
      <alignment horizontal="center" vertical="center" wrapText="1"/>
    </xf>
    <xf numFmtId="0" fontId="65" fillId="16" borderId="4" xfId="0" applyFont="1" applyFill="1" applyBorder="1" applyAlignment="1">
      <alignment horizontal="center" vertical="center" wrapText="1"/>
    </xf>
    <xf numFmtId="0" fontId="65" fillId="16" borderId="6" xfId="0" applyFont="1" applyFill="1" applyBorder="1" applyAlignment="1">
      <alignment horizontal="center" vertical="center" wrapText="1"/>
    </xf>
    <xf numFmtId="0" fontId="65" fillId="16" borderId="5" xfId="0" applyFont="1" applyFill="1" applyBorder="1" applyAlignment="1">
      <alignment horizontal="center" vertical="center" wrapText="1"/>
    </xf>
  </cellXfs>
  <cellStyles count="7">
    <cellStyle name="Millares" xfId="3" builtinId="3"/>
    <cellStyle name="Normal" xfId="0" builtinId="0"/>
    <cellStyle name="Normal 2" xfId="2"/>
    <cellStyle name="Normal 2 2" xfId="4"/>
    <cellStyle name="Normal 2 3" xfId="6"/>
    <cellStyle name="Normal 3" xfId="1"/>
    <cellStyle name="Normal 3 2" xfId="5"/>
  </cellStyles>
  <dxfs count="207">
    <dxf>
      <numFmt numFmtId="172" formatCode="mmmm\ &quot;( al &quot;\ d\ &quot; )&quot;"/>
    </dxf>
    <dxf>
      <numFmt numFmtId="166" formatCode="mmmm"/>
    </dxf>
    <dxf>
      <numFmt numFmtId="172" formatCode="mmmm\ &quot;( al &quot;\ d\ &quot; )&quot;"/>
    </dxf>
    <dxf>
      <numFmt numFmtId="166" formatCode="mmmm"/>
    </dxf>
    <dxf>
      <numFmt numFmtId="172" formatCode="mmmm\ &quot;( al &quot;\ d\ &quot; )&quot;"/>
    </dxf>
    <dxf>
      <numFmt numFmtId="166" formatCode="mmmm"/>
    </dxf>
    <dxf>
      <numFmt numFmtId="172" formatCode="mmmm\ &quot;( al &quot;\ d\ &quot; )&quot;"/>
    </dxf>
    <dxf>
      <numFmt numFmtId="166" formatCode="mmmm"/>
    </dxf>
    <dxf>
      <numFmt numFmtId="172" formatCode="mmmm\ &quot;( al &quot;\ d\ &quot; )&quot;"/>
    </dxf>
    <dxf>
      <numFmt numFmtId="166" formatCode="mmmm"/>
    </dxf>
    <dxf>
      <numFmt numFmtId="172" formatCode="mmmm\ &quot;( al &quot;\ d\ &quot; )&quot;"/>
    </dxf>
    <dxf>
      <numFmt numFmtId="166" formatCode="mmmm"/>
    </dxf>
    <dxf>
      <numFmt numFmtId="172" formatCode="mmmm\ &quot;( al &quot;\ d\ &quot; )&quot;"/>
    </dxf>
    <dxf>
      <numFmt numFmtId="166" formatCode="mmmm"/>
    </dxf>
    <dxf>
      <numFmt numFmtId="172" formatCode="mmmm\ &quot;( al &quot;\ d\ &quot; )&quot;"/>
    </dxf>
    <dxf>
      <numFmt numFmtId="166" formatCode="mmmm"/>
    </dxf>
    <dxf>
      <numFmt numFmtId="172" formatCode="mmmm\ &quot;( al &quot;\ d\ &quot; )&quot;"/>
    </dxf>
    <dxf>
      <numFmt numFmtId="166" formatCode="mmmm"/>
    </dxf>
    <dxf>
      <numFmt numFmtId="172" formatCode="mmmm\ &quot;( al &quot;\ d\ &quot; )&quot;"/>
    </dxf>
    <dxf>
      <numFmt numFmtId="166" formatCode="mmmm"/>
    </dxf>
    <dxf>
      <numFmt numFmtId="172" formatCode="mmmm\ &quot;( al &quot;\ d\ &quot; )&quot;"/>
    </dxf>
    <dxf>
      <numFmt numFmtId="166" formatCode="mmmm"/>
    </dxf>
    <dxf>
      <numFmt numFmtId="172" formatCode="mmmm\ &quot;( al &quot;\ d\ &quot; )&quot;"/>
    </dxf>
    <dxf>
      <numFmt numFmtId="166" formatCode="mmmm"/>
    </dxf>
    <dxf>
      <numFmt numFmtId="172" formatCode="mmmm\ &quot;( al &quot;\ d\ &quot; )&quot;"/>
    </dxf>
    <dxf>
      <numFmt numFmtId="166" formatCode="mmmm"/>
    </dxf>
    <dxf>
      <numFmt numFmtId="172" formatCode="mmmm\ &quot;( al &quot;\ d\ &quot; )&quot;"/>
    </dxf>
    <dxf>
      <numFmt numFmtId="166" formatCode="mmmm"/>
    </dxf>
    <dxf>
      <numFmt numFmtId="172" formatCode="mmmm\ &quot;( al &quot;\ d\ &quot; )&quot;"/>
    </dxf>
    <dxf>
      <numFmt numFmtId="166" formatCode="mmmm"/>
    </dxf>
    <dxf>
      <numFmt numFmtId="3" formatCode="#,##0"/>
      <fill>
        <patternFill>
          <bgColor rgb="FFA6A6A6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FF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F2F2F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F2F2F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3" formatCode="#,##0.0"/>
      <fill>
        <patternFill>
          <bgColor rgb="FFFDE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FDE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000000"/>
      </font>
      <numFmt numFmtId="30" formatCode="@"/>
      <fill>
        <patternFill>
          <bgColor rgb="FFFDE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0" formatCode="@"/>
      <fill>
        <patternFill>
          <bgColor rgb="FFF2F2F2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</font>
      <fill>
        <patternFill>
          <bgColor rgb="FFFDE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2F2F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A6A6A6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FF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F2F2F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F2F2F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3" formatCode="#,##0.0"/>
      <fill>
        <patternFill>
          <bgColor rgb="FFFDE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FDE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000000"/>
      </font>
      <numFmt numFmtId="30" formatCode="@"/>
      <fill>
        <patternFill>
          <bgColor rgb="FFFDE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0" formatCode="@"/>
      <fill>
        <patternFill>
          <bgColor rgb="FFF2F2F2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</font>
      <fill>
        <patternFill>
          <bgColor rgb="FFFDE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2F2F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3" formatCode="#,##0.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numFmt numFmtId="30" formatCode="@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0" formatCode="@"/>
      <fill>
        <patternFill>
          <bgColor theme="0" tint="-4.9989318521683403E-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3" formatCode="#,##0.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numFmt numFmtId="30" formatCode="@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0" formatCode="@"/>
      <fill>
        <patternFill>
          <bgColor theme="0" tint="-4.9989318521683403E-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3" formatCode="#,##0"/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3" formatCode="#,##0.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numFmt numFmtId="30" formatCode="@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0" formatCode="@"/>
      <fill>
        <patternFill>
          <bgColor theme="0" tint="-4.9989318521683403E-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A6A6A6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FF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F2F2F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F2F2F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numFmt numFmtId="173" formatCode="#,##0.0"/>
      <fill>
        <patternFill>
          <bgColor rgb="FFFDE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" formatCode="#,##0"/>
      <fill>
        <patternFill>
          <bgColor rgb="FFFDE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000000"/>
      </font>
      <numFmt numFmtId="30" formatCode="@"/>
      <fill>
        <patternFill>
          <bgColor rgb="FFFDE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0" formatCode="@"/>
      <fill>
        <patternFill>
          <bgColor rgb="FFF2F2F2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</font>
      <fill>
        <patternFill>
          <bgColor rgb="FFFDE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2F2F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numFmt numFmtId="173" formatCode="#,##0.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" formatCode="#,##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numFmt numFmtId="30" formatCode="@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0" formatCode="@"/>
      <fill>
        <patternFill>
          <bgColor theme="0" tint="-4.9989318521683403E-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numFmt numFmtId="173" formatCode="#,##0.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" formatCode="#,##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numFmt numFmtId="30" formatCode="@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0" formatCode="@"/>
      <fill>
        <patternFill>
          <bgColor theme="0" tint="-4.9989318521683403E-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A6A6A6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FF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F2F2F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F2F2F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3" formatCode="#,##0.0"/>
      <fill>
        <patternFill>
          <bgColor rgb="FFFDE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FDE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000000"/>
      </font>
      <numFmt numFmtId="30" formatCode="@"/>
      <fill>
        <patternFill>
          <bgColor rgb="FFFDE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0" formatCode="@"/>
      <fill>
        <patternFill>
          <bgColor rgb="FFF2F2F2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</font>
      <fill>
        <patternFill>
          <bgColor rgb="FFFDE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2F2F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3" formatCode="#,##0.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numFmt numFmtId="30" formatCode="@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0" formatCode="@"/>
      <fill>
        <patternFill>
          <bgColor theme="0" tint="-4.9989318521683403E-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3" formatCode="#,##0.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numFmt numFmtId="30" formatCode="@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0" formatCode="@"/>
      <fill>
        <patternFill>
          <bgColor theme="0" tint="-4.9989318521683403E-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A6A6A6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FF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F2F2F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F2F2F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3" formatCode="#,##0.0"/>
      <fill>
        <patternFill>
          <bgColor rgb="FFFDE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FDE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000000"/>
      </font>
      <numFmt numFmtId="30" formatCode="@"/>
      <fill>
        <patternFill>
          <bgColor rgb="FFFDE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0" formatCode="@"/>
      <fill>
        <patternFill>
          <bgColor rgb="FFF2F2F2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</font>
      <fill>
        <patternFill>
          <bgColor rgb="FFFDE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2F2F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A6A6A6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FF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F2F2F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F2F2F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3" formatCode="#,##0.0"/>
      <fill>
        <patternFill>
          <bgColor rgb="FFFDE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FDE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000000"/>
      </font>
      <numFmt numFmtId="30" formatCode="@"/>
      <fill>
        <patternFill>
          <bgColor rgb="FFFDE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0" formatCode="@"/>
      <fill>
        <patternFill>
          <bgColor rgb="FFF2F2F2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3" formatCode="#,##0"/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3" formatCode="#,##0.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numFmt numFmtId="30" formatCode="@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0" formatCode="@"/>
      <fill>
        <patternFill>
          <bgColor theme="0" tint="-4.9989318521683403E-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3" formatCode="#,##0"/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3" formatCode="#,##0.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numFmt numFmtId="30" formatCode="@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0" formatCode="@"/>
      <fill>
        <patternFill>
          <bgColor theme="0" tint="-4.9989318521683403E-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3" formatCode="#,##0.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numFmt numFmtId="30" formatCode="@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0" formatCode="@"/>
      <fill>
        <patternFill>
          <bgColor theme="0" tint="-4.9989318521683403E-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169" formatCode="mmm"/>
    </dxf>
    <dxf>
      <font>
        <b/>
        <i val="0"/>
      </font>
      <numFmt numFmtId="174" formatCode="mmm\ &quot;(al &quot;d&quot;)&quot;"/>
    </dxf>
    <dxf>
      <font>
        <b/>
        <i val="0"/>
      </font>
      <numFmt numFmtId="169" formatCode="mmm"/>
    </dxf>
    <dxf>
      <font>
        <b/>
        <i val="0"/>
      </font>
      <numFmt numFmtId="174" formatCode="mmm\ &quot;(al &quot;d&quot;)&quot;"/>
    </dxf>
    <dxf>
      <font>
        <b/>
        <i val="0"/>
      </font>
      <numFmt numFmtId="169" formatCode="mmm"/>
    </dxf>
    <dxf>
      <font>
        <b/>
        <i val="0"/>
      </font>
      <numFmt numFmtId="174" formatCode="mmm\ &quot;(al &quot;d&quot;)&quot;"/>
    </dxf>
    <dxf>
      <font>
        <b/>
        <i val="0"/>
      </font>
      <numFmt numFmtId="169" formatCode="mmm"/>
    </dxf>
    <dxf>
      <font>
        <b/>
        <i val="0"/>
      </font>
      <numFmt numFmtId="174" formatCode="mmm\ &quot;(al &quot;d&quot;)&quot;"/>
    </dxf>
    <dxf>
      <font>
        <b/>
        <i val="0"/>
      </font>
      <numFmt numFmtId="169" formatCode="mmm"/>
    </dxf>
    <dxf>
      <font>
        <b/>
        <i val="0"/>
      </font>
      <numFmt numFmtId="174" formatCode="mmm\ &quot;(al &quot;d&quot;)&quot;"/>
    </dxf>
  </dxfs>
  <tableStyles count="0" defaultTableStyle="TableStyleMedium2" defaultPivotStyle="PivotStyleLight16"/>
  <colors>
    <mruColors>
      <color rgb="FF00CC00"/>
      <color rgb="FFF2F2F2"/>
      <color rgb="FF000045"/>
      <color rgb="FFFFFFCC"/>
      <color rgb="FFFFFFDE"/>
      <color rgb="FFE8E8E8"/>
      <color rgb="FFFFFFD9"/>
      <color rgb="FFF0F0F0"/>
      <color rgb="FFF9F9F9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497240</xdr:colOff>
      <xdr:row>9</xdr:row>
      <xdr:rowOff>94418</xdr:rowOff>
    </xdr:from>
    <xdr:to>
      <xdr:col>2</xdr:col>
      <xdr:colOff>6933926</xdr:colOff>
      <xdr:row>10</xdr:row>
      <xdr:rowOff>11206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0534" y="10728800"/>
          <a:ext cx="6436686" cy="107288"/>
        </a:xfrm>
        <a:prstGeom prst="rect">
          <a:avLst/>
        </a:prstGeom>
      </xdr:spPr>
    </xdr:pic>
    <xdr:clientData/>
  </xdr:twoCellAnchor>
  <xdr:twoCellAnchor editAs="oneCell">
    <xdr:from>
      <xdr:col>1</xdr:col>
      <xdr:colOff>97758</xdr:colOff>
      <xdr:row>0</xdr:row>
      <xdr:rowOff>93791</xdr:rowOff>
    </xdr:from>
    <xdr:to>
      <xdr:col>2</xdr:col>
      <xdr:colOff>1463723</xdr:colOff>
      <xdr:row>0</xdr:row>
      <xdr:rowOff>1992923</xdr:rowOff>
    </xdr:to>
    <xdr:pic>
      <xdr:nvPicPr>
        <xdr:cNvPr id="4" name="3 Imagen" descr="http://www.subtel.gob.cl/prontus_subtel/site/artic/20090317/asocfile/20090317170724/subtel_rgb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6893" y="93791"/>
          <a:ext cx="2080340" cy="18991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2988365</xdr:colOff>
      <xdr:row>8</xdr:row>
      <xdr:rowOff>10767</xdr:rowOff>
    </xdr:from>
    <xdr:to>
      <xdr:col>2</xdr:col>
      <xdr:colOff>4464276</xdr:colOff>
      <xdr:row>9</xdr:row>
      <xdr:rowOff>23026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5130" y="10592628"/>
          <a:ext cx="1475911" cy="148987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62104</xdr:colOff>
      <xdr:row>0</xdr:row>
      <xdr:rowOff>57599</xdr:rowOff>
    </xdr:from>
    <xdr:ext cx="577433" cy="538514"/>
    <xdr:pic>
      <xdr:nvPicPr>
        <xdr:cNvPr id="2" name="1 Imagen" descr="http://www.subtel.gob.cl/prontus_subtel/site/artic/20090317/asocfile/20090317170724/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2704" y="57599"/>
          <a:ext cx="577433" cy="53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</xdr:col>
      <xdr:colOff>68035</xdr:colOff>
      <xdr:row>0</xdr:row>
      <xdr:rowOff>54428</xdr:rowOff>
    </xdr:from>
    <xdr:ext cx="577433" cy="538514"/>
    <xdr:pic>
      <xdr:nvPicPr>
        <xdr:cNvPr id="3" name="2 Imagen" descr="http://www.subtel.gob.cl/prontus_subtel/site/artic/20090317/asocfile/20090317170724/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52714" y="54428"/>
          <a:ext cx="577433" cy="53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43826</xdr:colOff>
      <xdr:row>0</xdr:row>
      <xdr:rowOff>43089</xdr:rowOff>
    </xdr:from>
    <xdr:to>
      <xdr:col>2</xdr:col>
      <xdr:colOff>908565</xdr:colOff>
      <xdr:row>0</xdr:row>
      <xdr:rowOff>1246909</xdr:rowOff>
    </xdr:to>
    <xdr:pic>
      <xdr:nvPicPr>
        <xdr:cNvPr id="2" name="1 Imagen" descr="http://www.subtel.gob.cl/prontus_subtel/site/artic/20090317/asocfile/20090317170724/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871" y="43089"/>
          <a:ext cx="1297694" cy="1203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39452</xdr:colOff>
      <xdr:row>0</xdr:row>
      <xdr:rowOff>19835</xdr:rowOff>
    </xdr:from>
    <xdr:to>
      <xdr:col>2</xdr:col>
      <xdr:colOff>31170</xdr:colOff>
      <xdr:row>1</xdr:row>
      <xdr:rowOff>395</xdr:rowOff>
    </xdr:to>
    <xdr:pic>
      <xdr:nvPicPr>
        <xdr:cNvPr id="2" name="1 Imagen" descr="http://www.subtel.gob.cl/prontus_subtel/site/artic/20090317/asocfile/20090317170724/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052" y="19835"/>
          <a:ext cx="325093" cy="294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33536</xdr:rowOff>
    </xdr:from>
    <xdr:to>
      <xdr:col>2</xdr:col>
      <xdr:colOff>99060</xdr:colOff>
      <xdr:row>1</xdr:row>
      <xdr:rowOff>1905</xdr:rowOff>
    </xdr:to>
    <xdr:pic>
      <xdr:nvPicPr>
        <xdr:cNvPr id="2" name="1 Imagen" descr="http://www.subtel.gob.cl/prontus_subtel/site/artic/20090317/asocfile/20090317170724/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" y="33536"/>
          <a:ext cx="371475" cy="339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32518</xdr:colOff>
      <xdr:row>0</xdr:row>
      <xdr:rowOff>21448</xdr:rowOff>
    </xdr:from>
    <xdr:to>
      <xdr:col>0</xdr:col>
      <xdr:colOff>452034</xdr:colOff>
      <xdr:row>1</xdr:row>
      <xdr:rowOff>3713</xdr:rowOff>
    </xdr:to>
    <xdr:pic>
      <xdr:nvPicPr>
        <xdr:cNvPr id="5" name="4 Imagen" descr="http://www.subtel.gob.cl/prontus_subtel/site/artic/20090317/asocfile/20090317170724/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8" y="21448"/>
          <a:ext cx="419516" cy="391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359229</xdr:rowOff>
    </xdr:from>
    <xdr:to>
      <xdr:col>1</xdr:col>
      <xdr:colOff>54430</xdr:colOff>
      <xdr:row>2</xdr:row>
      <xdr:rowOff>56541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59229"/>
          <a:ext cx="7630886" cy="445436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21220</xdr:colOff>
      <xdr:row>0</xdr:row>
      <xdr:rowOff>17406</xdr:rowOff>
    </xdr:from>
    <xdr:to>
      <xdr:col>2</xdr:col>
      <xdr:colOff>24143</xdr:colOff>
      <xdr:row>0</xdr:row>
      <xdr:rowOff>312708</xdr:rowOff>
    </xdr:to>
    <xdr:pic>
      <xdr:nvPicPr>
        <xdr:cNvPr id="2" name="1 Imagen" descr="http://www.subtel.gob.cl/prontus_subtel/site/artic/20090317/asocfile/20090317170724/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984" y="17406"/>
          <a:ext cx="324511" cy="295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38499</xdr:colOff>
      <xdr:row>0</xdr:row>
      <xdr:rowOff>21240</xdr:rowOff>
    </xdr:from>
    <xdr:to>
      <xdr:col>2</xdr:col>
      <xdr:colOff>228600</xdr:colOff>
      <xdr:row>1</xdr:row>
      <xdr:rowOff>34636</xdr:rowOff>
    </xdr:to>
    <xdr:pic>
      <xdr:nvPicPr>
        <xdr:cNvPr id="2" name="1 Imagen" descr="http://www.subtel.gob.cl/prontus_subtel/site/artic/20090317/asocfile/20090317170724/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35" y="21240"/>
          <a:ext cx="605738" cy="5675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38100</xdr:rowOff>
    </xdr:from>
    <xdr:to>
      <xdr:col>2</xdr:col>
      <xdr:colOff>404343</xdr:colOff>
      <xdr:row>1</xdr:row>
      <xdr:rowOff>0</xdr:rowOff>
    </xdr:to>
    <xdr:pic>
      <xdr:nvPicPr>
        <xdr:cNvPr id="2" name="1 Imagen" descr="http://www.subtel.gob.cl/prontus_subtel/site/artic/20090317/asocfile/20090317170724/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710" y="38100"/>
          <a:ext cx="796601" cy="758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64020</xdr:colOff>
      <xdr:row>0</xdr:row>
      <xdr:rowOff>20570</xdr:rowOff>
    </xdr:from>
    <xdr:to>
      <xdr:col>1</xdr:col>
      <xdr:colOff>751347</xdr:colOff>
      <xdr:row>1</xdr:row>
      <xdr:rowOff>84252</xdr:rowOff>
    </xdr:to>
    <xdr:pic>
      <xdr:nvPicPr>
        <xdr:cNvPr id="2" name="1 Imagen" descr="http://www.subtel.gob.cl/prontus_subtel/site/artic/20090317/asocfile/20090317170724/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303" y="20570"/>
          <a:ext cx="687327" cy="62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59530</xdr:colOff>
      <xdr:row>0</xdr:row>
      <xdr:rowOff>7188</xdr:rowOff>
    </xdr:from>
    <xdr:to>
      <xdr:col>17</xdr:col>
      <xdr:colOff>746857</xdr:colOff>
      <xdr:row>1</xdr:row>
      <xdr:rowOff>70870</xdr:rowOff>
    </xdr:to>
    <xdr:pic>
      <xdr:nvPicPr>
        <xdr:cNvPr id="3" name="2 Imagen" descr="http://www.subtel.gob.cl/prontus_subtel/site/artic/20090317/asocfile/20090317170724/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3804" y="7188"/>
          <a:ext cx="687327" cy="62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35718</xdr:colOff>
      <xdr:row>0</xdr:row>
      <xdr:rowOff>11906</xdr:rowOff>
    </xdr:from>
    <xdr:to>
      <xdr:col>30</xdr:col>
      <xdr:colOff>723045</xdr:colOff>
      <xdr:row>1</xdr:row>
      <xdr:rowOff>75588</xdr:rowOff>
    </xdr:to>
    <xdr:pic>
      <xdr:nvPicPr>
        <xdr:cNvPr id="4" name="3 Imagen" descr="http://www.subtel.gob.cl/prontus_subtel/site/artic/20090317/asocfile/20090317170724/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0999" y="11906"/>
          <a:ext cx="687327" cy="623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00"/>
  </sheetPr>
  <dimension ref="C1:C9"/>
  <sheetViews>
    <sheetView showGridLines="0" tabSelected="1" zoomScale="40" zoomScaleNormal="40" zoomScaleSheetLayoutView="40" workbookViewId="0">
      <selection activeCell="C2" sqref="C2"/>
    </sheetView>
  </sheetViews>
  <sheetFormatPr baseColWidth="10" defaultRowHeight="15" x14ac:dyDescent="0.25"/>
  <cols>
    <col min="2" max="2" width="8.36328125" customWidth="1"/>
    <col min="3" max="3" width="88.6328125" customWidth="1"/>
    <col min="4" max="4" width="6" customWidth="1"/>
    <col min="5" max="5" width="3.453125" customWidth="1"/>
  </cols>
  <sheetData>
    <row r="1" spans="3:3" ht="252" customHeight="1" x14ac:dyDescent="0.25"/>
    <row r="2" spans="3:3" ht="340.2" x14ac:dyDescent="0.25">
      <c r="C2" s="56" t="s">
        <v>43</v>
      </c>
    </row>
    <row r="3" spans="3:3" ht="79.2" customHeight="1" x14ac:dyDescent="0.25"/>
    <row r="4" spans="3:3" ht="45" x14ac:dyDescent="0.25">
      <c r="C4" s="29">
        <v>42551</v>
      </c>
    </row>
    <row r="6" spans="3:3" ht="30" x14ac:dyDescent="0.25">
      <c r="C6" s="22" t="s">
        <v>0</v>
      </c>
    </row>
    <row r="8" spans="3:3" ht="24.6" x14ac:dyDescent="0.25">
      <c r="C8" s="21" t="s">
        <v>41</v>
      </c>
    </row>
    <row r="9" spans="3:3" ht="116.4" customHeight="1" x14ac:dyDescent="0.25"/>
  </sheetData>
  <sheetProtection password="8E6E" sheet="1" objects="1" scenarios="1"/>
  <pageMargins left="0.73" right="0.7" top="0.75" bottom="0.75" header="0.3" footer="0.3"/>
  <pageSetup paperSize="122" scale="71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</sheetPr>
  <dimension ref="A1:AW64"/>
  <sheetViews>
    <sheetView showGridLines="0" zoomScale="85" zoomScaleNormal="85" zoomScaleSheetLayoutView="25" workbookViewId="0">
      <pane ySplit="6" topLeftCell="A7" activePane="bottomLeft" state="frozen"/>
      <selection activeCell="D4" sqref="D4"/>
      <selection pane="bottomLeft" activeCell="B2" sqref="B2:U2"/>
    </sheetView>
  </sheetViews>
  <sheetFormatPr baseColWidth="10" defaultRowHeight="15" x14ac:dyDescent="0.25"/>
  <cols>
    <col min="1" max="1" width="3.54296875" customWidth="1"/>
    <col min="2" max="3" width="4.1796875" bestFit="1" customWidth="1"/>
    <col min="4" max="21" width="7.54296875" customWidth="1"/>
    <col min="22" max="23" width="4.1796875" style="72" bestFit="1" customWidth="1"/>
    <col min="24" max="41" width="7.54296875" style="72" customWidth="1"/>
  </cols>
  <sheetData>
    <row r="1" spans="1:41" ht="44.25" customHeight="1" x14ac:dyDescent="0.45">
      <c r="A1" s="28"/>
      <c r="B1" s="85"/>
      <c r="D1" s="85" t="s">
        <v>0</v>
      </c>
      <c r="E1" s="85"/>
      <c r="F1" s="85"/>
      <c r="G1" s="85"/>
      <c r="H1" s="85"/>
      <c r="I1" s="85"/>
      <c r="V1" s="8"/>
      <c r="X1" s="8" t="s">
        <v>0</v>
      </c>
      <c r="Y1" s="8"/>
      <c r="Z1" s="8"/>
      <c r="AA1" s="8"/>
      <c r="AB1" s="8"/>
      <c r="AC1" s="8"/>
    </row>
    <row r="2" spans="1:41" ht="28.8" x14ac:dyDescent="0.55000000000000004">
      <c r="A2" s="33"/>
      <c r="B2" s="232" t="s">
        <v>66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23" t="s">
        <v>66</v>
      </c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</row>
    <row r="3" spans="1:41" ht="24.6" x14ac:dyDescent="0.4">
      <c r="A3" s="33"/>
      <c r="B3" s="233">
        <f>Tapa!C4</f>
        <v>42551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24">
        <f>B3</f>
        <v>42551</v>
      </c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</row>
    <row r="4" spans="1:41" s="53" customFormat="1" ht="23.4" x14ac:dyDescent="0.35">
      <c r="A4" s="11"/>
      <c r="B4" s="234" t="s">
        <v>3</v>
      </c>
      <c r="C4" s="234" t="s">
        <v>4</v>
      </c>
      <c r="D4" s="235" t="s">
        <v>13</v>
      </c>
      <c r="E4" s="236"/>
      <c r="F4" s="236"/>
      <c r="G4" s="236"/>
      <c r="H4" s="236"/>
      <c r="I4" s="237"/>
      <c r="J4" s="235" t="s">
        <v>14</v>
      </c>
      <c r="K4" s="236"/>
      <c r="L4" s="236"/>
      <c r="M4" s="236"/>
      <c r="N4" s="236"/>
      <c r="O4" s="237"/>
      <c r="P4" s="235" t="s">
        <v>11</v>
      </c>
      <c r="Q4" s="236"/>
      <c r="R4" s="236"/>
      <c r="S4" s="236"/>
      <c r="T4" s="236"/>
      <c r="U4" s="237"/>
      <c r="V4" s="225" t="s">
        <v>3</v>
      </c>
      <c r="W4" s="225" t="s">
        <v>4</v>
      </c>
      <c r="X4" s="226" t="s">
        <v>16</v>
      </c>
      <c r="Y4" s="227"/>
      <c r="Z4" s="227"/>
      <c r="AA4" s="227"/>
      <c r="AB4" s="227"/>
      <c r="AC4" s="228"/>
      <c r="AD4" s="226" t="s">
        <v>73</v>
      </c>
      <c r="AE4" s="227"/>
      <c r="AF4" s="227"/>
      <c r="AG4" s="227"/>
      <c r="AH4" s="227"/>
      <c r="AI4" s="228"/>
      <c r="AJ4" s="226" t="s">
        <v>15</v>
      </c>
      <c r="AK4" s="227"/>
      <c r="AL4" s="227"/>
      <c r="AM4" s="227"/>
      <c r="AN4" s="227"/>
      <c r="AO4" s="228"/>
    </row>
    <row r="5" spans="1:41" ht="18.75" customHeight="1" x14ac:dyDescent="0.25">
      <c r="B5" s="234"/>
      <c r="C5" s="234"/>
      <c r="D5" s="238" t="s">
        <v>5</v>
      </c>
      <c r="E5" s="239"/>
      <c r="F5" s="240"/>
      <c r="G5" s="238" t="s">
        <v>61</v>
      </c>
      <c r="H5" s="239"/>
      <c r="I5" s="240"/>
      <c r="J5" s="238" t="s">
        <v>5</v>
      </c>
      <c r="K5" s="239"/>
      <c r="L5" s="240"/>
      <c r="M5" s="238" t="s">
        <v>61</v>
      </c>
      <c r="N5" s="239"/>
      <c r="O5" s="240"/>
      <c r="P5" s="238" t="s">
        <v>5</v>
      </c>
      <c r="Q5" s="239"/>
      <c r="R5" s="240"/>
      <c r="S5" s="238" t="s">
        <v>61</v>
      </c>
      <c r="T5" s="239"/>
      <c r="U5" s="240"/>
      <c r="V5" s="225"/>
      <c r="W5" s="225"/>
      <c r="X5" s="229" t="s">
        <v>5</v>
      </c>
      <c r="Y5" s="230"/>
      <c r="Z5" s="231"/>
      <c r="AA5" s="229" t="s">
        <v>61</v>
      </c>
      <c r="AB5" s="230"/>
      <c r="AC5" s="231"/>
      <c r="AD5" s="229" t="s">
        <v>5</v>
      </c>
      <c r="AE5" s="230"/>
      <c r="AF5" s="231"/>
      <c r="AG5" s="229" t="s">
        <v>61</v>
      </c>
      <c r="AH5" s="230"/>
      <c r="AI5" s="231"/>
      <c r="AJ5" s="229" t="s">
        <v>5</v>
      </c>
      <c r="AK5" s="230"/>
      <c r="AL5" s="231"/>
      <c r="AM5" s="229" t="s">
        <v>61</v>
      </c>
      <c r="AN5" s="230"/>
      <c r="AO5" s="231"/>
    </row>
    <row r="6" spans="1:41" ht="15.75" customHeight="1" x14ac:dyDescent="0.25">
      <c r="B6" s="234"/>
      <c r="C6" s="234"/>
      <c r="D6" s="90" t="s">
        <v>67</v>
      </c>
      <c r="E6" s="90" t="s">
        <v>68</v>
      </c>
      <c r="F6" s="90" t="s">
        <v>31</v>
      </c>
      <c r="G6" s="90" t="s">
        <v>67</v>
      </c>
      <c r="H6" s="90" t="s">
        <v>68</v>
      </c>
      <c r="I6" s="90" t="s">
        <v>31</v>
      </c>
      <c r="J6" s="90" t="s">
        <v>67</v>
      </c>
      <c r="K6" s="90" t="s">
        <v>68</v>
      </c>
      <c r="L6" s="90" t="s">
        <v>31</v>
      </c>
      <c r="M6" s="90" t="s">
        <v>67</v>
      </c>
      <c r="N6" s="90" t="s">
        <v>68</v>
      </c>
      <c r="O6" s="90" t="s">
        <v>31</v>
      </c>
      <c r="P6" s="90" t="s">
        <v>67</v>
      </c>
      <c r="Q6" s="90" t="s">
        <v>68</v>
      </c>
      <c r="R6" s="90" t="s">
        <v>31</v>
      </c>
      <c r="S6" s="90" t="s">
        <v>67</v>
      </c>
      <c r="T6" s="90" t="s">
        <v>68</v>
      </c>
      <c r="U6" s="90" t="s">
        <v>31</v>
      </c>
      <c r="V6" s="225"/>
      <c r="W6" s="225"/>
      <c r="X6" s="117" t="s">
        <v>67</v>
      </c>
      <c r="Y6" s="117" t="s">
        <v>68</v>
      </c>
      <c r="Z6" s="117" t="s">
        <v>31</v>
      </c>
      <c r="AA6" s="117" t="s">
        <v>67</v>
      </c>
      <c r="AB6" s="117" t="s">
        <v>68</v>
      </c>
      <c r="AC6" s="117" t="s">
        <v>31</v>
      </c>
      <c r="AD6" s="117" t="s">
        <v>67</v>
      </c>
      <c r="AE6" s="117" t="s">
        <v>68</v>
      </c>
      <c r="AF6" s="117" t="s">
        <v>31</v>
      </c>
      <c r="AG6" s="117" t="s">
        <v>67</v>
      </c>
      <c r="AH6" s="117" t="s">
        <v>68</v>
      </c>
      <c r="AI6" s="117" t="s">
        <v>31</v>
      </c>
      <c r="AJ6" s="117" t="s">
        <v>67</v>
      </c>
      <c r="AK6" s="117" t="s">
        <v>68</v>
      </c>
      <c r="AL6" s="117" t="s">
        <v>31</v>
      </c>
      <c r="AM6" s="117" t="s">
        <v>67</v>
      </c>
      <c r="AN6" s="117" t="s">
        <v>68</v>
      </c>
      <c r="AO6" s="117" t="s">
        <v>31</v>
      </c>
    </row>
    <row r="7" spans="1:41" s="53" customFormat="1" ht="16.5" customHeight="1" x14ac:dyDescent="0.25">
      <c r="B7" s="209">
        <v>40909</v>
      </c>
      <c r="C7" s="113">
        <v>40909</v>
      </c>
      <c r="D7" s="114">
        <v>6525</v>
      </c>
      <c r="E7" s="114">
        <v>3792</v>
      </c>
      <c r="F7" s="115">
        <v>2733</v>
      </c>
      <c r="G7" s="114">
        <v>4413</v>
      </c>
      <c r="H7" s="114">
        <v>2477</v>
      </c>
      <c r="I7" s="115">
        <v>1936</v>
      </c>
      <c r="J7" s="114">
        <v>5438</v>
      </c>
      <c r="K7" s="114">
        <v>6745</v>
      </c>
      <c r="L7" s="115">
        <v>-1307</v>
      </c>
      <c r="M7" s="114">
        <v>7311</v>
      </c>
      <c r="N7" s="114">
        <v>2931</v>
      </c>
      <c r="O7" s="115">
        <v>4380</v>
      </c>
      <c r="P7" s="114">
        <v>3956</v>
      </c>
      <c r="Q7" s="114">
        <v>5407</v>
      </c>
      <c r="R7" s="115">
        <v>-1451</v>
      </c>
      <c r="S7" s="114">
        <v>1486</v>
      </c>
      <c r="T7" s="114">
        <v>7856</v>
      </c>
      <c r="U7" s="115">
        <v>-6370</v>
      </c>
      <c r="V7" s="212">
        <f>B7</f>
        <v>40909</v>
      </c>
      <c r="W7" s="113">
        <f>C7</f>
        <v>40909</v>
      </c>
      <c r="X7" s="114">
        <v>0</v>
      </c>
      <c r="Y7" s="114">
        <v>0</v>
      </c>
      <c r="Z7" s="115">
        <v>0</v>
      </c>
      <c r="AA7" s="114">
        <v>0</v>
      </c>
      <c r="AB7" s="114">
        <v>0</v>
      </c>
      <c r="AC7" s="115">
        <v>0</v>
      </c>
      <c r="AD7" s="114">
        <v>0</v>
      </c>
      <c r="AE7" s="114">
        <v>0</v>
      </c>
      <c r="AF7" s="115">
        <v>0</v>
      </c>
      <c r="AG7" s="114">
        <v>0</v>
      </c>
      <c r="AH7" s="114">
        <v>0</v>
      </c>
      <c r="AI7" s="115">
        <v>0</v>
      </c>
      <c r="AJ7" s="114">
        <v>1</v>
      </c>
      <c r="AK7" s="114">
        <v>0</v>
      </c>
      <c r="AL7" s="115">
        <v>1</v>
      </c>
      <c r="AM7" s="114">
        <v>19</v>
      </c>
      <c r="AN7" s="114">
        <v>0</v>
      </c>
      <c r="AO7" s="115">
        <v>19</v>
      </c>
    </row>
    <row r="8" spans="1:41" s="53" customFormat="1" ht="15.6" x14ac:dyDescent="0.25">
      <c r="B8" s="210"/>
      <c r="C8" s="113">
        <v>40940</v>
      </c>
      <c r="D8" s="114">
        <v>15956</v>
      </c>
      <c r="E8" s="114">
        <v>8144</v>
      </c>
      <c r="F8" s="115">
        <v>7812</v>
      </c>
      <c r="G8" s="114">
        <v>12131</v>
      </c>
      <c r="H8" s="114">
        <v>4925</v>
      </c>
      <c r="I8" s="115">
        <v>7206</v>
      </c>
      <c r="J8" s="114">
        <v>8353</v>
      </c>
      <c r="K8" s="114">
        <v>15420</v>
      </c>
      <c r="L8" s="115">
        <v>-7067</v>
      </c>
      <c r="M8" s="114">
        <v>13001</v>
      </c>
      <c r="N8" s="114">
        <v>7380</v>
      </c>
      <c r="O8" s="115">
        <v>5621</v>
      </c>
      <c r="P8" s="114">
        <v>11046</v>
      </c>
      <c r="Q8" s="114">
        <v>11829</v>
      </c>
      <c r="R8" s="115">
        <v>-783</v>
      </c>
      <c r="S8" s="114">
        <v>3526</v>
      </c>
      <c r="T8" s="114">
        <v>16615</v>
      </c>
      <c r="U8" s="115">
        <v>-13089</v>
      </c>
      <c r="V8" s="213"/>
      <c r="W8" s="113">
        <f t="shared" ref="W8:W46" si="0">C8</f>
        <v>40940</v>
      </c>
      <c r="X8" s="114">
        <v>0</v>
      </c>
      <c r="Y8" s="114">
        <v>0</v>
      </c>
      <c r="Z8" s="115">
        <v>0</v>
      </c>
      <c r="AA8" s="114">
        <v>0</v>
      </c>
      <c r="AB8" s="114">
        <v>0</v>
      </c>
      <c r="AC8" s="115">
        <v>0</v>
      </c>
      <c r="AD8" s="114">
        <v>0</v>
      </c>
      <c r="AE8" s="114">
        <v>0</v>
      </c>
      <c r="AF8" s="115">
        <v>0</v>
      </c>
      <c r="AG8" s="114">
        <v>0</v>
      </c>
      <c r="AH8" s="114">
        <v>0</v>
      </c>
      <c r="AI8" s="115">
        <v>0</v>
      </c>
      <c r="AJ8" s="114">
        <v>11</v>
      </c>
      <c r="AK8" s="114">
        <v>0</v>
      </c>
      <c r="AL8" s="115">
        <v>11</v>
      </c>
      <c r="AM8" s="114">
        <v>244</v>
      </c>
      <c r="AN8" s="114">
        <v>0</v>
      </c>
      <c r="AO8" s="115">
        <v>244</v>
      </c>
    </row>
    <row r="9" spans="1:41" s="53" customFormat="1" ht="15.6" x14ac:dyDescent="0.25">
      <c r="B9" s="210"/>
      <c r="C9" s="113">
        <v>40969</v>
      </c>
      <c r="D9" s="114">
        <v>18333</v>
      </c>
      <c r="E9" s="114">
        <v>9448</v>
      </c>
      <c r="F9" s="115">
        <v>8885</v>
      </c>
      <c r="G9" s="114">
        <v>14437</v>
      </c>
      <c r="H9" s="114">
        <v>5997</v>
      </c>
      <c r="I9" s="115">
        <v>8440</v>
      </c>
      <c r="J9" s="114">
        <v>7530</v>
      </c>
      <c r="K9" s="114">
        <v>19492</v>
      </c>
      <c r="L9" s="115">
        <v>-11962</v>
      </c>
      <c r="M9" s="114">
        <v>14648</v>
      </c>
      <c r="N9" s="114">
        <v>9660</v>
      </c>
      <c r="O9" s="115">
        <v>4988</v>
      </c>
      <c r="P9" s="114">
        <v>15295</v>
      </c>
      <c r="Q9" s="114">
        <v>12379</v>
      </c>
      <c r="R9" s="115">
        <v>2916</v>
      </c>
      <c r="S9" s="114">
        <v>4418</v>
      </c>
      <c r="T9" s="114">
        <v>18778</v>
      </c>
      <c r="U9" s="115">
        <v>-14360</v>
      </c>
      <c r="V9" s="213"/>
      <c r="W9" s="113">
        <f t="shared" si="0"/>
        <v>40969</v>
      </c>
      <c r="X9" s="114">
        <v>15</v>
      </c>
      <c r="Y9" s="114">
        <v>0</v>
      </c>
      <c r="Z9" s="115">
        <v>15</v>
      </c>
      <c r="AA9" s="114">
        <v>2</v>
      </c>
      <c r="AB9" s="114">
        <v>0</v>
      </c>
      <c r="AC9" s="115">
        <v>2</v>
      </c>
      <c r="AD9" s="114">
        <v>16</v>
      </c>
      <c r="AE9" s="114">
        <v>0</v>
      </c>
      <c r="AF9" s="115">
        <v>16</v>
      </c>
      <c r="AG9" s="114">
        <v>35</v>
      </c>
      <c r="AH9" s="114">
        <v>0</v>
      </c>
      <c r="AI9" s="115">
        <v>35</v>
      </c>
      <c r="AJ9" s="114">
        <v>89</v>
      </c>
      <c r="AK9" s="114">
        <v>0</v>
      </c>
      <c r="AL9" s="115">
        <v>89</v>
      </c>
      <c r="AM9" s="114">
        <v>885</v>
      </c>
      <c r="AN9" s="114">
        <v>1</v>
      </c>
      <c r="AO9" s="115">
        <v>884</v>
      </c>
    </row>
    <row r="10" spans="1:41" s="53" customFormat="1" ht="16.5" hidden="1" customHeight="1" x14ac:dyDescent="0.25">
      <c r="B10" s="210"/>
      <c r="C10" s="113">
        <v>41000</v>
      </c>
      <c r="D10" s="114">
        <v>15089</v>
      </c>
      <c r="E10" s="114">
        <v>6807</v>
      </c>
      <c r="F10" s="115">
        <v>8282</v>
      </c>
      <c r="G10" s="114">
        <v>10860</v>
      </c>
      <c r="H10" s="114">
        <v>5363</v>
      </c>
      <c r="I10" s="115">
        <v>5497</v>
      </c>
      <c r="J10" s="114">
        <v>5205</v>
      </c>
      <c r="K10" s="114">
        <v>15000</v>
      </c>
      <c r="L10" s="115">
        <v>-9795</v>
      </c>
      <c r="M10" s="114">
        <v>12202</v>
      </c>
      <c r="N10" s="114">
        <v>9469</v>
      </c>
      <c r="O10" s="115">
        <v>2733</v>
      </c>
      <c r="P10" s="114">
        <v>11247</v>
      </c>
      <c r="Q10" s="114">
        <v>10641</v>
      </c>
      <c r="R10" s="115">
        <v>606</v>
      </c>
      <c r="S10" s="114">
        <v>5621</v>
      </c>
      <c r="T10" s="114">
        <v>14953</v>
      </c>
      <c r="U10" s="115">
        <v>-9332</v>
      </c>
      <c r="V10" s="213"/>
      <c r="W10" s="113">
        <f t="shared" si="0"/>
        <v>41000</v>
      </c>
      <c r="X10" s="114">
        <v>817</v>
      </c>
      <c r="Y10" s="114">
        <v>0</v>
      </c>
      <c r="Z10" s="115">
        <v>817</v>
      </c>
      <c r="AA10" s="114">
        <v>157</v>
      </c>
      <c r="AB10" s="114">
        <v>0</v>
      </c>
      <c r="AC10" s="115">
        <v>157</v>
      </c>
      <c r="AD10" s="114">
        <v>2</v>
      </c>
      <c r="AE10" s="114">
        <v>0</v>
      </c>
      <c r="AF10" s="115">
        <v>2</v>
      </c>
      <c r="AG10" s="114">
        <v>3</v>
      </c>
      <c r="AH10" s="114">
        <v>0</v>
      </c>
      <c r="AI10" s="115">
        <v>3</v>
      </c>
      <c r="AJ10" s="114">
        <v>78</v>
      </c>
      <c r="AK10" s="114">
        <v>0</v>
      </c>
      <c r="AL10" s="115">
        <v>78</v>
      </c>
      <c r="AM10" s="114">
        <v>899</v>
      </c>
      <c r="AN10" s="114">
        <v>2</v>
      </c>
      <c r="AO10" s="115">
        <v>897</v>
      </c>
    </row>
    <row r="11" spans="1:41" s="53" customFormat="1" ht="15.6" x14ac:dyDescent="0.25">
      <c r="B11" s="210"/>
      <c r="C11" s="113">
        <v>41030</v>
      </c>
      <c r="D11" s="114">
        <v>12512</v>
      </c>
      <c r="E11" s="114">
        <v>7262</v>
      </c>
      <c r="F11" s="115">
        <v>5250</v>
      </c>
      <c r="G11" s="114">
        <v>11554</v>
      </c>
      <c r="H11" s="114">
        <v>6409</v>
      </c>
      <c r="I11" s="115">
        <v>5145</v>
      </c>
      <c r="J11" s="114">
        <v>5434</v>
      </c>
      <c r="K11" s="114">
        <v>14744</v>
      </c>
      <c r="L11" s="115">
        <v>-9310</v>
      </c>
      <c r="M11" s="114">
        <v>13437</v>
      </c>
      <c r="N11" s="114">
        <v>9361</v>
      </c>
      <c r="O11" s="115">
        <v>4076</v>
      </c>
      <c r="P11" s="114">
        <v>11501</v>
      </c>
      <c r="Q11" s="114">
        <v>9400</v>
      </c>
      <c r="R11" s="115">
        <v>2101</v>
      </c>
      <c r="S11" s="114">
        <v>5457</v>
      </c>
      <c r="T11" s="114">
        <v>16397</v>
      </c>
      <c r="U11" s="115">
        <v>-10940</v>
      </c>
      <c r="V11" s="213"/>
      <c r="W11" s="113">
        <f t="shared" si="0"/>
        <v>41030</v>
      </c>
      <c r="X11" s="114">
        <v>1664</v>
      </c>
      <c r="Y11" s="114">
        <v>0</v>
      </c>
      <c r="Z11" s="115">
        <v>1664</v>
      </c>
      <c r="AA11" s="114">
        <v>318</v>
      </c>
      <c r="AB11" s="114">
        <v>0</v>
      </c>
      <c r="AC11" s="115">
        <v>318</v>
      </c>
      <c r="AD11" s="114">
        <v>124</v>
      </c>
      <c r="AE11" s="114">
        <v>0</v>
      </c>
      <c r="AF11" s="115">
        <v>124</v>
      </c>
      <c r="AG11" s="114">
        <v>145</v>
      </c>
      <c r="AH11" s="114">
        <v>0</v>
      </c>
      <c r="AI11" s="115">
        <v>145</v>
      </c>
      <c r="AJ11" s="114">
        <v>147</v>
      </c>
      <c r="AK11" s="114">
        <v>14</v>
      </c>
      <c r="AL11" s="115">
        <v>133</v>
      </c>
      <c r="AM11" s="114">
        <v>1151</v>
      </c>
      <c r="AN11" s="114">
        <v>25</v>
      </c>
      <c r="AO11" s="115">
        <v>1126</v>
      </c>
    </row>
    <row r="12" spans="1:41" s="53" customFormat="1" ht="15.6" x14ac:dyDescent="0.25">
      <c r="B12" s="210"/>
      <c r="C12" s="113">
        <v>41061</v>
      </c>
      <c r="D12" s="114">
        <v>11613</v>
      </c>
      <c r="E12" s="114">
        <v>8309</v>
      </c>
      <c r="F12" s="115">
        <v>3304</v>
      </c>
      <c r="G12" s="114">
        <v>9951</v>
      </c>
      <c r="H12" s="114">
        <v>8551</v>
      </c>
      <c r="I12" s="115">
        <v>1400</v>
      </c>
      <c r="J12" s="114">
        <v>4933</v>
      </c>
      <c r="K12" s="114">
        <v>16116</v>
      </c>
      <c r="L12" s="115">
        <v>-11183</v>
      </c>
      <c r="M12" s="114">
        <v>15159</v>
      </c>
      <c r="N12" s="114">
        <v>9420</v>
      </c>
      <c r="O12" s="115">
        <v>5739</v>
      </c>
      <c r="P12" s="114">
        <v>13986</v>
      </c>
      <c r="Q12" s="114">
        <v>8802</v>
      </c>
      <c r="R12" s="115">
        <v>5184</v>
      </c>
      <c r="S12" s="114">
        <v>7086</v>
      </c>
      <c r="T12" s="114">
        <v>16104</v>
      </c>
      <c r="U12" s="115">
        <v>-9018</v>
      </c>
      <c r="V12" s="213"/>
      <c r="W12" s="113">
        <f t="shared" si="0"/>
        <v>41061</v>
      </c>
      <c r="X12" s="114">
        <v>1942</v>
      </c>
      <c r="Y12" s="114">
        <v>3</v>
      </c>
      <c r="Z12" s="115">
        <v>1939</v>
      </c>
      <c r="AA12" s="114">
        <v>336</v>
      </c>
      <c r="AB12" s="114">
        <v>0</v>
      </c>
      <c r="AC12" s="115">
        <v>336</v>
      </c>
      <c r="AD12" s="114">
        <v>372</v>
      </c>
      <c r="AE12" s="114">
        <v>0</v>
      </c>
      <c r="AF12" s="115">
        <v>372</v>
      </c>
      <c r="AG12" s="114">
        <v>671</v>
      </c>
      <c r="AH12" s="114">
        <v>4</v>
      </c>
      <c r="AI12" s="115">
        <v>667</v>
      </c>
      <c r="AJ12" s="114">
        <v>375</v>
      </c>
      <c r="AK12" s="114">
        <v>35</v>
      </c>
      <c r="AL12" s="115">
        <v>340</v>
      </c>
      <c r="AM12" s="114">
        <v>992</v>
      </c>
      <c r="AN12" s="114">
        <v>24</v>
      </c>
      <c r="AO12" s="115">
        <v>968</v>
      </c>
    </row>
    <row r="13" spans="1:41" s="53" customFormat="1" ht="15.6" x14ac:dyDescent="0.25">
      <c r="B13" s="210"/>
      <c r="C13" s="113">
        <v>41091</v>
      </c>
      <c r="D13" s="114">
        <v>17887</v>
      </c>
      <c r="E13" s="114">
        <v>8255</v>
      </c>
      <c r="F13" s="115">
        <v>9632</v>
      </c>
      <c r="G13" s="114">
        <v>8280</v>
      </c>
      <c r="H13" s="114">
        <v>7393</v>
      </c>
      <c r="I13" s="115">
        <v>887</v>
      </c>
      <c r="J13" s="114">
        <v>5842</v>
      </c>
      <c r="K13" s="114">
        <v>16459</v>
      </c>
      <c r="L13" s="115">
        <v>-10617</v>
      </c>
      <c r="M13" s="114">
        <v>12165</v>
      </c>
      <c r="N13" s="114">
        <v>7622</v>
      </c>
      <c r="O13" s="115">
        <v>4543</v>
      </c>
      <c r="P13" s="114">
        <v>12645</v>
      </c>
      <c r="Q13" s="114">
        <v>13952</v>
      </c>
      <c r="R13" s="115">
        <v>-1307</v>
      </c>
      <c r="S13" s="114">
        <v>5487</v>
      </c>
      <c r="T13" s="114">
        <v>12557</v>
      </c>
      <c r="U13" s="115">
        <v>-7070</v>
      </c>
      <c r="V13" s="213"/>
      <c r="W13" s="113">
        <f t="shared" si="0"/>
        <v>41091</v>
      </c>
      <c r="X13" s="114">
        <v>1852</v>
      </c>
      <c r="Y13" s="114">
        <v>126</v>
      </c>
      <c r="Z13" s="115">
        <v>1726</v>
      </c>
      <c r="AA13" s="114">
        <v>308</v>
      </c>
      <c r="AB13" s="114">
        <v>0</v>
      </c>
      <c r="AC13" s="115">
        <v>308</v>
      </c>
      <c r="AD13" s="114">
        <v>349</v>
      </c>
      <c r="AE13" s="114">
        <v>0</v>
      </c>
      <c r="AF13" s="115">
        <v>349</v>
      </c>
      <c r="AG13" s="114">
        <v>455</v>
      </c>
      <c r="AH13" s="114">
        <v>16</v>
      </c>
      <c r="AI13" s="115">
        <v>439</v>
      </c>
      <c r="AJ13" s="114">
        <v>294</v>
      </c>
      <c r="AK13" s="114">
        <v>104</v>
      </c>
      <c r="AL13" s="115">
        <v>190</v>
      </c>
      <c r="AM13" s="114">
        <v>969</v>
      </c>
      <c r="AN13" s="114">
        <v>36</v>
      </c>
      <c r="AO13" s="115">
        <v>933</v>
      </c>
    </row>
    <row r="14" spans="1:41" s="53" customFormat="1" ht="15.6" x14ac:dyDescent="0.25">
      <c r="B14" s="210"/>
      <c r="C14" s="113">
        <v>41122</v>
      </c>
      <c r="D14" s="114">
        <v>17032</v>
      </c>
      <c r="E14" s="114">
        <v>8544</v>
      </c>
      <c r="F14" s="115">
        <v>8488</v>
      </c>
      <c r="G14" s="114">
        <v>8054</v>
      </c>
      <c r="H14" s="114">
        <v>7449</v>
      </c>
      <c r="I14" s="115">
        <v>605</v>
      </c>
      <c r="J14" s="114">
        <v>7692</v>
      </c>
      <c r="K14" s="114">
        <v>16587</v>
      </c>
      <c r="L14" s="115">
        <v>-8895</v>
      </c>
      <c r="M14" s="114">
        <v>14215</v>
      </c>
      <c r="N14" s="114">
        <v>7946</v>
      </c>
      <c r="O14" s="115">
        <v>6269</v>
      </c>
      <c r="P14" s="114">
        <v>13241</v>
      </c>
      <c r="Q14" s="114">
        <v>14660</v>
      </c>
      <c r="R14" s="115">
        <v>-1419</v>
      </c>
      <c r="S14" s="114">
        <v>5275</v>
      </c>
      <c r="T14" s="114">
        <v>13976</v>
      </c>
      <c r="U14" s="115">
        <v>-8701</v>
      </c>
      <c r="V14" s="213"/>
      <c r="W14" s="113">
        <f t="shared" si="0"/>
        <v>41122</v>
      </c>
      <c r="X14" s="114">
        <v>1552</v>
      </c>
      <c r="Y14" s="114">
        <v>384</v>
      </c>
      <c r="Z14" s="115">
        <v>1168</v>
      </c>
      <c r="AA14" s="114">
        <v>293</v>
      </c>
      <c r="AB14" s="114">
        <v>0</v>
      </c>
      <c r="AC14" s="115">
        <v>293</v>
      </c>
      <c r="AD14" s="114">
        <v>460</v>
      </c>
      <c r="AE14" s="114">
        <v>0</v>
      </c>
      <c r="AF14" s="115">
        <v>460</v>
      </c>
      <c r="AG14" s="114">
        <v>749</v>
      </c>
      <c r="AH14" s="114">
        <v>54</v>
      </c>
      <c r="AI14" s="115">
        <v>695</v>
      </c>
      <c r="AJ14" s="114">
        <v>343</v>
      </c>
      <c r="AK14" s="114">
        <v>175</v>
      </c>
      <c r="AL14" s="115">
        <v>168</v>
      </c>
      <c r="AM14" s="114">
        <v>970</v>
      </c>
      <c r="AN14" s="114">
        <v>56</v>
      </c>
      <c r="AO14" s="115">
        <v>914</v>
      </c>
    </row>
    <row r="15" spans="1:41" s="53" customFormat="1" ht="15.6" x14ac:dyDescent="0.25">
      <c r="B15" s="210"/>
      <c r="C15" s="113">
        <v>41153</v>
      </c>
      <c r="D15" s="114">
        <v>14044</v>
      </c>
      <c r="E15" s="114">
        <v>6734</v>
      </c>
      <c r="F15" s="115">
        <v>7310</v>
      </c>
      <c r="G15" s="114">
        <v>6313</v>
      </c>
      <c r="H15" s="114">
        <v>6287</v>
      </c>
      <c r="I15" s="115">
        <v>26</v>
      </c>
      <c r="J15" s="114">
        <v>6445</v>
      </c>
      <c r="K15" s="114">
        <v>15069</v>
      </c>
      <c r="L15" s="115">
        <v>-8624</v>
      </c>
      <c r="M15" s="114">
        <v>10895</v>
      </c>
      <c r="N15" s="114">
        <v>5185</v>
      </c>
      <c r="O15" s="115">
        <v>5710</v>
      </c>
      <c r="P15" s="114">
        <v>11555</v>
      </c>
      <c r="Q15" s="114">
        <v>11798</v>
      </c>
      <c r="R15" s="115">
        <v>-243</v>
      </c>
      <c r="S15" s="114">
        <v>3794</v>
      </c>
      <c r="T15" s="114">
        <v>10912</v>
      </c>
      <c r="U15" s="115">
        <v>-7118</v>
      </c>
      <c r="V15" s="213"/>
      <c r="W15" s="113">
        <f t="shared" si="0"/>
        <v>41153</v>
      </c>
      <c r="X15" s="114">
        <v>1614</v>
      </c>
      <c r="Y15" s="114">
        <v>456</v>
      </c>
      <c r="Z15" s="115">
        <v>1158</v>
      </c>
      <c r="AA15" s="114">
        <v>226</v>
      </c>
      <c r="AB15" s="114">
        <v>0</v>
      </c>
      <c r="AC15" s="115">
        <v>226</v>
      </c>
      <c r="AD15" s="114">
        <v>372</v>
      </c>
      <c r="AE15" s="114">
        <v>0</v>
      </c>
      <c r="AF15" s="115">
        <v>372</v>
      </c>
      <c r="AG15" s="114">
        <v>514</v>
      </c>
      <c r="AH15" s="114">
        <v>61</v>
      </c>
      <c r="AI15" s="115">
        <v>453</v>
      </c>
      <c r="AJ15" s="114">
        <v>244</v>
      </c>
      <c r="AK15" s="114">
        <v>240</v>
      </c>
      <c r="AL15" s="115">
        <v>4</v>
      </c>
      <c r="AM15" s="114">
        <v>746</v>
      </c>
      <c r="AN15" s="114">
        <v>80</v>
      </c>
      <c r="AO15" s="115">
        <v>666</v>
      </c>
    </row>
    <row r="16" spans="1:41" s="53" customFormat="1" ht="15.6" x14ac:dyDescent="0.25">
      <c r="B16" s="210"/>
      <c r="C16" s="113">
        <v>41183</v>
      </c>
      <c r="D16" s="114">
        <v>16725</v>
      </c>
      <c r="E16" s="114">
        <v>9080</v>
      </c>
      <c r="F16" s="115">
        <v>7645</v>
      </c>
      <c r="G16" s="114">
        <v>8155</v>
      </c>
      <c r="H16" s="114">
        <v>6550</v>
      </c>
      <c r="I16" s="115">
        <v>1605</v>
      </c>
      <c r="J16" s="114">
        <v>6795</v>
      </c>
      <c r="K16" s="114">
        <v>18478</v>
      </c>
      <c r="L16" s="115">
        <v>-11683</v>
      </c>
      <c r="M16" s="114">
        <v>12428</v>
      </c>
      <c r="N16" s="114">
        <v>6424</v>
      </c>
      <c r="O16" s="115">
        <v>6004</v>
      </c>
      <c r="P16" s="114">
        <v>15138</v>
      </c>
      <c r="Q16" s="114">
        <v>13183</v>
      </c>
      <c r="R16" s="115">
        <v>1955</v>
      </c>
      <c r="S16" s="114">
        <v>3745</v>
      </c>
      <c r="T16" s="114">
        <v>12880</v>
      </c>
      <c r="U16" s="115">
        <v>-9135</v>
      </c>
      <c r="V16" s="213"/>
      <c r="W16" s="113">
        <f t="shared" si="0"/>
        <v>41183</v>
      </c>
      <c r="X16" s="114">
        <v>2211</v>
      </c>
      <c r="Y16" s="114">
        <v>560</v>
      </c>
      <c r="Z16" s="115">
        <v>1651</v>
      </c>
      <c r="AA16" s="114">
        <v>291</v>
      </c>
      <c r="AB16" s="114">
        <v>0</v>
      </c>
      <c r="AC16" s="115">
        <v>291</v>
      </c>
      <c r="AD16" s="114">
        <v>521</v>
      </c>
      <c r="AE16" s="114">
        <v>50</v>
      </c>
      <c r="AF16" s="115">
        <v>471</v>
      </c>
      <c r="AG16" s="114">
        <v>536</v>
      </c>
      <c r="AH16" s="114">
        <v>203</v>
      </c>
      <c r="AI16" s="115">
        <v>333</v>
      </c>
      <c r="AJ16" s="114">
        <v>290</v>
      </c>
      <c r="AK16" s="114">
        <v>373</v>
      </c>
      <c r="AL16" s="115">
        <v>-83</v>
      </c>
      <c r="AM16" s="114">
        <v>990</v>
      </c>
      <c r="AN16" s="114">
        <v>104</v>
      </c>
      <c r="AO16" s="115">
        <v>886</v>
      </c>
    </row>
    <row r="17" spans="2:41" s="53" customFormat="1" ht="15.6" x14ac:dyDescent="0.25">
      <c r="B17" s="210"/>
      <c r="C17" s="113">
        <v>41214</v>
      </c>
      <c r="D17" s="114">
        <v>15651</v>
      </c>
      <c r="E17" s="114">
        <v>8432</v>
      </c>
      <c r="F17" s="115">
        <v>7219</v>
      </c>
      <c r="G17" s="114">
        <v>9041</v>
      </c>
      <c r="H17" s="114">
        <v>4638</v>
      </c>
      <c r="I17" s="115">
        <v>4403</v>
      </c>
      <c r="J17" s="114">
        <v>6086</v>
      </c>
      <c r="K17" s="114">
        <v>16960</v>
      </c>
      <c r="L17" s="115">
        <v>-10874</v>
      </c>
      <c r="M17" s="114">
        <v>10754</v>
      </c>
      <c r="N17" s="114">
        <v>6795</v>
      </c>
      <c r="O17" s="115">
        <v>3959</v>
      </c>
      <c r="P17" s="114">
        <v>13887</v>
      </c>
      <c r="Q17" s="114">
        <v>12552</v>
      </c>
      <c r="R17" s="115">
        <v>1335</v>
      </c>
      <c r="S17" s="114">
        <v>3765</v>
      </c>
      <c r="T17" s="114">
        <v>13373</v>
      </c>
      <c r="U17" s="115">
        <v>-9608</v>
      </c>
      <c r="V17" s="213"/>
      <c r="W17" s="113">
        <f t="shared" si="0"/>
        <v>41214</v>
      </c>
      <c r="X17" s="114">
        <v>2136</v>
      </c>
      <c r="Y17" s="114">
        <v>532</v>
      </c>
      <c r="Z17" s="115">
        <v>1604</v>
      </c>
      <c r="AA17" s="114">
        <v>286</v>
      </c>
      <c r="AB17" s="114">
        <v>0</v>
      </c>
      <c r="AC17" s="115">
        <v>286</v>
      </c>
      <c r="AD17" s="114">
        <v>911</v>
      </c>
      <c r="AE17" s="114">
        <v>60</v>
      </c>
      <c r="AF17" s="115">
        <v>851</v>
      </c>
      <c r="AG17" s="114">
        <v>551</v>
      </c>
      <c r="AH17" s="114">
        <v>195</v>
      </c>
      <c r="AI17" s="115">
        <v>356</v>
      </c>
      <c r="AJ17" s="114">
        <v>233</v>
      </c>
      <c r="AK17" s="114">
        <v>388</v>
      </c>
      <c r="AL17" s="115">
        <v>-155</v>
      </c>
      <c r="AM17" s="114">
        <v>768</v>
      </c>
      <c r="AN17" s="114">
        <v>130</v>
      </c>
      <c r="AO17" s="115">
        <v>638</v>
      </c>
    </row>
    <row r="18" spans="2:41" s="53" customFormat="1" ht="15.6" x14ac:dyDescent="0.25">
      <c r="B18" s="211"/>
      <c r="C18" s="113">
        <v>41244</v>
      </c>
      <c r="D18" s="114">
        <v>14892</v>
      </c>
      <c r="E18" s="114">
        <v>7360</v>
      </c>
      <c r="F18" s="115">
        <v>7532</v>
      </c>
      <c r="G18" s="114">
        <v>8253</v>
      </c>
      <c r="H18" s="114">
        <v>5826</v>
      </c>
      <c r="I18" s="115">
        <v>2427</v>
      </c>
      <c r="J18" s="114">
        <v>5691</v>
      </c>
      <c r="K18" s="114">
        <v>15654</v>
      </c>
      <c r="L18" s="115">
        <v>-9963</v>
      </c>
      <c r="M18" s="114">
        <v>11215</v>
      </c>
      <c r="N18" s="114">
        <v>5757</v>
      </c>
      <c r="O18" s="115">
        <v>5458</v>
      </c>
      <c r="P18" s="114">
        <v>11508</v>
      </c>
      <c r="Q18" s="114">
        <v>12133</v>
      </c>
      <c r="R18" s="115">
        <v>-625</v>
      </c>
      <c r="S18" s="114">
        <v>3597</v>
      </c>
      <c r="T18" s="114">
        <v>12784</v>
      </c>
      <c r="U18" s="115">
        <v>-9187</v>
      </c>
      <c r="V18" s="214"/>
      <c r="W18" s="113">
        <f t="shared" si="0"/>
        <v>41244</v>
      </c>
      <c r="X18" s="114">
        <v>3040</v>
      </c>
      <c r="Y18" s="114">
        <v>560</v>
      </c>
      <c r="Z18" s="115">
        <v>2480</v>
      </c>
      <c r="AA18" s="114">
        <v>389</v>
      </c>
      <c r="AB18" s="114">
        <v>0</v>
      </c>
      <c r="AC18" s="115">
        <v>389</v>
      </c>
      <c r="AD18" s="114">
        <v>725</v>
      </c>
      <c r="AE18" s="114">
        <v>86</v>
      </c>
      <c r="AF18" s="115">
        <v>639</v>
      </c>
      <c r="AG18" s="114">
        <v>538</v>
      </c>
      <c r="AH18" s="114">
        <v>278</v>
      </c>
      <c r="AI18" s="115">
        <v>260</v>
      </c>
      <c r="AJ18" s="114">
        <v>236</v>
      </c>
      <c r="AK18" s="114">
        <v>351</v>
      </c>
      <c r="AL18" s="115">
        <v>-115</v>
      </c>
      <c r="AM18" s="114">
        <v>838</v>
      </c>
      <c r="AN18" s="114">
        <v>139</v>
      </c>
      <c r="AO18" s="115">
        <v>699</v>
      </c>
    </row>
    <row r="19" spans="2:41" s="53" customFormat="1" ht="16.5" customHeight="1" x14ac:dyDescent="0.25">
      <c r="B19" s="209">
        <v>41275</v>
      </c>
      <c r="C19" s="113">
        <v>41275</v>
      </c>
      <c r="D19" s="114">
        <v>14395</v>
      </c>
      <c r="E19" s="114">
        <v>8100</v>
      </c>
      <c r="F19" s="115">
        <v>6295</v>
      </c>
      <c r="G19" s="114">
        <v>8329</v>
      </c>
      <c r="H19" s="114">
        <v>5779</v>
      </c>
      <c r="I19" s="115">
        <v>2550</v>
      </c>
      <c r="J19" s="114">
        <v>7154</v>
      </c>
      <c r="K19" s="114">
        <v>15121</v>
      </c>
      <c r="L19" s="115">
        <v>-7967</v>
      </c>
      <c r="M19" s="114">
        <v>12321</v>
      </c>
      <c r="N19" s="114">
        <v>5546</v>
      </c>
      <c r="O19" s="115">
        <v>6775</v>
      </c>
      <c r="P19" s="114">
        <v>12663</v>
      </c>
      <c r="Q19" s="114">
        <v>13005</v>
      </c>
      <c r="R19" s="115">
        <v>-342</v>
      </c>
      <c r="S19" s="114">
        <v>3214</v>
      </c>
      <c r="T19" s="114">
        <v>13745</v>
      </c>
      <c r="U19" s="115">
        <v>-10531</v>
      </c>
      <c r="V19" s="212">
        <f>B19</f>
        <v>41275</v>
      </c>
      <c r="W19" s="113">
        <f t="shared" si="0"/>
        <v>41275</v>
      </c>
      <c r="X19" s="114">
        <v>2565</v>
      </c>
      <c r="Y19" s="114">
        <v>603</v>
      </c>
      <c r="Z19" s="115">
        <v>1962</v>
      </c>
      <c r="AA19" s="114">
        <v>339</v>
      </c>
      <c r="AB19" s="114">
        <v>0</v>
      </c>
      <c r="AC19" s="115">
        <v>339</v>
      </c>
      <c r="AD19" s="114">
        <v>376</v>
      </c>
      <c r="AE19" s="114">
        <v>156</v>
      </c>
      <c r="AF19" s="115">
        <v>220</v>
      </c>
      <c r="AG19" s="114">
        <v>510</v>
      </c>
      <c r="AH19" s="114">
        <v>298</v>
      </c>
      <c r="AI19" s="115">
        <v>212</v>
      </c>
      <c r="AJ19" s="114">
        <v>209</v>
      </c>
      <c r="AK19" s="114">
        <v>462</v>
      </c>
      <c r="AL19" s="115">
        <v>-253</v>
      </c>
      <c r="AM19" s="114">
        <v>809</v>
      </c>
      <c r="AN19" s="114">
        <v>161</v>
      </c>
      <c r="AO19" s="115">
        <v>648</v>
      </c>
    </row>
    <row r="20" spans="2:41" s="53" customFormat="1" ht="15.6" x14ac:dyDescent="0.25">
      <c r="B20" s="210"/>
      <c r="C20" s="113">
        <v>41306</v>
      </c>
      <c r="D20" s="114">
        <v>15190</v>
      </c>
      <c r="E20" s="114">
        <v>6515</v>
      </c>
      <c r="F20" s="115">
        <v>8675</v>
      </c>
      <c r="G20" s="114">
        <v>7305</v>
      </c>
      <c r="H20" s="114">
        <v>4926</v>
      </c>
      <c r="I20" s="115">
        <v>2379</v>
      </c>
      <c r="J20" s="114">
        <v>6682</v>
      </c>
      <c r="K20" s="114">
        <v>12375</v>
      </c>
      <c r="L20" s="115">
        <v>-5693</v>
      </c>
      <c r="M20" s="114">
        <v>10440</v>
      </c>
      <c r="N20" s="114">
        <v>4803</v>
      </c>
      <c r="O20" s="115">
        <v>5637</v>
      </c>
      <c r="P20" s="114">
        <v>8840</v>
      </c>
      <c r="Q20" s="114">
        <v>13322</v>
      </c>
      <c r="R20" s="115">
        <v>-4482</v>
      </c>
      <c r="S20" s="114">
        <v>2868</v>
      </c>
      <c r="T20" s="114">
        <v>11645</v>
      </c>
      <c r="U20" s="115">
        <v>-8777</v>
      </c>
      <c r="V20" s="213"/>
      <c r="W20" s="113">
        <f t="shared" si="0"/>
        <v>41306</v>
      </c>
      <c r="X20" s="114">
        <v>2077</v>
      </c>
      <c r="Y20" s="114">
        <v>576</v>
      </c>
      <c r="Z20" s="115">
        <v>1501</v>
      </c>
      <c r="AA20" s="114">
        <v>294</v>
      </c>
      <c r="AB20" s="114">
        <v>0</v>
      </c>
      <c r="AC20" s="115">
        <v>294</v>
      </c>
      <c r="AD20" s="114">
        <v>165</v>
      </c>
      <c r="AE20" s="114">
        <v>125</v>
      </c>
      <c r="AF20" s="115">
        <v>40</v>
      </c>
      <c r="AG20" s="114">
        <v>225</v>
      </c>
      <c r="AH20" s="114">
        <v>170</v>
      </c>
      <c r="AI20" s="115">
        <v>55</v>
      </c>
      <c r="AJ20" s="114">
        <v>202</v>
      </c>
      <c r="AK20" s="114">
        <v>343</v>
      </c>
      <c r="AL20" s="115">
        <v>-141</v>
      </c>
      <c r="AM20" s="114">
        <v>574</v>
      </c>
      <c r="AN20" s="114">
        <v>144</v>
      </c>
      <c r="AO20" s="115">
        <v>430</v>
      </c>
    </row>
    <row r="21" spans="2:41" s="53" customFormat="1" ht="15.6" x14ac:dyDescent="0.25">
      <c r="B21" s="210"/>
      <c r="C21" s="113">
        <v>41334</v>
      </c>
      <c r="D21" s="114">
        <v>12963</v>
      </c>
      <c r="E21" s="114">
        <v>6886</v>
      </c>
      <c r="F21" s="115">
        <v>6077</v>
      </c>
      <c r="G21" s="114">
        <v>8821</v>
      </c>
      <c r="H21" s="114">
        <v>6153</v>
      </c>
      <c r="I21" s="115">
        <v>2668</v>
      </c>
      <c r="J21" s="114">
        <v>6713</v>
      </c>
      <c r="K21" s="114">
        <v>11509</v>
      </c>
      <c r="L21" s="115">
        <v>-4796</v>
      </c>
      <c r="M21" s="114">
        <v>12002</v>
      </c>
      <c r="N21" s="114">
        <v>6548</v>
      </c>
      <c r="O21" s="115">
        <v>5454</v>
      </c>
      <c r="P21" s="114">
        <v>9025</v>
      </c>
      <c r="Q21" s="114">
        <v>11769</v>
      </c>
      <c r="R21" s="115">
        <v>-2744</v>
      </c>
      <c r="S21" s="114">
        <v>3472</v>
      </c>
      <c r="T21" s="114">
        <v>12059</v>
      </c>
      <c r="U21" s="115">
        <v>-8587</v>
      </c>
      <c r="V21" s="213"/>
      <c r="W21" s="113">
        <f t="shared" si="0"/>
        <v>41334</v>
      </c>
      <c r="X21" s="114">
        <v>2012</v>
      </c>
      <c r="Y21" s="114">
        <v>589</v>
      </c>
      <c r="Z21" s="115">
        <v>1423</v>
      </c>
      <c r="AA21" s="114">
        <v>317</v>
      </c>
      <c r="AB21" s="114">
        <v>0</v>
      </c>
      <c r="AC21" s="115">
        <v>317</v>
      </c>
      <c r="AD21" s="114">
        <v>206</v>
      </c>
      <c r="AE21" s="114">
        <v>120</v>
      </c>
      <c r="AF21" s="115">
        <v>86</v>
      </c>
      <c r="AG21" s="114">
        <v>257</v>
      </c>
      <c r="AH21" s="114">
        <v>361</v>
      </c>
      <c r="AI21" s="115">
        <v>-104</v>
      </c>
      <c r="AJ21" s="114">
        <v>216</v>
      </c>
      <c r="AK21" s="114">
        <v>300</v>
      </c>
      <c r="AL21" s="115">
        <v>-84</v>
      </c>
      <c r="AM21" s="114">
        <v>488</v>
      </c>
      <c r="AN21" s="114">
        <v>205</v>
      </c>
      <c r="AO21" s="115">
        <v>283</v>
      </c>
    </row>
    <row r="22" spans="2:41" s="53" customFormat="1" ht="15.6" x14ac:dyDescent="0.25">
      <c r="B22" s="210"/>
      <c r="C22" s="113">
        <v>41365</v>
      </c>
      <c r="D22" s="114">
        <v>11096</v>
      </c>
      <c r="E22" s="114">
        <v>8291</v>
      </c>
      <c r="F22" s="115">
        <v>2805</v>
      </c>
      <c r="G22" s="114">
        <v>8549</v>
      </c>
      <c r="H22" s="114">
        <v>7216</v>
      </c>
      <c r="I22" s="115">
        <v>1333</v>
      </c>
      <c r="J22" s="114">
        <v>8198</v>
      </c>
      <c r="K22" s="114">
        <v>11637</v>
      </c>
      <c r="L22" s="115">
        <v>-3439</v>
      </c>
      <c r="M22" s="114">
        <v>11693</v>
      </c>
      <c r="N22" s="114">
        <v>6768</v>
      </c>
      <c r="O22" s="115">
        <v>4925</v>
      </c>
      <c r="P22" s="114">
        <v>9977</v>
      </c>
      <c r="Q22" s="114">
        <v>11876</v>
      </c>
      <c r="R22" s="115">
        <v>-1899</v>
      </c>
      <c r="S22" s="114">
        <v>4975</v>
      </c>
      <c r="T22" s="114">
        <v>12297</v>
      </c>
      <c r="U22" s="115">
        <v>-7322</v>
      </c>
      <c r="V22" s="213"/>
      <c r="W22" s="113">
        <f t="shared" si="0"/>
        <v>41365</v>
      </c>
      <c r="X22" s="114">
        <v>2963</v>
      </c>
      <c r="Y22" s="114">
        <v>662</v>
      </c>
      <c r="Z22" s="115">
        <v>2301</v>
      </c>
      <c r="AA22" s="114">
        <v>380</v>
      </c>
      <c r="AB22" s="114">
        <v>0</v>
      </c>
      <c r="AC22" s="115">
        <v>380</v>
      </c>
      <c r="AD22" s="114">
        <v>391</v>
      </c>
      <c r="AE22" s="114">
        <v>96</v>
      </c>
      <c r="AF22" s="115">
        <v>295</v>
      </c>
      <c r="AG22" s="114">
        <v>771</v>
      </c>
      <c r="AH22" s="114">
        <v>343</v>
      </c>
      <c r="AI22" s="115">
        <v>428</v>
      </c>
      <c r="AJ22" s="114">
        <v>178</v>
      </c>
      <c r="AK22" s="114">
        <v>287</v>
      </c>
      <c r="AL22" s="115">
        <v>-109</v>
      </c>
      <c r="AM22" s="114">
        <v>430</v>
      </c>
      <c r="AN22" s="114">
        <v>215</v>
      </c>
      <c r="AO22" s="115">
        <v>215</v>
      </c>
    </row>
    <row r="23" spans="2:41" s="53" customFormat="1" ht="15.6" x14ac:dyDescent="0.25">
      <c r="B23" s="210"/>
      <c r="C23" s="113">
        <v>41395</v>
      </c>
      <c r="D23" s="114">
        <v>9993</v>
      </c>
      <c r="E23" s="114">
        <v>8139</v>
      </c>
      <c r="F23" s="115">
        <v>1854</v>
      </c>
      <c r="G23" s="114">
        <v>7921</v>
      </c>
      <c r="H23" s="114">
        <v>8222</v>
      </c>
      <c r="I23" s="115">
        <v>-301</v>
      </c>
      <c r="J23" s="114">
        <v>8595</v>
      </c>
      <c r="K23" s="114">
        <v>11346</v>
      </c>
      <c r="L23" s="115">
        <v>-2751</v>
      </c>
      <c r="M23" s="114">
        <v>11883</v>
      </c>
      <c r="N23" s="114">
        <v>6705</v>
      </c>
      <c r="O23" s="115">
        <v>5178</v>
      </c>
      <c r="P23" s="114">
        <v>8789</v>
      </c>
      <c r="Q23" s="114">
        <v>10905</v>
      </c>
      <c r="R23" s="115">
        <v>-2116</v>
      </c>
      <c r="S23" s="114">
        <v>5154</v>
      </c>
      <c r="T23" s="114">
        <v>10890</v>
      </c>
      <c r="U23" s="115">
        <v>-5736</v>
      </c>
      <c r="V23" s="213"/>
      <c r="W23" s="113">
        <f t="shared" si="0"/>
        <v>41395</v>
      </c>
      <c r="X23" s="114">
        <v>3783</v>
      </c>
      <c r="Y23" s="114">
        <v>1055</v>
      </c>
      <c r="Z23" s="115">
        <v>2728</v>
      </c>
      <c r="AA23" s="114">
        <v>414</v>
      </c>
      <c r="AB23" s="114">
        <v>0</v>
      </c>
      <c r="AC23" s="115">
        <v>414</v>
      </c>
      <c r="AD23" s="114">
        <v>408</v>
      </c>
      <c r="AE23" s="114">
        <v>125</v>
      </c>
      <c r="AF23" s="115">
        <v>283</v>
      </c>
      <c r="AG23" s="114">
        <v>656</v>
      </c>
      <c r="AH23" s="114">
        <v>305</v>
      </c>
      <c r="AI23" s="115">
        <v>351</v>
      </c>
      <c r="AJ23" s="114">
        <v>210</v>
      </c>
      <c r="AK23" s="114">
        <v>262</v>
      </c>
      <c r="AL23" s="115">
        <v>-52</v>
      </c>
      <c r="AM23" s="114">
        <v>300</v>
      </c>
      <c r="AN23" s="114">
        <v>245</v>
      </c>
      <c r="AO23" s="115">
        <v>55</v>
      </c>
    </row>
    <row r="24" spans="2:41" s="53" customFormat="1" ht="15.6" x14ac:dyDescent="0.25">
      <c r="B24" s="210"/>
      <c r="C24" s="113">
        <v>41426</v>
      </c>
      <c r="D24" s="114">
        <v>11138</v>
      </c>
      <c r="E24" s="114">
        <v>7364</v>
      </c>
      <c r="F24" s="115">
        <v>3774</v>
      </c>
      <c r="G24" s="114">
        <v>6748</v>
      </c>
      <c r="H24" s="114">
        <v>7830</v>
      </c>
      <c r="I24" s="115">
        <v>-1082</v>
      </c>
      <c r="J24" s="114">
        <v>9235</v>
      </c>
      <c r="K24" s="114">
        <v>11405</v>
      </c>
      <c r="L24" s="115">
        <v>-2170</v>
      </c>
      <c r="M24" s="114">
        <v>11572</v>
      </c>
      <c r="N24" s="114">
        <v>6988</v>
      </c>
      <c r="O24" s="115">
        <v>4584</v>
      </c>
      <c r="P24" s="114">
        <v>6648</v>
      </c>
      <c r="Q24" s="114">
        <v>11337</v>
      </c>
      <c r="R24" s="115">
        <v>-4689</v>
      </c>
      <c r="S24" s="114">
        <v>5434</v>
      </c>
      <c r="T24" s="114">
        <v>9948</v>
      </c>
      <c r="U24" s="115">
        <v>-4514</v>
      </c>
      <c r="V24" s="213"/>
      <c r="W24" s="113">
        <f t="shared" si="0"/>
        <v>41426</v>
      </c>
      <c r="X24" s="114">
        <v>4082</v>
      </c>
      <c r="Y24" s="114">
        <v>1350</v>
      </c>
      <c r="Z24" s="115">
        <v>2732</v>
      </c>
      <c r="AA24" s="114">
        <v>404</v>
      </c>
      <c r="AB24" s="114">
        <v>0</v>
      </c>
      <c r="AC24" s="115">
        <v>404</v>
      </c>
      <c r="AD24" s="114">
        <v>408</v>
      </c>
      <c r="AE24" s="114">
        <v>195</v>
      </c>
      <c r="AF24" s="115">
        <v>213</v>
      </c>
      <c r="AG24" s="114">
        <v>805</v>
      </c>
      <c r="AH24" s="114">
        <v>358</v>
      </c>
      <c r="AI24" s="115">
        <v>447</v>
      </c>
      <c r="AJ24" s="114">
        <v>196</v>
      </c>
      <c r="AK24" s="114">
        <v>218</v>
      </c>
      <c r="AL24" s="115">
        <v>-22</v>
      </c>
      <c r="AM24" s="114">
        <v>379</v>
      </c>
      <c r="AN24" s="114">
        <v>212</v>
      </c>
      <c r="AO24" s="115">
        <v>167</v>
      </c>
    </row>
    <row r="25" spans="2:41" s="53" customFormat="1" ht="15.6" x14ac:dyDescent="0.25">
      <c r="B25" s="210"/>
      <c r="C25" s="113">
        <v>41456</v>
      </c>
      <c r="D25" s="114">
        <v>15951</v>
      </c>
      <c r="E25" s="114">
        <v>10819</v>
      </c>
      <c r="F25" s="115">
        <v>5132</v>
      </c>
      <c r="G25" s="114">
        <v>7899</v>
      </c>
      <c r="H25" s="114">
        <v>10619</v>
      </c>
      <c r="I25" s="115">
        <v>-2720</v>
      </c>
      <c r="J25" s="114">
        <v>12383</v>
      </c>
      <c r="K25" s="114">
        <v>16939</v>
      </c>
      <c r="L25" s="115">
        <v>-4556</v>
      </c>
      <c r="M25" s="114">
        <v>14717</v>
      </c>
      <c r="N25" s="114">
        <v>7205</v>
      </c>
      <c r="O25" s="115">
        <v>7512</v>
      </c>
      <c r="P25" s="114">
        <v>9988</v>
      </c>
      <c r="Q25" s="114">
        <v>15492</v>
      </c>
      <c r="R25" s="115">
        <v>-5504</v>
      </c>
      <c r="S25" s="114">
        <v>6240</v>
      </c>
      <c r="T25" s="114">
        <v>12002</v>
      </c>
      <c r="U25" s="115">
        <v>-5762</v>
      </c>
      <c r="V25" s="213"/>
      <c r="W25" s="113">
        <f t="shared" si="0"/>
        <v>41456</v>
      </c>
      <c r="X25" s="114">
        <v>6694</v>
      </c>
      <c r="Y25" s="114">
        <v>2059</v>
      </c>
      <c r="Z25" s="115">
        <v>4635</v>
      </c>
      <c r="AA25" s="114">
        <v>567</v>
      </c>
      <c r="AB25" s="114">
        <v>0</v>
      </c>
      <c r="AC25" s="115">
        <v>567</v>
      </c>
      <c r="AD25" s="114">
        <v>526</v>
      </c>
      <c r="AE25" s="114">
        <v>217</v>
      </c>
      <c r="AF25" s="115">
        <v>309</v>
      </c>
      <c r="AG25" s="114">
        <v>642</v>
      </c>
      <c r="AH25" s="114">
        <v>386</v>
      </c>
      <c r="AI25" s="115">
        <v>256</v>
      </c>
      <c r="AJ25" s="114">
        <v>242</v>
      </c>
      <c r="AK25" s="114">
        <v>349</v>
      </c>
      <c r="AL25" s="115">
        <v>-107</v>
      </c>
      <c r="AM25" s="114">
        <v>407</v>
      </c>
      <c r="AN25" s="114">
        <v>338</v>
      </c>
      <c r="AO25" s="115">
        <v>69</v>
      </c>
    </row>
    <row r="26" spans="2:41" s="53" customFormat="1" ht="15.6" x14ac:dyDescent="0.25">
      <c r="B26" s="210"/>
      <c r="C26" s="113">
        <v>41487</v>
      </c>
      <c r="D26" s="114">
        <v>15789</v>
      </c>
      <c r="E26" s="114">
        <v>11914</v>
      </c>
      <c r="F26" s="115">
        <v>3875</v>
      </c>
      <c r="G26" s="114">
        <v>7781</v>
      </c>
      <c r="H26" s="114">
        <v>10306</v>
      </c>
      <c r="I26" s="115">
        <v>-2525</v>
      </c>
      <c r="J26" s="114">
        <v>11550</v>
      </c>
      <c r="K26" s="114">
        <v>19674</v>
      </c>
      <c r="L26" s="115">
        <v>-8124</v>
      </c>
      <c r="M26" s="114">
        <v>14522</v>
      </c>
      <c r="N26" s="114">
        <v>7999</v>
      </c>
      <c r="O26" s="115">
        <v>6523</v>
      </c>
      <c r="P26" s="114">
        <v>12287</v>
      </c>
      <c r="Q26" s="114">
        <v>15661</v>
      </c>
      <c r="R26" s="115">
        <v>-3374</v>
      </c>
      <c r="S26" s="114">
        <v>7002</v>
      </c>
      <c r="T26" s="114">
        <v>12638</v>
      </c>
      <c r="U26" s="115">
        <v>-5636</v>
      </c>
      <c r="V26" s="213"/>
      <c r="W26" s="113">
        <f t="shared" si="0"/>
        <v>41487</v>
      </c>
      <c r="X26" s="114">
        <v>8983</v>
      </c>
      <c r="Y26" s="114">
        <v>1615</v>
      </c>
      <c r="Z26" s="115">
        <v>7368</v>
      </c>
      <c r="AA26" s="114">
        <v>690</v>
      </c>
      <c r="AB26" s="114">
        <v>0</v>
      </c>
      <c r="AC26" s="115">
        <v>690</v>
      </c>
      <c r="AD26" s="114">
        <v>627</v>
      </c>
      <c r="AE26" s="114">
        <v>279</v>
      </c>
      <c r="AF26" s="115">
        <v>348</v>
      </c>
      <c r="AG26" s="114">
        <v>1365</v>
      </c>
      <c r="AH26" s="114">
        <v>544</v>
      </c>
      <c r="AI26" s="115">
        <v>821</v>
      </c>
      <c r="AJ26" s="114">
        <v>212</v>
      </c>
      <c r="AK26" s="114">
        <v>411</v>
      </c>
      <c r="AL26" s="115">
        <v>-199</v>
      </c>
      <c r="AM26" s="114">
        <v>494</v>
      </c>
      <c r="AN26" s="114">
        <v>380</v>
      </c>
      <c r="AO26" s="115">
        <v>114</v>
      </c>
    </row>
    <row r="27" spans="2:41" s="53" customFormat="1" ht="15.6" x14ac:dyDescent="0.25">
      <c r="B27" s="210"/>
      <c r="C27" s="113">
        <v>41518</v>
      </c>
      <c r="D27" s="114">
        <v>12236</v>
      </c>
      <c r="E27" s="114">
        <v>9543</v>
      </c>
      <c r="F27" s="115">
        <v>2693</v>
      </c>
      <c r="G27" s="114">
        <v>5797</v>
      </c>
      <c r="H27" s="114">
        <v>8440</v>
      </c>
      <c r="I27" s="115">
        <v>-2643</v>
      </c>
      <c r="J27" s="114">
        <v>4673</v>
      </c>
      <c r="K27" s="114">
        <v>16632</v>
      </c>
      <c r="L27" s="115">
        <v>-11959</v>
      </c>
      <c r="M27" s="114">
        <v>9547</v>
      </c>
      <c r="N27" s="114">
        <v>6285</v>
      </c>
      <c r="O27" s="115">
        <v>3262</v>
      </c>
      <c r="P27" s="114">
        <v>12628</v>
      </c>
      <c r="Q27" s="114">
        <v>10643</v>
      </c>
      <c r="R27" s="115">
        <v>1985</v>
      </c>
      <c r="S27" s="114">
        <v>5575</v>
      </c>
      <c r="T27" s="114">
        <v>8021</v>
      </c>
      <c r="U27" s="115">
        <v>-2446</v>
      </c>
      <c r="V27" s="213"/>
      <c r="W27" s="113">
        <f t="shared" si="0"/>
        <v>41518</v>
      </c>
      <c r="X27" s="114">
        <v>7948</v>
      </c>
      <c r="Y27" s="114">
        <v>942</v>
      </c>
      <c r="Z27" s="115">
        <v>7006</v>
      </c>
      <c r="AA27" s="114">
        <v>565</v>
      </c>
      <c r="AB27" s="114">
        <v>0</v>
      </c>
      <c r="AC27" s="115">
        <v>565</v>
      </c>
      <c r="AD27" s="114">
        <v>433</v>
      </c>
      <c r="AE27" s="114">
        <v>229</v>
      </c>
      <c r="AF27" s="115">
        <v>204</v>
      </c>
      <c r="AG27" s="114">
        <v>1236</v>
      </c>
      <c r="AH27" s="114">
        <v>280</v>
      </c>
      <c r="AI27" s="115">
        <v>956</v>
      </c>
      <c r="AJ27" s="114">
        <v>224</v>
      </c>
      <c r="AK27" s="114">
        <v>332</v>
      </c>
      <c r="AL27" s="115">
        <v>-108</v>
      </c>
      <c r="AM27" s="114">
        <v>585</v>
      </c>
      <c r="AN27" s="114">
        <v>347</v>
      </c>
      <c r="AO27" s="115">
        <v>238</v>
      </c>
    </row>
    <row r="28" spans="2:41" s="53" customFormat="1" ht="15.6" x14ac:dyDescent="0.25">
      <c r="B28" s="210"/>
      <c r="C28" s="113">
        <v>41548</v>
      </c>
      <c r="D28" s="114">
        <v>15765</v>
      </c>
      <c r="E28" s="114">
        <v>12015</v>
      </c>
      <c r="F28" s="115">
        <v>3750</v>
      </c>
      <c r="G28" s="114">
        <v>7736</v>
      </c>
      <c r="H28" s="114">
        <v>11218</v>
      </c>
      <c r="I28" s="115">
        <v>-3482</v>
      </c>
      <c r="J28" s="114">
        <v>5453</v>
      </c>
      <c r="K28" s="114">
        <v>21677</v>
      </c>
      <c r="L28" s="115">
        <v>-16224</v>
      </c>
      <c r="M28" s="114">
        <v>14867</v>
      </c>
      <c r="N28" s="114">
        <v>9068</v>
      </c>
      <c r="O28" s="115">
        <v>5799</v>
      </c>
      <c r="P28" s="114">
        <v>17418</v>
      </c>
      <c r="Q28" s="114">
        <v>13819</v>
      </c>
      <c r="R28" s="115">
        <v>3599</v>
      </c>
      <c r="S28" s="114">
        <v>9213</v>
      </c>
      <c r="T28" s="114">
        <v>13342</v>
      </c>
      <c r="U28" s="115">
        <v>-4129</v>
      </c>
      <c r="V28" s="213"/>
      <c r="W28" s="113">
        <f t="shared" si="0"/>
        <v>41548</v>
      </c>
      <c r="X28" s="114">
        <v>9823</v>
      </c>
      <c r="Y28" s="114">
        <v>1381</v>
      </c>
      <c r="Z28" s="115">
        <v>8442</v>
      </c>
      <c r="AA28" s="114">
        <v>683</v>
      </c>
      <c r="AB28" s="114">
        <v>0</v>
      </c>
      <c r="AC28" s="115">
        <v>683</v>
      </c>
      <c r="AD28" s="114">
        <v>438</v>
      </c>
      <c r="AE28" s="114">
        <v>242</v>
      </c>
      <c r="AF28" s="115">
        <v>196</v>
      </c>
      <c r="AG28" s="114">
        <v>1488</v>
      </c>
      <c r="AH28" s="114">
        <v>555</v>
      </c>
      <c r="AI28" s="115">
        <v>933</v>
      </c>
      <c r="AJ28" s="114">
        <v>343</v>
      </c>
      <c r="AK28" s="114">
        <v>404</v>
      </c>
      <c r="AL28" s="115">
        <v>-61</v>
      </c>
      <c r="AM28" s="114">
        <v>586</v>
      </c>
      <c r="AN28" s="114">
        <v>553</v>
      </c>
      <c r="AO28" s="115">
        <v>33</v>
      </c>
    </row>
    <row r="29" spans="2:41" s="53" customFormat="1" ht="15.6" x14ac:dyDescent="0.25">
      <c r="B29" s="210"/>
      <c r="C29" s="113">
        <v>41579</v>
      </c>
      <c r="D29" s="114">
        <v>14618</v>
      </c>
      <c r="E29" s="114">
        <v>11267</v>
      </c>
      <c r="F29" s="115">
        <v>3351</v>
      </c>
      <c r="G29" s="114">
        <v>7683</v>
      </c>
      <c r="H29" s="114">
        <v>10872</v>
      </c>
      <c r="I29" s="115">
        <v>-3189</v>
      </c>
      <c r="J29" s="114">
        <v>5374</v>
      </c>
      <c r="K29" s="114">
        <v>18379</v>
      </c>
      <c r="L29" s="115">
        <v>-13005</v>
      </c>
      <c r="M29" s="114">
        <v>10878</v>
      </c>
      <c r="N29" s="114">
        <v>9846</v>
      </c>
      <c r="O29" s="115">
        <v>1032</v>
      </c>
      <c r="P29" s="114">
        <v>15757</v>
      </c>
      <c r="Q29" s="114">
        <v>12880</v>
      </c>
      <c r="R29" s="115">
        <v>2877</v>
      </c>
      <c r="S29" s="114">
        <v>9743</v>
      </c>
      <c r="T29" s="114">
        <v>9507</v>
      </c>
      <c r="U29" s="115">
        <v>236</v>
      </c>
      <c r="V29" s="213"/>
      <c r="W29" s="113">
        <f t="shared" si="0"/>
        <v>41579</v>
      </c>
      <c r="X29" s="114">
        <v>7473</v>
      </c>
      <c r="Y29" s="114">
        <v>1320</v>
      </c>
      <c r="Z29" s="115">
        <v>6153</v>
      </c>
      <c r="AA29" s="114">
        <v>630</v>
      </c>
      <c r="AB29" s="114">
        <v>0</v>
      </c>
      <c r="AC29" s="115">
        <v>630</v>
      </c>
      <c r="AD29" s="114">
        <v>466</v>
      </c>
      <c r="AE29" s="114">
        <v>247</v>
      </c>
      <c r="AF29" s="115">
        <v>219</v>
      </c>
      <c r="AG29" s="114">
        <v>1519</v>
      </c>
      <c r="AH29" s="114">
        <v>381</v>
      </c>
      <c r="AI29" s="115">
        <v>1138</v>
      </c>
      <c r="AJ29" s="114">
        <v>316</v>
      </c>
      <c r="AK29" s="114">
        <v>311</v>
      </c>
      <c r="AL29" s="115">
        <v>5</v>
      </c>
      <c r="AM29" s="114">
        <v>587</v>
      </c>
      <c r="AN29" s="114">
        <v>600</v>
      </c>
      <c r="AO29" s="115">
        <v>-13</v>
      </c>
    </row>
    <row r="30" spans="2:41" s="53" customFormat="1" ht="15.6" x14ac:dyDescent="0.25">
      <c r="B30" s="211"/>
      <c r="C30" s="113">
        <v>41609</v>
      </c>
      <c r="D30" s="114">
        <v>17130</v>
      </c>
      <c r="E30" s="114">
        <v>8229</v>
      </c>
      <c r="F30" s="115">
        <v>8901</v>
      </c>
      <c r="G30" s="114">
        <v>12296</v>
      </c>
      <c r="H30" s="114">
        <v>10819</v>
      </c>
      <c r="I30" s="115">
        <v>1477</v>
      </c>
      <c r="J30" s="114">
        <v>4938</v>
      </c>
      <c r="K30" s="114">
        <v>18381</v>
      </c>
      <c r="L30" s="115">
        <v>-13443</v>
      </c>
      <c r="M30" s="114">
        <v>11111</v>
      </c>
      <c r="N30" s="114">
        <v>12961</v>
      </c>
      <c r="O30" s="115">
        <v>-1850</v>
      </c>
      <c r="P30" s="114">
        <v>10350</v>
      </c>
      <c r="Q30" s="114">
        <v>12739</v>
      </c>
      <c r="R30" s="115">
        <v>-2389</v>
      </c>
      <c r="S30" s="114">
        <v>11012</v>
      </c>
      <c r="T30" s="114">
        <v>12184</v>
      </c>
      <c r="U30" s="115">
        <v>-1172</v>
      </c>
      <c r="V30" s="214"/>
      <c r="W30" s="113">
        <f t="shared" si="0"/>
        <v>41609</v>
      </c>
      <c r="X30" s="114">
        <v>7282</v>
      </c>
      <c r="Y30" s="114">
        <v>1228</v>
      </c>
      <c r="Z30" s="115">
        <v>6054</v>
      </c>
      <c r="AA30" s="114">
        <v>597</v>
      </c>
      <c r="AB30" s="114">
        <v>0</v>
      </c>
      <c r="AC30" s="115">
        <v>597</v>
      </c>
      <c r="AD30" s="114">
        <v>323</v>
      </c>
      <c r="AE30" s="114">
        <v>225</v>
      </c>
      <c r="AF30" s="115">
        <v>98</v>
      </c>
      <c r="AG30" s="114">
        <v>1253</v>
      </c>
      <c r="AH30" s="114">
        <v>425</v>
      </c>
      <c r="AI30" s="115">
        <v>828</v>
      </c>
      <c r="AJ30" s="114">
        <v>329</v>
      </c>
      <c r="AK30" s="114">
        <v>243</v>
      </c>
      <c r="AL30" s="115">
        <v>86</v>
      </c>
      <c r="AM30" s="114">
        <v>698</v>
      </c>
      <c r="AN30" s="114">
        <v>633</v>
      </c>
      <c r="AO30" s="115">
        <v>65</v>
      </c>
    </row>
    <row r="31" spans="2:41" s="53" customFormat="1" ht="16.5" customHeight="1" x14ac:dyDescent="0.25">
      <c r="B31" s="209">
        <v>41640</v>
      </c>
      <c r="C31" s="113">
        <v>41640</v>
      </c>
      <c r="D31" s="114">
        <v>16472</v>
      </c>
      <c r="E31" s="114">
        <v>8726</v>
      </c>
      <c r="F31" s="115">
        <v>7746</v>
      </c>
      <c r="G31" s="114">
        <v>9664</v>
      </c>
      <c r="H31" s="114">
        <v>10907</v>
      </c>
      <c r="I31" s="115">
        <v>-1243</v>
      </c>
      <c r="J31" s="114">
        <v>5718</v>
      </c>
      <c r="K31" s="114">
        <v>16598</v>
      </c>
      <c r="L31" s="115">
        <v>-10880</v>
      </c>
      <c r="M31" s="114">
        <v>11098</v>
      </c>
      <c r="N31" s="114">
        <v>11893</v>
      </c>
      <c r="O31" s="115">
        <v>-795</v>
      </c>
      <c r="P31" s="114">
        <v>10050</v>
      </c>
      <c r="Q31" s="114">
        <v>12475</v>
      </c>
      <c r="R31" s="115">
        <v>-2425</v>
      </c>
      <c r="S31" s="114">
        <v>11202</v>
      </c>
      <c r="T31" s="114">
        <v>10599</v>
      </c>
      <c r="U31" s="115">
        <v>603</v>
      </c>
      <c r="V31" s="212">
        <f>B31</f>
        <v>41640</v>
      </c>
      <c r="W31" s="113">
        <f t="shared" si="0"/>
        <v>41640</v>
      </c>
      <c r="X31" s="114">
        <v>6270</v>
      </c>
      <c r="Y31" s="114">
        <v>1328</v>
      </c>
      <c r="Z31" s="115">
        <v>4942</v>
      </c>
      <c r="AA31" s="114">
        <v>553</v>
      </c>
      <c r="AB31" s="114">
        <v>0</v>
      </c>
      <c r="AC31" s="115">
        <v>553</v>
      </c>
      <c r="AD31" s="114">
        <v>386</v>
      </c>
      <c r="AE31" s="114">
        <v>235</v>
      </c>
      <c r="AF31" s="115">
        <v>151</v>
      </c>
      <c r="AG31" s="114">
        <v>1088</v>
      </c>
      <c r="AH31" s="114">
        <v>626</v>
      </c>
      <c r="AI31" s="115">
        <v>462</v>
      </c>
      <c r="AJ31" s="114">
        <v>445</v>
      </c>
      <c r="AK31" s="114">
        <v>232</v>
      </c>
      <c r="AL31" s="115">
        <v>213</v>
      </c>
      <c r="AM31" s="114">
        <v>833</v>
      </c>
      <c r="AN31" s="114">
        <v>504</v>
      </c>
      <c r="AO31" s="115">
        <v>329</v>
      </c>
    </row>
    <row r="32" spans="2:41" s="53" customFormat="1" ht="15.6" x14ac:dyDescent="0.25">
      <c r="B32" s="210"/>
      <c r="C32" s="113">
        <v>41671</v>
      </c>
      <c r="D32" s="114">
        <v>15582</v>
      </c>
      <c r="E32" s="114">
        <v>8254</v>
      </c>
      <c r="F32" s="115">
        <v>7328</v>
      </c>
      <c r="G32" s="114">
        <v>8869</v>
      </c>
      <c r="H32" s="114">
        <v>10920</v>
      </c>
      <c r="I32" s="115">
        <v>-2051</v>
      </c>
      <c r="J32" s="114">
        <v>5400</v>
      </c>
      <c r="K32" s="114">
        <v>16845</v>
      </c>
      <c r="L32" s="115">
        <v>-11445</v>
      </c>
      <c r="M32" s="114">
        <v>10612</v>
      </c>
      <c r="N32" s="114">
        <v>11359</v>
      </c>
      <c r="O32" s="115">
        <v>-747</v>
      </c>
      <c r="P32" s="114">
        <v>10497</v>
      </c>
      <c r="Q32" s="114">
        <v>11270</v>
      </c>
      <c r="R32" s="115">
        <v>-773</v>
      </c>
      <c r="S32" s="114">
        <v>10986</v>
      </c>
      <c r="T32" s="114">
        <v>10529</v>
      </c>
      <c r="U32" s="115">
        <v>457</v>
      </c>
      <c r="V32" s="213"/>
      <c r="W32" s="113">
        <f t="shared" si="0"/>
        <v>41671</v>
      </c>
      <c r="X32" s="114">
        <v>5579</v>
      </c>
      <c r="Y32" s="114">
        <v>1232</v>
      </c>
      <c r="Z32" s="115">
        <v>4347</v>
      </c>
      <c r="AA32" s="114">
        <v>513</v>
      </c>
      <c r="AB32" s="114">
        <v>0</v>
      </c>
      <c r="AC32" s="115">
        <v>513</v>
      </c>
      <c r="AD32" s="114">
        <v>454</v>
      </c>
      <c r="AE32" s="114">
        <v>277</v>
      </c>
      <c r="AF32" s="115">
        <v>177</v>
      </c>
      <c r="AG32" s="114">
        <v>1296</v>
      </c>
      <c r="AH32" s="114">
        <v>499</v>
      </c>
      <c r="AI32" s="115">
        <v>797</v>
      </c>
      <c r="AJ32" s="114">
        <v>770</v>
      </c>
      <c r="AK32" s="114">
        <v>171</v>
      </c>
      <c r="AL32" s="115">
        <v>599</v>
      </c>
      <c r="AM32" s="114">
        <v>1525</v>
      </c>
      <c r="AN32" s="114">
        <v>499</v>
      </c>
      <c r="AO32" s="115">
        <v>1026</v>
      </c>
    </row>
    <row r="33" spans="2:41" s="53" customFormat="1" ht="15.6" x14ac:dyDescent="0.25">
      <c r="B33" s="210"/>
      <c r="C33" s="113">
        <v>41699</v>
      </c>
      <c r="D33" s="114">
        <v>21663</v>
      </c>
      <c r="E33" s="114">
        <v>8507</v>
      </c>
      <c r="F33" s="115">
        <v>13156</v>
      </c>
      <c r="G33" s="114">
        <v>10799</v>
      </c>
      <c r="H33" s="114">
        <v>12024</v>
      </c>
      <c r="I33" s="115">
        <v>-1225</v>
      </c>
      <c r="J33" s="114">
        <v>5749</v>
      </c>
      <c r="K33" s="114">
        <v>22179</v>
      </c>
      <c r="L33" s="115">
        <v>-16430</v>
      </c>
      <c r="M33" s="114">
        <v>11760</v>
      </c>
      <c r="N33" s="114">
        <v>14648</v>
      </c>
      <c r="O33" s="115">
        <v>-2888</v>
      </c>
      <c r="P33" s="114">
        <v>10820</v>
      </c>
      <c r="Q33" s="114">
        <v>14723</v>
      </c>
      <c r="R33" s="115">
        <v>-3903</v>
      </c>
      <c r="S33" s="114">
        <v>13444</v>
      </c>
      <c r="T33" s="114">
        <v>12475</v>
      </c>
      <c r="U33" s="115">
        <v>969</v>
      </c>
      <c r="V33" s="213"/>
      <c r="W33" s="113">
        <f t="shared" si="0"/>
        <v>41699</v>
      </c>
      <c r="X33" s="114">
        <v>7517</v>
      </c>
      <c r="Y33" s="114">
        <v>1948</v>
      </c>
      <c r="Z33" s="115">
        <v>5569</v>
      </c>
      <c r="AA33" s="114">
        <v>588</v>
      </c>
      <c r="AB33" s="114">
        <v>0</v>
      </c>
      <c r="AC33" s="115">
        <v>588</v>
      </c>
      <c r="AD33" s="114">
        <v>509</v>
      </c>
      <c r="AE33" s="114">
        <v>366</v>
      </c>
      <c r="AF33" s="115">
        <v>143</v>
      </c>
      <c r="AG33" s="114">
        <v>1613</v>
      </c>
      <c r="AH33" s="114">
        <v>644</v>
      </c>
      <c r="AI33" s="115">
        <v>969</v>
      </c>
      <c r="AJ33" s="114">
        <v>1317</v>
      </c>
      <c r="AK33" s="114">
        <v>204</v>
      </c>
      <c r="AL33" s="115">
        <v>1113</v>
      </c>
      <c r="AM33" s="114">
        <v>2121</v>
      </c>
      <c r="AN33" s="114">
        <v>557</v>
      </c>
      <c r="AO33" s="115">
        <v>1564</v>
      </c>
    </row>
    <row r="34" spans="2:41" s="53" customFormat="1" ht="15.6" x14ac:dyDescent="0.25">
      <c r="B34" s="210"/>
      <c r="C34" s="113">
        <v>41730</v>
      </c>
      <c r="D34" s="114">
        <v>21596</v>
      </c>
      <c r="E34" s="114">
        <v>8588</v>
      </c>
      <c r="F34" s="115">
        <v>13008</v>
      </c>
      <c r="G34" s="114">
        <v>11524</v>
      </c>
      <c r="H34" s="114">
        <v>14257</v>
      </c>
      <c r="I34" s="115">
        <v>-2733</v>
      </c>
      <c r="J34" s="114">
        <v>5195</v>
      </c>
      <c r="K34" s="114">
        <v>22419</v>
      </c>
      <c r="L34" s="115">
        <v>-17224</v>
      </c>
      <c r="M34" s="114">
        <v>12107</v>
      </c>
      <c r="N34" s="114">
        <v>15306</v>
      </c>
      <c r="O34" s="115">
        <v>-3199</v>
      </c>
      <c r="P34" s="114">
        <v>11842</v>
      </c>
      <c r="Q34" s="114">
        <v>15187</v>
      </c>
      <c r="R34" s="115">
        <v>-3345</v>
      </c>
      <c r="S34" s="114">
        <v>15220</v>
      </c>
      <c r="T34" s="114">
        <v>12573</v>
      </c>
      <c r="U34" s="115">
        <v>2647</v>
      </c>
      <c r="V34" s="213"/>
      <c r="W34" s="113">
        <f t="shared" si="0"/>
        <v>41730</v>
      </c>
      <c r="X34" s="114">
        <v>7731</v>
      </c>
      <c r="Y34" s="114">
        <v>2048</v>
      </c>
      <c r="Z34" s="115">
        <v>5683</v>
      </c>
      <c r="AA34" s="114">
        <v>601</v>
      </c>
      <c r="AB34" s="114">
        <v>0</v>
      </c>
      <c r="AC34" s="115">
        <v>601</v>
      </c>
      <c r="AD34" s="114">
        <v>504</v>
      </c>
      <c r="AE34" s="114">
        <v>376</v>
      </c>
      <c r="AF34" s="115">
        <v>128</v>
      </c>
      <c r="AG34" s="114">
        <v>2150</v>
      </c>
      <c r="AH34" s="114">
        <v>683</v>
      </c>
      <c r="AI34" s="115">
        <v>1467</v>
      </c>
      <c r="AJ34" s="114">
        <v>1295</v>
      </c>
      <c r="AK34" s="114">
        <v>209</v>
      </c>
      <c r="AL34" s="115">
        <v>1086</v>
      </c>
      <c r="AM34" s="114">
        <v>1893</v>
      </c>
      <c r="AN34" s="114">
        <v>627</v>
      </c>
      <c r="AO34" s="115">
        <v>1266</v>
      </c>
    </row>
    <row r="35" spans="2:41" s="53" customFormat="1" ht="15.6" x14ac:dyDescent="0.25">
      <c r="B35" s="210"/>
      <c r="C35" s="113">
        <v>41760</v>
      </c>
      <c r="D35" s="114">
        <v>17321</v>
      </c>
      <c r="E35" s="114">
        <v>8895</v>
      </c>
      <c r="F35" s="115">
        <v>8426</v>
      </c>
      <c r="G35" s="114">
        <v>9588</v>
      </c>
      <c r="H35" s="114">
        <v>13542</v>
      </c>
      <c r="I35" s="115">
        <v>-3954</v>
      </c>
      <c r="J35" s="114">
        <v>4858</v>
      </c>
      <c r="K35" s="114">
        <v>20539</v>
      </c>
      <c r="L35" s="115">
        <v>-15681</v>
      </c>
      <c r="M35" s="114">
        <v>12023</v>
      </c>
      <c r="N35" s="114">
        <v>14757</v>
      </c>
      <c r="O35" s="115">
        <v>-2734</v>
      </c>
      <c r="P35" s="114">
        <v>12092</v>
      </c>
      <c r="Q35" s="114">
        <v>13996</v>
      </c>
      <c r="R35" s="115">
        <v>-1904</v>
      </c>
      <c r="S35" s="114">
        <v>14503</v>
      </c>
      <c r="T35" s="114">
        <v>11549</v>
      </c>
      <c r="U35" s="115">
        <v>2954</v>
      </c>
      <c r="V35" s="213"/>
      <c r="W35" s="113">
        <f t="shared" si="0"/>
        <v>41760</v>
      </c>
      <c r="X35" s="114">
        <v>9181</v>
      </c>
      <c r="Y35" s="114">
        <v>1381</v>
      </c>
      <c r="Z35" s="115">
        <v>7800</v>
      </c>
      <c r="AA35" s="114">
        <v>680</v>
      </c>
      <c r="AB35" s="114">
        <v>1</v>
      </c>
      <c r="AC35" s="115">
        <v>679</v>
      </c>
      <c r="AD35" s="114">
        <v>213</v>
      </c>
      <c r="AE35" s="114">
        <v>416</v>
      </c>
      <c r="AF35" s="115">
        <v>-203</v>
      </c>
      <c r="AG35" s="114">
        <v>2319</v>
      </c>
      <c r="AH35" s="114">
        <v>712</v>
      </c>
      <c r="AI35" s="115">
        <v>1607</v>
      </c>
      <c r="AJ35" s="114">
        <v>1180</v>
      </c>
      <c r="AK35" s="114">
        <v>157</v>
      </c>
      <c r="AL35" s="115">
        <v>1023</v>
      </c>
      <c r="AM35" s="114">
        <v>1972</v>
      </c>
      <c r="AN35" s="114">
        <v>572</v>
      </c>
      <c r="AO35" s="115">
        <v>1400</v>
      </c>
    </row>
    <row r="36" spans="2:41" s="53" customFormat="1" ht="15.6" x14ac:dyDescent="0.25">
      <c r="B36" s="210"/>
      <c r="C36" s="113">
        <v>41791</v>
      </c>
      <c r="D36" s="114">
        <v>17580</v>
      </c>
      <c r="E36" s="114">
        <v>8720</v>
      </c>
      <c r="F36" s="115">
        <v>8860</v>
      </c>
      <c r="G36" s="114">
        <v>10283</v>
      </c>
      <c r="H36" s="114">
        <v>19076</v>
      </c>
      <c r="I36" s="115">
        <v>-8793</v>
      </c>
      <c r="J36" s="114">
        <v>5926</v>
      </c>
      <c r="K36" s="114">
        <v>21572</v>
      </c>
      <c r="L36" s="115">
        <v>-15646</v>
      </c>
      <c r="M36" s="114">
        <v>20055</v>
      </c>
      <c r="N36" s="114">
        <v>15718</v>
      </c>
      <c r="O36" s="115">
        <v>4337</v>
      </c>
      <c r="P36" s="114">
        <v>12069</v>
      </c>
      <c r="Q36" s="114">
        <v>15116</v>
      </c>
      <c r="R36" s="115">
        <v>-3047</v>
      </c>
      <c r="S36" s="114">
        <v>16916</v>
      </c>
      <c r="T36" s="114">
        <v>15887</v>
      </c>
      <c r="U36" s="115">
        <v>1029</v>
      </c>
      <c r="V36" s="213"/>
      <c r="W36" s="113">
        <f t="shared" si="0"/>
        <v>41791</v>
      </c>
      <c r="X36" s="114">
        <v>10669</v>
      </c>
      <c r="Y36" s="114">
        <v>1706</v>
      </c>
      <c r="Z36" s="115">
        <v>8963</v>
      </c>
      <c r="AA36" s="114">
        <v>792</v>
      </c>
      <c r="AB36" s="114">
        <v>0</v>
      </c>
      <c r="AC36" s="115">
        <v>792</v>
      </c>
      <c r="AD36" s="114">
        <v>177</v>
      </c>
      <c r="AE36" s="114">
        <v>438</v>
      </c>
      <c r="AF36" s="115">
        <v>-261</v>
      </c>
      <c r="AG36" s="114">
        <v>2111</v>
      </c>
      <c r="AH36" s="114">
        <v>887</v>
      </c>
      <c r="AI36" s="115">
        <v>1224</v>
      </c>
      <c r="AJ36" s="114">
        <v>1263</v>
      </c>
      <c r="AK36" s="114">
        <v>190</v>
      </c>
      <c r="AL36" s="115">
        <v>1073</v>
      </c>
      <c r="AM36" s="114">
        <v>2037</v>
      </c>
      <c r="AN36" s="114">
        <v>652</v>
      </c>
      <c r="AO36" s="115">
        <v>1385</v>
      </c>
    </row>
    <row r="37" spans="2:41" s="53" customFormat="1" ht="15.6" x14ac:dyDescent="0.25">
      <c r="B37" s="210"/>
      <c r="C37" s="113">
        <v>41821</v>
      </c>
      <c r="D37" s="114">
        <v>21939</v>
      </c>
      <c r="E37" s="114">
        <v>7561</v>
      </c>
      <c r="F37" s="115">
        <v>14378</v>
      </c>
      <c r="G37" s="114">
        <v>11568</v>
      </c>
      <c r="H37" s="114">
        <v>27767</v>
      </c>
      <c r="I37" s="115">
        <v>-16199</v>
      </c>
      <c r="J37" s="114">
        <v>6665</v>
      </c>
      <c r="K37" s="114">
        <v>21496</v>
      </c>
      <c r="L37" s="115">
        <v>-14831</v>
      </c>
      <c r="M37" s="114">
        <v>32885</v>
      </c>
      <c r="N37" s="114">
        <v>22299</v>
      </c>
      <c r="O37" s="115">
        <v>10586</v>
      </c>
      <c r="P37" s="114">
        <v>10937</v>
      </c>
      <c r="Q37" s="114">
        <v>17852</v>
      </c>
      <c r="R37" s="115">
        <v>-6915</v>
      </c>
      <c r="S37" s="114">
        <v>26905</v>
      </c>
      <c r="T37" s="114">
        <v>24763</v>
      </c>
      <c r="U37" s="115">
        <v>2142</v>
      </c>
      <c r="V37" s="213"/>
      <c r="W37" s="113">
        <f t="shared" si="0"/>
        <v>41821</v>
      </c>
      <c r="X37" s="114">
        <v>7639</v>
      </c>
      <c r="Y37" s="114">
        <v>1945</v>
      </c>
      <c r="Z37" s="115">
        <v>5694</v>
      </c>
      <c r="AA37" s="114">
        <v>769</v>
      </c>
      <c r="AB37" s="114">
        <v>0</v>
      </c>
      <c r="AC37" s="115">
        <v>769</v>
      </c>
      <c r="AD37" s="114">
        <v>286</v>
      </c>
      <c r="AE37" s="114">
        <v>446</v>
      </c>
      <c r="AF37" s="115">
        <v>-160</v>
      </c>
      <c r="AG37" s="114">
        <v>2464</v>
      </c>
      <c r="AH37" s="114">
        <v>1213</v>
      </c>
      <c r="AI37" s="115">
        <v>1251</v>
      </c>
      <c r="AJ37" s="114">
        <v>1444</v>
      </c>
      <c r="AK37" s="114">
        <v>151</v>
      </c>
      <c r="AL37" s="115">
        <v>1293</v>
      </c>
      <c r="AM37" s="114">
        <v>2449</v>
      </c>
      <c r="AN37" s="114">
        <v>1012</v>
      </c>
      <c r="AO37" s="115">
        <v>1437</v>
      </c>
    </row>
    <row r="38" spans="2:41" s="53" customFormat="1" ht="15.6" x14ac:dyDescent="0.25">
      <c r="B38" s="210"/>
      <c r="C38" s="113">
        <v>41852</v>
      </c>
      <c r="D38" s="114">
        <v>22258</v>
      </c>
      <c r="E38" s="114">
        <v>7160</v>
      </c>
      <c r="F38" s="115">
        <v>15098</v>
      </c>
      <c r="G38" s="114">
        <v>11721</v>
      </c>
      <c r="H38" s="114">
        <v>27416</v>
      </c>
      <c r="I38" s="115">
        <v>-15695</v>
      </c>
      <c r="J38" s="114">
        <v>5568</v>
      </c>
      <c r="K38" s="114">
        <v>18901</v>
      </c>
      <c r="L38" s="115">
        <v>-13333</v>
      </c>
      <c r="M38" s="114">
        <v>28643</v>
      </c>
      <c r="N38" s="114">
        <v>22986</v>
      </c>
      <c r="O38" s="115">
        <v>5657</v>
      </c>
      <c r="P38" s="114">
        <v>9229</v>
      </c>
      <c r="Q38" s="114">
        <v>18814</v>
      </c>
      <c r="R38" s="115">
        <v>-9585</v>
      </c>
      <c r="S38" s="114">
        <v>29605</v>
      </c>
      <c r="T38" s="114">
        <v>23081</v>
      </c>
      <c r="U38" s="115">
        <v>6524</v>
      </c>
      <c r="V38" s="213"/>
      <c r="W38" s="113">
        <f t="shared" si="0"/>
        <v>41852</v>
      </c>
      <c r="X38" s="114">
        <v>7822</v>
      </c>
      <c r="Y38" s="114">
        <v>1989</v>
      </c>
      <c r="Z38" s="115">
        <v>5833</v>
      </c>
      <c r="AA38" s="114">
        <v>837</v>
      </c>
      <c r="AB38" s="114">
        <v>0</v>
      </c>
      <c r="AC38" s="115">
        <v>837</v>
      </c>
      <c r="AD38" s="114">
        <v>230</v>
      </c>
      <c r="AE38" s="114">
        <v>412</v>
      </c>
      <c r="AF38" s="115">
        <v>-182</v>
      </c>
      <c r="AG38" s="114">
        <v>2244</v>
      </c>
      <c r="AH38" s="114">
        <v>1178</v>
      </c>
      <c r="AI38" s="115">
        <v>1066</v>
      </c>
      <c r="AJ38" s="114">
        <v>1488</v>
      </c>
      <c r="AK38" s="114">
        <v>168</v>
      </c>
      <c r="AL38" s="115">
        <v>1320</v>
      </c>
      <c r="AM38" s="114">
        <v>2522</v>
      </c>
      <c r="AN38" s="114">
        <v>903</v>
      </c>
      <c r="AO38" s="115">
        <v>1619</v>
      </c>
    </row>
    <row r="39" spans="2:41" s="53" customFormat="1" ht="15.6" x14ac:dyDescent="0.25">
      <c r="B39" s="210"/>
      <c r="C39" s="113">
        <v>41883</v>
      </c>
      <c r="D39" s="114">
        <v>22513</v>
      </c>
      <c r="E39" s="114">
        <v>6475</v>
      </c>
      <c r="F39" s="115">
        <v>16038</v>
      </c>
      <c r="G39" s="114">
        <v>10526</v>
      </c>
      <c r="H39" s="114">
        <v>23091</v>
      </c>
      <c r="I39" s="115">
        <v>-12565</v>
      </c>
      <c r="J39" s="114">
        <v>5456</v>
      </c>
      <c r="K39" s="114">
        <v>16906</v>
      </c>
      <c r="L39" s="115">
        <v>-11450</v>
      </c>
      <c r="M39" s="114">
        <v>26520</v>
      </c>
      <c r="N39" s="114">
        <v>18801</v>
      </c>
      <c r="O39" s="115">
        <v>7719</v>
      </c>
      <c r="P39" s="114">
        <v>7219</v>
      </c>
      <c r="Q39" s="114">
        <v>19839</v>
      </c>
      <c r="R39" s="115">
        <v>-12620</v>
      </c>
      <c r="S39" s="114">
        <v>23489</v>
      </c>
      <c r="T39" s="114">
        <v>22405</v>
      </c>
      <c r="U39" s="115">
        <v>1084</v>
      </c>
      <c r="V39" s="213"/>
      <c r="W39" s="113">
        <f t="shared" si="0"/>
        <v>41883</v>
      </c>
      <c r="X39" s="114">
        <v>8279</v>
      </c>
      <c r="Y39" s="114">
        <v>1874</v>
      </c>
      <c r="Z39" s="115">
        <v>6405</v>
      </c>
      <c r="AA39" s="114">
        <v>761</v>
      </c>
      <c r="AB39" s="114">
        <v>0</v>
      </c>
      <c r="AC39" s="115">
        <v>761</v>
      </c>
      <c r="AD39" s="114">
        <v>175</v>
      </c>
      <c r="AE39" s="114">
        <v>415</v>
      </c>
      <c r="AF39" s="115">
        <v>-240</v>
      </c>
      <c r="AG39" s="114">
        <v>2162</v>
      </c>
      <c r="AH39" s="114">
        <v>1112</v>
      </c>
      <c r="AI39" s="115">
        <v>1050</v>
      </c>
      <c r="AJ39" s="114">
        <v>1216</v>
      </c>
      <c r="AK39" s="114">
        <v>120</v>
      </c>
      <c r="AL39" s="115">
        <v>1096</v>
      </c>
      <c r="AM39" s="114">
        <v>2744</v>
      </c>
      <c r="AN39" s="114">
        <v>842</v>
      </c>
      <c r="AO39" s="115">
        <v>1902</v>
      </c>
    </row>
    <row r="40" spans="2:41" s="53" customFormat="1" ht="15.6" x14ac:dyDescent="0.25">
      <c r="B40" s="210"/>
      <c r="C40" s="113">
        <v>41913</v>
      </c>
      <c r="D40" s="114">
        <v>24490</v>
      </c>
      <c r="E40" s="114">
        <v>9375</v>
      </c>
      <c r="F40" s="115">
        <v>15115</v>
      </c>
      <c r="G40" s="114">
        <v>16410</v>
      </c>
      <c r="H40" s="114">
        <v>26965</v>
      </c>
      <c r="I40" s="115">
        <v>-10555</v>
      </c>
      <c r="J40" s="114">
        <v>5440</v>
      </c>
      <c r="K40" s="114">
        <v>21019</v>
      </c>
      <c r="L40" s="115">
        <v>-15579</v>
      </c>
      <c r="M40" s="114">
        <v>30833</v>
      </c>
      <c r="N40" s="114">
        <v>24379</v>
      </c>
      <c r="O40" s="115">
        <v>6454</v>
      </c>
      <c r="P40" s="114">
        <v>10134</v>
      </c>
      <c r="Q40" s="114">
        <v>21692</v>
      </c>
      <c r="R40" s="115">
        <v>-11558</v>
      </c>
      <c r="S40" s="114">
        <v>27648</v>
      </c>
      <c r="T40" s="114">
        <v>27738</v>
      </c>
      <c r="U40" s="115">
        <v>-90</v>
      </c>
      <c r="V40" s="213"/>
      <c r="W40" s="113">
        <f t="shared" si="0"/>
        <v>41913</v>
      </c>
      <c r="X40" s="114">
        <v>12791</v>
      </c>
      <c r="Y40" s="114">
        <v>1942</v>
      </c>
      <c r="Z40" s="115">
        <v>10849</v>
      </c>
      <c r="AA40" s="114">
        <v>1148</v>
      </c>
      <c r="AB40" s="114">
        <v>0</v>
      </c>
      <c r="AC40" s="115">
        <v>1148</v>
      </c>
      <c r="AD40" s="114">
        <v>169</v>
      </c>
      <c r="AE40" s="114">
        <v>408</v>
      </c>
      <c r="AF40" s="115">
        <v>-239</v>
      </c>
      <c r="AG40" s="114">
        <v>2589</v>
      </c>
      <c r="AH40" s="114">
        <v>1609</v>
      </c>
      <c r="AI40" s="115">
        <v>980</v>
      </c>
      <c r="AJ40" s="114">
        <v>1333</v>
      </c>
      <c r="AK40" s="114">
        <v>174</v>
      </c>
      <c r="AL40" s="115">
        <v>1159</v>
      </c>
      <c r="AM40" s="114">
        <v>3254</v>
      </c>
      <c r="AN40" s="114">
        <v>1074</v>
      </c>
      <c r="AO40" s="115">
        <v>2180</v>
      </c>
    </row>
    <row r="41" spans="2:41" s="53" customFormat="1" ht="15.6" x14ac:dyDescent="0.25">
      <c r="B41" s="210"/>
      <c r="C41" s="113">
        <v>41944</v>
      </c>
      <c r="D41" s="114">
        <v>22768</v>
      </c>
      <c r="E41" s="114">
        <v>10281</v>
      </c>
      <c r="F41" s="115">
        <v>12487</v>
      </c>
      <c r="G41" s="114">
        <v>19211</v>
      </c>
      <c r="H41" s="114">
        <v>26488</v>
      </c>
      <c r="I41" s="115">
        <v>-7277</v>
      </c>
      <c r="J41" s="114">
        <v>4892</v>
      </c>
      <c r="K41" s="114">
        <v>22263</v>
      </c>
      <c r="L41" s="115">
        <v>-17371</v>
      </c>
      <c r="M41" s="114">
        <v>28879</v>
      </c>
      <c r="N41" s="114">
        <v>23347</v>
      </c>
      <c r="O41" s="115">
        <v>5532</v>
      </c>
      <c r="P41" s="114">
        <v>11473</v>
      </c>
      <c r="Q41" s="114">
        <v>20399</v>
      </c>
      <c r="R41" s="115">
        <v>-8926</v>
      </c>
      <c r="S41" s="114">
        <v>25024</v>
      </c>
      <c r="T41" s="114">
        <v>28161</v>
      </c>
      <c r="U41" s="115">
        <v>-3137</v>
      </c>
      <c r="V41" s="213"/>
      <c r="W41" s="113">
        <f t="shared" si="0"/>
        <v>41944</v>
      </c>
      <c r="X41" s="114">
        <v>14743</v>
      </c>
      <c r="Y41" s="114">
        <v>1866</v>
      </c>
      <c r="Z41" s="115">
        <v>12877</v>
      </c>
      <c r="AA41" s="114">
        <v>1676</v>
      </c>
      <c r="AB41" s="114">
        <v>0</v>
      </c>
      <c r="AC41" s="115">
        <v>1676</v>
      </c>
      <c r="AD41" s="114">
        <v>171</v>
      </c>
      <c r="AE41" s="114">
        <v>396</v>
      </c>
      <c r="AF41" s="115">
        <v>-225</v>
      </c>
      <c r="AG41" s="114">
        <v>2003</v>
      </c>
      <c r="AH41" s="114">
        <v>1467</v>
      </c>
      <c r="AI41" s="115">
        <v>536</v>
      </c>
      <c r="AJ41" s="114">
        <v>1294</v>
      </c>
      <c r="AK41" s="114">
        <v>142</v>
      </c>
      <c r="AL41" s="115">
        <v>1152</v>
      </c>
      <c r="AM41" s="114">
        <v>3889</v>
      </c>
      <c r="AN41" s="114">
        <v>1234</v>
      </c>
      <c r="AO41" s="115">
        <v>2655</v>
      </c>
    </row>
    <row r="42" spans="2:41" s="53" customFormat="1" ht="15.6" x14ac:dyDescent="0.25">
      <c r="B42" s="211"/>
      <c r="C42" s="113">
        <v>41974</v>
      </c>
      <c r="D42" s="114">
        <v>24322</v>
      </c>
      <c r="E42" s="114">
        <v>8471</v>
      </c>
      <c r="F42" s="115">
        <v>15851</v>
      </c>
      <c r="G42" s="114">
        <v>23067</v>
      </c>
      <c r="H42" s="114">
        <v>27354</v>
      </c>
      <c r="I42" s="115">
        <v>-4287</v>
      </c>
      <c r="J42" s="114">
        <v>4992</v>
      </c>
      <c r="K42" s="114">
        <v>20664</v>
      </c>
      <c r="L42" s="115">
        <v>-15672</v>
      </c>
      <c r="M42" s="114">
        <v>28621</v>
      </c>
      <c r="N42" s="114">
        <v>27194</v>
      </c>
      <c r="O42" s="115">
        <v>1427</v>
      </c>
      <c r="P42" s="114">
        <v>7625</v>
      </c>
      <c r="Q42" s="114">
        <v>20178</v>
      </c>
      <c r="R42" s="115">
        <v>-12553</v>
      </c>
      <c r="S42" s="114">
        <v>27171</v>
      </c>
      <c r="T42" s="114">
        <v>29677</v>
      </c>
      <c r="U42" s="115">
        <v>-2506</v>
      </c>
      <c r="V42" s="214"/>
      <c r="W42" s="113">
        <f t="shared" si="0"/>
        <v>41974</v>
      </c>
      <c r="X42" s="114">
        <v>13193</v>
      </c>
      <c r="Y42" s="114">
        <v>1795</v>
      </c>
      <c r="Z42" s="115">
        <v>11398</v>
      </c>
      <c r="AA42" s="114">
        <v>1487</v>
      </c>
      <c r="AB42" s="114">
        <v>0</v>
      </c>
      <c r="AC42" s="115">
        <v>1487</v>
      </c>
      <c r="AD42" s="114">
        <v>164</v>
      </c>
      <c r="AE42" s="114">
        <v>299</v>
      </c>
      <c r="AF42" s="115">
        <v>-135</v>
      </c>
      <c r="AG42" s="114">
        <v>2448</v>
      </c>
      <c r="AH42" s="114">
        <v>1431</v>
      </c>
      <c r="AI42" s="115">
        <v>1017</v>
      </c>
      <c r="AJ42" s="114">
        <v>1051</v>
      </c>
      <c r="AK42" s="114">
        <v>143</v>
      </c>
      <c r="AL42" s="115">
        <v>908</v>
      </c>
      <c r="AM42" s="114">
        <v>4142</v>
      </c>
      <c r="AN42" s="114">
        <v>1304</v>
      </c>
      <c r="AO42" s="115">
        <v>2838</v>
      </c>
    </row>
    <row r="43" spans="2:41" s="53" customFormat="1" ht="16.5" customHeight="1" x14ac:dyDescent="0.25">
      <c r="B43" s="209">
        <v>42005</v>
      </c>
      <c r="C43" s="116">
        <v>42005</v>
      </c>
      <c r="D43" s="114">
        <v>26677</v>
      </c>
      <c r="E43" s="114">
        <v>8650</v>
      </c>
      <c r="F43" s="115">
        <v>18027</v>
      </c>
      <c r="G43" s="114">
        <v>18831</v>
      </c>
      <c r="H43" s="114">
        <v>22326</v>
      </c>
      <c r="I43" s="115">
        <v>-3495</v>
      </c>
      <c r="J43" s="114">
        <v>5268</v>
      </c>
      <c r="K43" s="114">
        <v>20113</v>
      </c>
      <c r="L43" s="115">
        <v>-14845</v>
      </c>
      <c r="M43" s="114">
        <v>20117</v>
      </c>
      <c r="N43" s="114">
        <v>23473</v>
      </c>
      <c r="O43" s="115">
        <v>-3356</v>
      </c>
      <c r="P43" s="114">
        <v>7632</v>
      </c>
      <c r="Q43" s="114">
        <v>20304</v>
      </c>
      <c r="R43" s="115">
        <v>-12672</v>
      </c>
      <c r="S43" s="114">
        <v>25383</v>
      </c>
      <c r="T43" s="114">
        <v>23196</v>
      </c>
      <c r="U43" s="115">
        <v>2187</v>
      </c>
      <c r="V43" s="215">
        <f>B43</f>
        <v>42005</v>
      </c>
      <c r="W43" s="113">
        <f t="shared" si="0"/>
        <v>42005</v>
      </c>
      <c r="X43" s="114">
        <v>11128</v>
      </c>
      <c r="Y43" s="114">
        <v>2184</v>
      </c>
      <c r="Z43" s="115">
        <v>8944</v>
      </c>
      <c r="AA43" s="114">
        <v>1306</v>
      </c>
      <c r="AB43" s="114">
        <v>0</v>
      </c>
      <c r="AC43" s="115">
        <v>1306</v>
      </c>
      <c r="AD43" s="114">
        <v>171</v>
      </c>
      <c r="AE43" s="114">
        <v>336</v>
      </c>
      <c r="AF43" s="115">
        <v>-165</v>
      </c>
      <c r="AG43" s="114">
        <v>1873</v>
      </c>
      <c r="AH43" s="114">
        <v>1627</v>
      </c>
      <c r="AI43" s="115">
        <v>246</v>
      </c>
      <c r="AJ43" s="114">
        <v>997</v>
      </c>
      <c r="AK43" s="114">
        <v>251</v>
      </c>
      <c r="AL43" s="115">
        <v>746</v>
      </c>
      <c r="AM43" s="114">
        <v>4185</v>
      </c>
      <c r="AN43" s="114">
        <v>1085</v>
      </c>
      <c r="AO43" s="115">
        <v>3100</v>
      </c>
    </row>
    <row r="44" spans="2:41" s="53" customFormat="1" ht="15.6" x14ac:dyDescent="0.25">
      <c r="B44" s="210"/>
      <c r="C44" s="116">
        <v>42036</v>
      </c>
      <c r="D44" s="114">
        <v>25058</v>
      </c>
      <c r="E44" s="114">
        <v>7796</v>
      </c>
      <c r="F44" s="115">
        <v>17262</v>
      </c>
      <c r="G44" s="114">
        <v>18488</v>
      </c>
      <c r="H44" s="114">
        <v>21775</v>
      </c>
      <c r="I44" s="115">
        <v>-3287</v>
      </c>
      <c r="J44" s="114">
        <v>4841</v>
      </c>
      <c r="K44" s="114">
        <v>18294</v>
      </c>
      <c r="L44" s="115">
        <v>-13453</v>
      </c>
      <c r="M44" s="114">
        <v>17941</v>
      </c>
      <c r="N44" s="114">
        <v>21344</v>
      </c>
      <c r="O44" s="115">
        <v>-3403</v>
      </c>
      <c r="P44" s="114">
        <v>6893</v>
      </c>
      <c r="Q44" s="114">
        <v>19146</v>
      </c>
      <c r="R44" s="115">
        <v>-12253</v>
      </c>
      <c r="S44" s="114">
        <v>23839</v>
      </c>
      <c r="T44" s="114">
        <v>22248</v>
      </c>
      <c r="U44" s="115">
        <v>1591</v>
      </c>
      <c r="V44" s="216"/>
      <c r="W44" s="113">
        <f t="shared" si="0"/>
        <v>42036</v>
      </c>
      <c r="X44" s="114">
        <v>9981</v>
      </c>
      <c r="Y44" s="114">
        <v>2145</v>
      </c>
      <c r="Z44" s="115">
        <v>7836</v>
      </c>
      <c r="AA44" s="114">
        <v>1210</v>
      </c>
      <c r="AB44" s="114">
        <v>0</v>
      </c>
      <c r="AC44" s="115">
        <v>1210</v>
      </c>
      <c r="AD44" s="114">
        <v>181</v>
      </c>
      <c r="AE44" s="114">
        <v>286</v>
      </c>
      <c r="AF44" s="115">
        <v>-105</v>
      </c>
      <c r="AG44" s="114">
        <v>1851</v>
      </c>
      <c r="AH44" s="114">
        <v>1116</v>
      </c>
      <c r="AI44" s="115">
        <v>735</v>
      </c>
      <c r="AJ44" s="114">
        <v>956</v>
      </c>
      <c r="AK44" s="114">
        <v>296</v>
      </c>
      <c r="AL44" s="115">
        <v>660</v>
      </c>
      <c r="AM44" s="114">
        <v>4099</v>
      </c>
      <c r="AN44" s="114">
        <v>1100</v>
      </c>
      <c r="AO44" s="115">
        <v>2999</v>
      </c>
    </row>
    <row r="45" spans="2:41" s="53" customFormat="1" ht="15.6" x14ac:dyDescent="0.25">
      <c r="B45" s="210"/>
      <c r="C45" s="116">
        <v>42064</v>
      </c>
      <c r="D45" s="114">
        <v>30727</v>
      </c>
      <c r="E45" s="114">
        <v>10081</v>
      </c>
      <c r="F45" s="115">
        <v>20646</v>
      </c>
      <c r="G45" s="114">
        <v>20183</v>
      </c>
      <c r="H45" s="114">
        <v>23697</v>
      </c>
      <c r="I45" s="115">
        <v>-3514</v>
      </c>
      <c r="J45" s="114">
        <v>5754</v>
      </c>
      <c r="K45" s="114">
        <v>23855</v>
      </c>
      <c r="L45" s="115">
        <v>-18101</v>
      </c>
      <c r="M45" s="114">
        <v>17218</v>
      </c>
      <c r="N45" s="114">
        <v>22938</v>
      </c>
      <c r="O45" s="115">
        <v>-5720</v>
      </c>
      <c r="P45" s="114">
        <v>8941</v>
      </c>
      <c r="Q45" s="114">
        <v>22650</v>
      </c>
      <c r="R45" s="115">
        <v>-13709</v>
      </c>
      <c r="S45" s="114">
        <v>25524</v>
      </c>
      <c r="T45" s="114">
        <v>22955</v>
      </c>
      <c r="U45" s="115">
        <v>2569</v>
      </c>
      <c r="V45" s="216"/>
      <c r="W45" s="113">
        <f>C45</f>
        <v>42064</v>
      </c>
      <c r="X45" s="114">
        <v>11911</v>
      </c>
      <c r="Y45" s="114">
        <v>2721</v>
      </c>
      <c r="Z45" s="115">
        <v>9190</v>
      </c>
      <c r="AA45" s="114">
        <v>1277</v>
      </c>
      <c r="AB45" s="114">
        <v>0</v>
      </c>
      <c r="AC45" s="115">
        <v>1277</v>
      </c>
      <c r="AD45" s="114">
        <v>1271</v>
      </c>
      <c r="AE45" s="114">
        <v>400</v>
      </c>
      <c r="AF45" s="115">
        <v>871</v>
      </c>
      <c r="AG45" s="114">
        <v>2744</v>
      </c>
      <c r="AH45" s="114">
        <v>1298</v>
      </c>
      <c r="AI45" s="115">
        <v>1446</v>
      </c>
      <c r="AJ45" s="114">
        <v>1224</v>
      </c>
      <c r="AK45" s="114">
        <v>272</v>
      </c>
      <c r="AL45" s="115">
        <v>952</v>
      </c>
      <c r="AM45" s="114">
        <v>4961</v>
      </c>
      <c r="AN45" s="114">
        <v>1130</v>
      </c>
      <c r="AO45" s="115">
        <v>3831</v>
      </c>
    </row>
    <row r="46" spans="2:41" s="53" customFormat="1" ht="15.6" x14ac:dyDescent="0.25">
      <c r="B46" s="210"/>
      <c r="C46" s="116">
        <v>42095</v>
      </c>
      <c r="D46" s="114">
        <v>30720</v>
      </c>
      <c r="E46" s="114">
        <v>11121</v>
      </c>
      <c r="F46" s="115">
        <v>19599</v>
      </c>
      <c r="G46" s="114">
        <v>19957</v>
      </c>
      <c r="H46" s="114">
        <v>23660</v>
      </c>
      <c r="I46" s="115">
        <v>-3703</v>
      </c>
      <c r="J46" s="114">
        <v>5268</v>
      </c>
      <c r="K46" s="114">
        <v>24004</v>
      </c>
      <c r="L46" s="115">
        <v>-18736</v>
      </c>
      <c r="M46" s="114">
        <v>18082</v>
      </c>
      <c r="N46" s="114">
        <v>23396</v>
      </c>
      <c r="O46" s="115">
        <v>-5314</v>
      </c>
      <c r="P46" s="114">
        <v>9078</v>
      </c>
      <c r="Q46" s="114">
        <v>23235</v>
      </c>
      <c r="R46" s="115">
        <v>-14157</v>
      </c>
      <c r="S46" s="114">
        <v>25081</v>
      </c>
      <c r="T46" s="114">
        <v>22744</v>
      </c>
      <c r="U46" s="115">
        <v>2337</v>
      </c>
      <c r="V46" s="216"/>
      <c r="W46" s="113">
        <f t="shared" si="0"/>
        <v>42095</v>
      </c>
      <c r="X46" s="114">
        <v>12033</v>
      </c>
      <c r="Y46" s="114">
        <v>2708</v>
      </c>
      <c r="Z46" s="115">
        <v>9325</v>
      </c>
      <c r="AA46" s="114">
        <v>1380</v>
      </c>
      <c r="AB46" s="114">
        <v>0</v>
      </c>
      <c r="AC46" s="115">
        <v>1380</v>
      </c>
      <c r="AD46" s="114">
        <v>3107</v>
      </c>
      <c r="AE46" s="114">
        <v>341</v>
      </c>
      <c r="AF46" s="115">
        <v>2766</v>
      </c>
      <c r="AG46" s="114">
        <v>3723</v>
      </c>
      <c r="AH46" s="114">
        <v>1512</v>
      </c>
      <c r="AI46" s="115">
        <v>2211</v>
      </c>
      <c r="AJ46" s="114">
        <v>1117</v>
      </c>
      <c r="AK46" s="114">
        <v>226</v>
      </c>
      <c r="AL46" s="115">
        <v>891</v>
      </c>
      <c r="AM46" s="114">
        <v>4242</v>
      </c>
      <c r="AN46" s="114">
        <v>1295</v>
      </c>
      <c r="AO46" s="115">
        <v>2947</v>
      </c>
    </row>
    <row r="47" spans="2:41" s="53" customFormat="1" ht="15.6" x14ac:dyDescent="0.25">
      <c r="B47" s="210"/>
      <c r="C47" s="116">
        <v>42125</v>
      </c>
      <c r="D47" s="114">
        <v>28888</v>
      </c>
      <c r="E47" s="114">
        <v>11667</v>
      </c>
      <c r="F47" s="115">
        <v>17221</v>
      </c>
      <c r="G47" s="114">
        <v>21062</v>
      </c>
      <c r="H47" s="114">
        <v>22585</v>
      </c>
      <c r="I47" s="115">
        <v>-1523</v>
      </c>
      <c r="J47" s="114">
        <v>5026</v>
      </c>
      <c r="K47" s="114">
        <v>24672</v>
      </c>
      <c r="L47" s="115">
        <v>-19646</v>
      </c>
      <c r="M47" s="114">
        <v>16735</v>
      </c>
      <c r="N47" s="114">
        <v>23003</v>
      </c>
      <c r="O47" s="115">
        <v>-6268</v>
      </c>
      <c r="P47" s="114">
        <v>11393</v>
      </c>
      <c r="Q47" s="114">
        <v>21583</v>
      </c>
      <c r="R47" s="115">
        <v>-10190</v>
      </c>
      <c r="S47" s="114">
        <v>23184</v>
      </c>
      <c r="T47" s="114">
        <v>23487</v>
      </c>
      <c r="U47" s="115">
        <v>-303</v>
      </c>
      <c r="V47" s="216"/>
      <c r="W47" s="113">
        <f>C47</f>
        <v>42125</v>
      </c>
      <c r="X47" s="114">
        <v>11792</v>
      </c>
      <c r="Y47" s="114">
        <v>2631</v>
      </c>
      <c r="Z47" s="115">
        <v>9161</v>
      </c>
      <c r="AA47" s="114">
        <v>1232</v>
      </c>
      <c r="AB47" s="114">
        <v>0</v>
      </c>
      <c r="AC47" s="115">
        <v>1232</v>
      </c>
      <c r="AD47" s="114">
        <v>2688</v>
      </c>
      <c r="AE47" s="114">
        <v>383</v>
      </c>
      <c r="AF47" s="115">
        <v>2305</v>
      </c>
      <c r="AG47" s="114">
        <v>5199</v>
      </c>
      <c r="AH47" s="114">
        <v>1563</v>
      </c>
      <c r="AI47" s="115">
        <v>3636</v>
      </c>
      <c r="AJ47" s="114">
        <v>1216</v>
      </c>
      <c r="AK47" s="114">
        <v>242</v>
      </c>
      <c r="AL47" s="115">
        <v>974</v>
      </c>
      <c r="AM47" s="114">
        <v>4534</v>
      </c>
      <c r="AN47" s="114">
        <v>1460</v>
      </c>
      <c r="AO47" s="115">
        <v>3074</v>
      </c>
    </row>
    <row r="48" spans="2:41" s="53" customFormat="1" ht="15.6" x14ac:dyDescent="0.25">
      <c r="B48" s="210"/>
      <c r="C48" s="116">
        <v>42156</v>
      </c>
      <c r="D48" s="114">
        <v>28270</v>
      </c>
      <c r="E48" s="114">
        <v>12626</v>
      </c>
      <c r="F48" s="115">
        <v>15644</v>
      </c>
      <c r="G48" s="114">
        <v>24288</v>
      </c>
      <c r="H48" s="114">
        <v>23420</v>
      </c>
      <c r="I48" s="115">
        <v>868</v>
      </c>
      <c r="J48" s="114">
        <v>5437</v>
      </c>
      <c r="K48" s="114">
        <v>25084</v>
      </c>
      <c r="L48" s="115">
        <v>-19647</v>
      </c>
      <c r="M48" s="114">
        <v>16112</v>
      </c>
      <c r="N48" s="114">
        <v>26577</v>
      </c>
      <c r="O48" s="115">
        <v>-10465</v>
      </c>
      <c r="P48" s="114">
        <v>11792</v>
      </c>
      <c r="Q48" s="114">
        <v>21823</v>
      </c>
      <c r="R48" s="115">
        <v>-10031</v>
      </c>
      <c r="S48" s="114">
        <v>25719</v>
      </c>
      <c r="T48" s="114">
        <v>25161</v>
      </c>
      <c r="U48" s="115">
        <v>558</v>
      </c>
      <c r="V48" s="216"/>
      <c r="W48" s="113">
        <f>C48</f>
        <v>42156</v>
      </c>
      <c r="X48" s="114">
        <v>13504</v>
      </c>
      <c r="Y48" s="114">
        <v>2844</v>
      </c>
      <c r="Z48" s="115">
        <v>10660</v>
      </c>
      <c r="AA48" s="114">
        <v>1339</v>
      </c>
      <c r="AB48" s="114">
        <v>0</v>
      </c>
      <c r="AC48" s="115">
        <v>1339</v>
      </c>
      <c r="AD48" s="114">
        <v>2455</v>
      </c>
      <c r="AE48" s="114">
        <v>569</v>
      </c>
      <c r="AF48" s="115">
        <v>1886</v>
      </c>
      <c r="AG48" s="114">
        <v>6192</v>
      </c>
      <c r="AH48" s="114">
        <v>1577</v>
      </c>
      <c r="AI48" s="115">
        <v>4615</v>
      </c>
      <c r="AJ48" s="114">
        <v>1134</v>
      </c>
      <c r="AK48" s="114">
        <v>183</v>
      </c>
      <c r="AL48" s="115">
        <v>951</v>
      </c>
      <c r="AM48" s="114">
        <v>4247</v>
      </c>
      <c r="AN48" s="114">
        <v>1440</v>
      </c>
      <c r="AO48" s="115">
        <v>2807</v>
      </c>
    </row>
    <row r="49" spans="1:49" s="53" customFormat="1" ht="15.6" x14ac:dyDescent="0.25">
      <c r="B49" s="210"/>
      <c r="C49" s="116">
        <v>42186</v>
      </c>
      <c r="D49" s="114">
        <v>29519</v>
      </c>
      <c r="E49" s="114">
        <v>15831</v>
      </c>
      <c r="F49" s="115">
        <v>13688</v>
      </c>
      <c r="G49" s="114">
        <v>21632</v>
      </c>
      <c r="H49" s="114">
        <v>28837</v>
      </c>
      <c r="I49" s="115">
        <v>-7205</v>
      </c>
      <c r="J49" s="114">
        <v>6590</v>
      </c>
      <c r="K49" s="114">
        <v>29422</v>
      </c>
      <c r="L49" s="115">
        <v>-22832</v>
      </c>
      <c r="M49" s="114">
        <v>23619</v>
      </c>
      <c r="N49" s="114">
        <v>27851</v>
      </c>
      <c r="O49" s="115">
        <v>-4232</v>
      </c>
      <c r="P49" s="114">
        <v>12894</v>
      </c>
      <c r="Q49" s="114">
        <v>24060</v>
      </c>
      <c r="R49" s="115">
        <v>-11166</v>
      </c>
      <c r="S49" s="114">
        <v>24609</v>
      </c>
      <c r="T49" s="114">
        <v>32440</v>
      </c>
      <c r="U49" s="115">
        <v>-7831</v>
      </c>
      <c r="V49" s="216"/>
      <c r="W49" s="113">
        <f>C49</f>
        <v>42186</v>
      </c>
      <c r="X49" s="114">
        <v>15702</v>
      </c>
      <c r="Y49" s="114">
        <v>4693</v>
      </c>
      <c r="Z49" s="115">
        <v>11009</v>
      </c>
      <c r="AA49" s="114">
        <v>1457</v>
      </c>
      <c r="AB49" s="114">
        <v>0</v>
      </c>
      <c r="AC49" s="115">
        <v>1457</v>
      </c>
      <c r="AD49" s="114">
        <v>8215</v>
      </c>
      <c r="AE49" s="114">
        <v>658</v>
      </c>
      <c r="AF49" s="115">
        <v>7557</v>
      </c>
      <c r="AG49" s="114">
        <v>15937</v>
      </c>
      <c r="AH49" s="114">
        <v>1373</v>
      </c>
      <c r="AI49" s="115">
        <v>14564</v>
      </c>
      <c r="AJ49" s="114">
        <v>1362</v>
      </c>
      <c r="AK49" s="114">
        <v>274</v>
      </c>
      <c r="AL49" s="115">
        <v>1088</v>
      </c>
      <c r="AM49" s="114">
        <v>4709</v>
      </c>
      <c r="AN49" s="114">
        <v>1952</v>
      </c>
      <c r="AO49" s="115">
        <v>2757</v>
      </c>
    </row>
    <row r="50" spans="1:49" s="53" customFormat="1" ht="15.6" x14ac:dyDescent="0.25">
      <c r="B50" s="210"/>
      <c r="C50" s="116">
        <v>42217</v>
      </c>
      <c r="D50" s="114">
        <v>34612</v>
      </c>
      <c r="E50" s="114">
        <v>17080</v>
      </c>
      <c r="F50" s="115">
        <v>17532</v>
      </c>
      <c r="G50" s="114">
        <v>22225</v>
      </c>
      <c r="H50" s="114">
        <v>34235</v>
      </c>
      <c r="I50" s="115">
        <v>-12010</v>
      </c>
      <c r="J50" s="114">
        <v>7617</v>
      </c>
      <c r="K50" s="114">
        <v>32803</v>
      </c>
      <c r="L50" s="115">
        <v>-25186</v>
      </c>
      <c r="M50" s="114">
        <v>27295</v>
      </c>
      <c r="N50" s="114">
        <v>27193</v>
      </c>
      <c r="O50" s="115">
        <v>102</v>
      </c>
      <c r="P50" s="114">
        <v>12042</v>
      </c>
      <c r="Q50" s="114">
        <v>28361</v>
      </c>
      <c r="R50" s="115">
        <v>-16319</v>
      </c>
      <c r="S50" s="114">
        <v>25299</v>
      </c>
      <c r="T50" s="114">
        <v>39428</v>
      </c>
      <c r="U50" s="115">
        <v>-14129</v>
      </c>
      <c r="V50" s="216"/>
      <c r="W50" s="113">
        <v>42217</v>
      </c>
      <c r="X50" s="114">
        <v>17677</v>
      </c>
      <c r="Y50" s="114">
        <v>4349</v>
      </c>
      <c r="Z50" s="115">
        <v>13328</v>
      </c>
      <c r="AA50" s="114">
        <v>1679</v>
      </c>
      <c r="AB50" s="114">
        <v>0</v>
      </c>
      <c r="AC50" s="115">
        <v>1679</v>
      </c>
      <c r="AD50" s="114">
        <v>10588</v>
      </c>
      <c r="AE50" s="114">
        <v>921</v>
      </c>
      <c r="AF50" s="115">
        <v>9667</v>
      </c>
      <c r="AG50" s="114">
        <v>24602</v>
      </c>
      <c r="AH50" s="114">
        <v>2235</v>
      </c>
      <c r="AI50" s="115">
        <v>22367</v>
      </c>
      <c r="AJ50" s="114">
        <v>1299</v>
      </c>
      <c r="AK50" s="114">
        <v>242</v>
      </c>
      <c r="AL50" s="115">
        <v>1057</v>
      </c>
      <c r="AM50" s="114">
        <v>4091</v>
      </c>
      <c r="AN50" s="114">
        <v>2356</v>
      </c>
      <c r="AO50" s="115">
        <v>1735</v>
      </c>
    </row>
    <row r="51" spans="1:49" s="53" customFormat="1" ht="15.6" x14ac:dyDescent="0.25">
      <c r="B51" s="210"/>
      <c r="C51" s="116">
        <v>42248</v>
      </c>
      <c r="D51" s="114">
        <v>30129</v>
      </c>
      <c r="E51" s="114">
        <v>18133</v>
      </c>
      <c r="F51" s="115">
        <v>11996</v>
      </c>
      <c r="G51" s="114">
        <v>17159</v>
      </c>
      <c r="H51" s="114">
        <v>36611</v>
      </c>
      <c r="I51" s="115">
        <v>-19452</v>
      </c>
      <c r="J51" s="114">
        <v>7048</v>
      </c>
      <c r="K51" s="114">
        <v>29479</v>
      </c>
      <c r="L51" s="115">
        <v>-22431</v>
      </c>
      <c r="M51" s="114">
        <v>24800</v>
      </c>
      <c r="N51" s="114">
        <v>28473</v>
      </c>
      <c r="O51" s="115">
        <v>-3673</v>
      </c>
      <c r="P51" s="114">
        <v>14116</v>
      </c>
      <c r="Q51" s="114">
        <v>27185</v>
      </c>
      <c r="R51" s="115">
        <v>-13069</v>
      </c>
      <c r="S51" s="114">
        <v>34379</v>
      </c>
      <c r="T51" s="114">
        <v>32394</v>
      </c>
      <c r="U51" s="115">
        <v>1985</v>
      </c>
      <c r="V51" s="216"/>
      <c r="W51" s="113">
        <v>42248</v>
      </c>
      <c r="X51" s="114">
        <v>14684</v>
      </c>
      <c r="Y51" s="114">
        <v>4713</v>
      </c>
      <c r="Z51" s="115">
        <v>9971</v>
      </c>
      <c r="AA51" s="114">
        <v>1222</v>
      </c>
      <c r="AB51" s="114">
        <v>0</v>
      </c>
      <c r="AC51" s="115">
        <v>1222</v>
      </c>
      <c r="AD51" s="114">
        <v>13621</v>
      </c>
      <c r="AE51" s="114">
        <v>1194</v>
      </c>
      <c r="AF51" s="115">
        <v>12427</v>
      </c>
      <c r="AG51" s="114">
        <v>23849</v>
      </c>
      <c r="AH51" s="114">
        <v>3390</v>
      </c>
      <c r="AI51" s="115">
        <v>20459</v>
      </c>
      <c r="AJ51" s="114">
        <v>1139</v>
      </c>
      <c r="AK51" s="114">
        <v>279</v>
      </c>
      <c r="AL51" s="115">
        <v>860</v>
      </c>
      <c r="AM51" s="114">
        <v>2846</v>
      </c>
      <c r="AN51" s="114">
        <v>3703</v>
      </c>
      <c r="AO51" s="115">
        <v>-857</v>
      </c>
    </row>
    <row r="52" spans="1:49" s="53" customFormat="1" ht="15.6" x14ac:dyDescent="0.25">
      <c r="B52" s="210"/>
      <c r="C52" s="116">
        <v>42278</v>
      </c>
      <c r="D52" s="114">
        <v>37346</v>
      </c>
      <c r="E52" s="114">
        <v>20400</v>
      </c>
      <c r="F52" s="115">
        <v>16946</v>
      </c>
      <c r="G52" s="114">
        <v>17667</v>
      </c>
      <c r="H52" s="114">
        <v>39155</v>
      </c>
      <c r="I52" s="115">
        <v>-21488</v>
      </c>
      <c r="J52" s="114">
        <v>7190</v>
      </c>
      <c r="K52" s="114">
        <v>36595</v>
      </c>
      <c r="L52" s="115">
        <v>-29405</v>
      </c>
      <c r="M52" s="114">
        <v>24149</v>
      </c>
      <c r="N52" s="114">
        <v>30077</v>
      </c>
      <c r="O52" s="115">
        <v>-5928</v>
      </c>
      <c r="P52" s="114">
        <v>17458</v>
      </c>
      <c r="Q52" s="114">
        <v>29486</v>
      </c>
      <c r="R52" s="115">
        <v>-12028</v>
      </c>
      <c r="S52" s="114">
        <v>37801</v>
      </c>
      <c r="T52" s="114">
        <v>31587</v>
      </c>
      <c r="U52" s="115">
        <v>6214</v>
      </c>
      <c r="V52" s="216"/>
      <c r="W52" s="113">
        <v>42278</v>
      </c>
      <c r="X52" s="114">
        <v>15056</v>
      </c>
      <c r="Y52" s="114">
        <v>5652</v>
      </c>
      <c r="Z52" s="115">
        <v>9404</v>
      </c>
      <c r="AA52" s="114">
        <v>1113</v>
      </c>
      <c r="AB52" s="114">
        <v>0</v>
      </c>
      <c r="AC52" s="115">
        <v>1113</v>
      </c>
      <c r="AD52" s="114">
        <v>16110</v>
      </c>
      <c r="AE52" s="114">
        <v>2157</v>
      </c>
      <c r="AF52" s="115">
        <v>13953</v>
      </c>
      <c r="AG52" s="114">
        <v>25366</v>
      </c>
      <c r="AH52" s="114">
        <v>4446</v>
      </c>
      <c r="AI52" s="115">
        <v>20920</v>
      </c>
      <c r="AJ52" s="114">
        <v>1173</v>
      </c>
      <c r="AK52" s="114">
        <v>279</v>
      </c>
      <c r="AL52" s="115">
        <v>894</v>
      </c>
      <c r="AM52" s="114">
        <v>2594</v>
      </c>
      <c r="AN52" s="114">
        <v>3496</v>
      </c>
      <c r="AO52" s="115">
        <v>-902</v>
      </c>
    </row>
    <row r="53" spans="1:49" s="53" customFormat="1" ht="15.6" x14ac:dyDescent="0.25">
      <c r="B53" s="210"/>
      <c r="C53" s="116">
        <v>42309</v>
      </c>
      <c r="D53" s="114">
        <v>38828</v>
      </c>
      <c r="E53" s="114">
        <v>21490</v>
      </c>
      <c r="F53" s="115">
        <v>17338</v>
      </c>
      <c r="G53" s="114">
        <v>23719</v>
      </c>
      <c r="H53" s="114">
        <v>36137</v>
      </c>
      <c r="I53" s="115">
        <v>-12418</v>
      </c>
      <c r="J53" s="114">
        <v>7982</v>
      </c>
      <c r="K53" s="114">
        <v>37438</v>
      </c>
      <c r="L53" s="115">
        <v>-29456</v>
      </c>
      <c r="M53" s="114">
        <v>23414</v>
      </c>
      <c r="N53" s="114">
        <v>29003</v>
      </c>
      <c r="O53" s="115">
        <v>-5589</v>
      </c>
      <c r="P53" s="114">
        <v>17726</v>
      </c>
      <c r="Q53" s="114">
        <v>29849</v>
      </c>
      <c r="R53" s="115">
        <v>-12123</v>
      </c>
      <c r="S53" s="114">
        <v>31369</v>
      </c>
      <c r="T53" s="114">
        <v>35015</v>
      </c>
      <c r="U53" s="115">
        <v>-3646</v>
      </c>
      <c r="V53" s="216"/>
      <c r="W53" s="113">
        <v>42309</v>
      </c>
      <c r="X53" s="114">
        <v>14030</v>
      </c>
      <c r="Y53" s="114">
        <v>6368</v>
      </c>
      <c r="Z53" s="115">
        <v>7662</v>
      </c>
      <c r="AA53" s="114">
        <v>1074</v>
      </c>
      <c r="AB53" s="114">
        <v>0</v>
      </c>
      <c r="AC53" s="115">
        <v>1074</v>
      </c>
      <c r="AD53" s="114">
        <v>17814</v>
      </c>
      <c r="AE53" s="114">
        <v>2289</v>
      </c>
      <c r="AF53" s="115">
        <v>15525</v>
      </c>
      <c r="AG53" s="114">
        <v>26795</v>
      </c>
      <c r="AH53" s="114">
        <v>6113</v>
      </c>
      <c r="AI53" s="115">
        <v>20682</v>
      </c>
      <c r="AJ53" s="114">
        <v>1098</v>
      </c>
      <c r="AK53" s="114">
        <v>281</v>
      </c>
      <c r="AL53" s="115">
        <v>817</v>
      </c>
      <c r="AM53" s="114">
        <v>2768</v>
      </c>
      <c r="AN53" s="114">
        <v>3237</v>
      </c>
      <c r="AO53" s="115">
        <v>-469</v>
      </c>
    </row>
    <row r="54" spans="1:49" s="86" customFormat="1" ht="15.6" x14ac:dyDescent="0.25">
      <c r="A54" s="53"/>
      <c r="B54" s="211"/>
      <c r="C54" s="116">
        <v>42339</v>
      </c>
      <c r="D54" s="114">
        <v>34211</v>
      </c>
      <c r="E54" s="114">
        <v>26021</v>
      </c>
      <c r="F54" s="115">
        <v>8190</v>
      </c>
      <c r="G54" s="114">
        <v>28505</v>
      </c>
      <c r="H54" s="114">
        <v>31157</v>
      </c>
      <c r="I54" s="115">
        <v>-2652</v>
      </c>
      <c r="J54" s="114">
        <v>7983</v>
      </c>
      <c r="K54" s="114">
        <v>35978</v>
      </c>
      <c r="L54" s="115">
        <v>-27995</v>
      </c>
      <c r="M54" s="114">
        <v>22660</v>
      </c>
      <c r="N54" s="114">
        <v>30946</v>
      </c>
      <c r="O54" s="115">
        <v>-8286</v>
      </c>
      <c r="P54" s="114">
        <v>20478</v>
      </c>
      <c r="Q54" s="114">
        <v>28236</v>
      </c>
      <c r="R54" s="115">
        <v>-7758</v>
      </c>
      <c r="S54" s="114">
        <v>25872</v>
      </c>
      <c r="T54" s="114">
        <v>38501</v>
      </c>
      <c r="U54" s="115">
        <v>-12629</v>
      </c>
      <c r="V54" s="217"/>
      <c r="W54" s="113">
        <v>42339</v>
      </c>
      <c r="X54" s="114">
        <v>14822</v>
      </c>
      <c r="Y54" s="114">
        <v>5472</v>
      </c>
      <c r="Z54" s="115">
        <v>9350</v>
      </c>
      <c r="AA54" s="114">
        <v>1440</v>
      </c>
      <c r="AB54" s="114">
        <v>0</v>
      </c>
      <c r="AC54" s="115">
        <v>1440</v>
      </c>
      <c r="AD54" s="114">
        <v>18689</v>
      </c>
      <c r="AE54" s="114">
        <v>2192</v>
      </c>
      <c r="AF54" s="115">
        <v>16497</v>
      </c>
      <c r="AG54" s="114">
        <v>28877</v>
      </c>
      <c r="AH54" s="114">
        <v>6581</v>
      </c>
      <c r="AI54" s="115">
        <v>22296</v>
      </c>
      <c r="AJ54" s="114">
        <v>1144</v>
      </c>
      <c r="AK54" s="114">
        <v>286</v>
      </c>
      <c r="AL54" s="115">
        <v>858</v>
      </c>
      <c r="AM54" s="114">
        <v>2787</v>
      </c>
      <c r="AN54" s="114">
        <v>3383</v>
      </c>
      <c r="AO54" s="115">
        <v>-596</v>
      </c>
    </row>
    <row r="55" spans="1:49" s="147" customFormat="1" ht="15.6" x14ac:dyDescent="0.2">
      <c r="B55" s="221">
        <v>42370</v>
      </c>
      <c r="C55" s="149">
        <v>42370</v>
      </c>
      <c r="D55" s="150">
        <v>34477</v>
      </c>
      <c r="E55" s="150">
        <v>23821</v>
      </c>
      <c r="F55" s="151">
        <v>10656</v>
      </c>
      <c r="G55" s="150">
        <v>27150</v>
      </c>
      <c r="H55" s="150">
        <v>24286</v>
      </c>
      <c r="I55" s="151">
        <v>2864</v>
      </c>
      <c r="J55" s="150">
        <v>7766</v>
      </c>
      <c r="K55" s="150">
        <v>35267</v>
      </c>
      <c r="L55" s="151">
        <v>-27501</v>
      </c>
      <c r="M55" s="150">
        <v>19085</v>
      </c>
      <c r="N55" s="150">
        <v>30233</v>
      </c>
      <c r="O55" s="151">
        <v>-11148</v>
      </c>
      <c r="P55" s="150">
        <v>16940</v>
      </c>
      <c r="Q55" s="150">
        <v>27384</v>
      </c>
      <c r="R55" s="151">
        <v>-10444</v>
      </c>
      <c r="S55" s="150">
        <v>24785</v>
      </c>
      <c r="T55" s="150">
        <v>34780</v>
      </c>
      <c r="U55" s="151">
        <v>-9995</v>
      </c>
      <c r="V55" s="222">
        <v>42370</v>
      </c>
      <c r="W55" s="152">
        <f t="shared" ref="W55" si="1">C55</f>
        <v>42370</v>
      </c>
      <c r="X55" s="150">
        <v>18169</v>
      </c>
      <c r="Y55" s="150">
        <v>4467</v>
      </c>
      <c r="Z55" s="151">
        <v>13702</v>
      </c>
      <c r="AA55" s="150">
        <v>1512</v>
      </c>
      <c r="AB55" s="150">
        <v>0</v>
      </c>
      <c r="AC55" s="151">
        <v>1512</v>
      </c>
      <c r="AD55" s="150">
        <v>14745</v>
      </c>
      <c r="AE55" s="150">
        <v>2818</v>
      </c>
      <c r="AF55" s="151">
        <v>11927</v>
      </c>
      <c r="AG55" s="150">
        <v>23500</v>
      </c>
      <c r="AH55" s="150">
        <v>7127</v>
      </c>
      <c r="AI55" s="151">
        <v>16373</v>
      </c>
      <c r="AJ55" s="150">
        <v>1118</v>
      </c>
      <c r="AK55" s="150">
        <v>273</v>
      </c>
      <c r="AL55" s="151">
        <v>845</v>
      </c>
      <c r="AM55" s="150">
        <v>2626</v>
      </c>
      <c r="AN55" s="150">
        <v>3027</v>
      </c>
      <c r="AO55" s="151">
        <v>-401</v>
      </c>
      <c r="AP55" s="86"/>
      <c r="AQ55" s="86"/>
      <c r="AR55" s="86"/>
      <c r="AS55" s="86"/>
      <c r="AT55" s="86"/>
      <c r="AU55" s="86"/>
      <c r="AV55" s="86"/>
      <c r="AW55" s="86"/>
    </row>
    <row r="56" spans="1:49" s="147" customFormat="1" ht="15.6" x14ac:dyDescent="0.2">
      <c r="B56" s="221"/>
      <c r="C56" s="149">
        <v>42401</v>
      </c>
      <c r="D56" s="150">
        <v>34131</v>
      </c>
      <c r="E56" s="150">
        <v>25887</v>
      </c>
      <c r="F56" s="151">
        <v>8244</v>
      </c>
      <c r="G56" s="150">
        <v>24695</v>
      </c>
      <c r="H56" s="150">
        <v>22884</v>
      </c>
      <c r="I56" s="151">
        <v>1811</v>
      </c>
      <c r="J56" s="150">
        <v>9735</v>
      </c>
      <c r="K56" s="150">
        <v>38528</v>
      </c>
      <c r="L56" s="151">
        <v>-28793</v>
      </c>
      <c r="M56" s="150">
        <v>18408</v>
      </c>
      <c r="N56" s="150">
        <v>26560</v>
      </c>
      <c r="O56" s="151">
        <v>-8152</v>
      </c>
      <c r="P56" s="150">
        <v>18434</v>
      </c>
      <c r="Q56" s="150">
        <v>26604</v>
      </c>
      <c r="R56" s="151">
        <v>-8170</v>
      </c>
      <c r="S56" s="150">
        <v>22434</v>
      </c>
      <c r="T56" s="150">
        <v>31900</v>
      </c>
      <c r="U56" s="151">
        <v>-9466</v>
      </c>
      <c r="V56" s="222"/>
      <c r="W56" s="152">
        <v>42401</v>
      </c>
      <c r="X56" s="150">
        <v>20046</v>
      </c>
      <c r="Y56" s="150">
        <v>4557</v>
      </c>
      <c r="Z56" s="151">
        <v>15489</v>
      </c>
      <c r="AA56" s="150">
        <v>1543</v>
      </c>
      <c r="AB56" s="150">
        <v>0</v>
      </c>
      <c r="AC56" s="151">
        <v>1543</v>
      </c>
      <c r="AD56" s="150">
        <v>14536</v>
      </c>
      <c r="AE56" s="150">
        <v>3264</v>
      </c>
      <c r="AF56" s="151">
        <v>11272</v>
      </c>
      <c r="AG56" s="150">
        <v>21910</v>
      </c>
      <c r="AH56" s="150">
        <v>8379</v>
      </c>
      <c r="AI56" s="151">
        <v>13531</v>
      </c>
      <c r="AJ56" s="150">
        <v>1113</v>
      </c>
      <c r="AK56" s="150">
        <v>252</v>
      </c>
      <c r="AL56" s="151">
        <v>861</v>
      </c>
      <c r="AM56" s="150">
        <v>2516</v>
      </c>
      <c r="AN56" s="150">
        <v>2710</v>
      </c>
      <c r="AO56" s="151">
        <v>-194</v>
      </c>
      <c r="AP56" s="86"/>
      <c r="AQ56" s="86"/>
      <c r="AR56" s="86"/>
      <c r="AS56" s="86"/>
      <c r="AT56" s="86"/>
      <c r="AU56" s="86"/>
      <c r="AV56" s="86"/>
      <c r="AW56" s="86"/>
    </row>
    <row r="57" spans="1:49" s="147" customFormat="1" ht="15.6" x14ac:dyDescent="0.2">
      <c r="B57" s="221"/>
      <c r="C57" s="149">
        <v>42430</v>
      </c>
      <c r="D57" s="150">
        <v>36365</v>
      </c>
      <c r="E57" s="150">
        <v>32209</v>
      </c>
      <c r="F57" s="151">
        <v>4156</v>
      </c>
      <c r="G57" s="150">
        <v>28175</v>
      </c>
      <c r="H57" s="150">
        <v>26881</v>
      </c>
      <c r="I57" s="151">
        <v>1294</v>
      </c>
      <c r="J57" s="150">
        <v>11030</v>
      </c>
      <c r="K57" s="150">
        <v>43439</v>
      </c>
      <c r="L57" s="151">
        <v>-32409</v>
      </c>
      <c r="M57" s="150">
        <v>20611</v>
      </c>
      <c r="N57" s="150">
        <v>32087</v>
      </c>
      <c r="O57" s="151">
        <v>-11476</v>
      </c>
      <c r="P57" s="150">
        <v>27603</v>
      </c>
      <c r="Q57" s="150">
        <v>31467</v>
      </c>
      <c r="R57" s="151">
        <v>-3864</v>
      </c>
      <c r="S57" s="150">
        <v>30871</v>
      </c>
      <c r="T57" s="150">
        <v>36604</v>
      </c>
      <c r="U57" s="151">
        <v>-5733</v>
      </c>
      <c r="V57" s="222"/>
      <c r="W57" s="152">
        <v>42430</v>
      </c>
      <c r="X57" s="150">
        <v>22121</v>
      </c>
      <c r="Y57" s="150">
        <v>6136</v>
      </c>
      <c r="Z57" s="151">
        <v>15985</v>
      </c>
      <c r="AA57" s="150">
        <v>1583</v>
      </c>
      <c r="AB57" s="150">
        <v>0</v>
      </c>
      <c r="AC57" s="151">
        <v>1583</v>
      </c>
      <c r="AD57" s="150">
        <v>17667</v>
      </c>
      <c r="AE57" s="150">
        <v>4382</v>
      </c>
      <c r="AF57" s="151">
        <v>13285</v>
      </c>
      <c r="AG57" s="150">
        <v>22736</v>
      </c>
      <c r="AH57" s="150">
        <v>10446</v>
      </c>
      <c r="AI57" s="151">
        <v>12290</v>
      </c>
      <c r="AJ57" s="150">
        <v>1470</v>
      </c>
      <c r="AK57" s="150">
        <v>321</v>
      </c>
      <c r="AL57" s="151">
        <v>1149</v>
      </c>
      <c r="AM57" s="150">
        <v>3676</v>
      </c>
      <c r="AN57" s="150">
        <v>2692</v>
      </c>
      <c r="AO57" s="151">
        <v>984</v>
      </c>
      <c r="AP57" s="86"/>
      <c r="AQ57" s="86"/>
      <c r="AR57" s="86"/>
      <c r="AS57" s="86"/>
      <c r="AT57" s="86"/>
      <c r="AU57" s="86"/>
      <c r="AV57" s="86"/>
      <c r="AW57" s="86"/>
    </row>
    <row r="58" spans="1:49" s="147" customFormat="1" ht="15.6" x14ac:dyDescent="0.2">
      <c r="B58" s="221"/>
      <c r="C58" s="149">
        <v>42461</v>
      </c>
      <c r="D58" s="150">
        <v>38959</v>
      </c>
      <c r="E58" s="150">
        <v>36440</v>
      </c>
      <c r="F58" s="151">
        <v>2519</v>
      </c>
      <c r="G58" s="150">
        <v>34226</v>
      </c>
      <c r="H58" s="150">
        <v>28246</v>
      </c>
      <c r="I58" s="151">
        <v>5980</v>
      </c>
      <c r="J58" s="150">
        <v>11169</v>
      </c>
      <c r="K58" s="150">
        <v>51006</v>
      </c>
      <c r="L58" s="151">
        <v>-39837</v>
      </c>
      <c r="M58" s="150">
        <v>19428</v>
      </c>
      <c r="N58" s="150">
        <v>37693</v>
      </c>
      <c r="O58" s="151">
        <v>-18265</v>
      </c>
      <c r="P58" s="150">
        <v>35515</v>
      </c>
      <c r="Q58" s="150">
        <v>31598</v>
      </c>
      <c r="R58" s="151">
        <v>3917</v>
      </c>
      <c r="S58" s="150">
        <v>34349</v>
      </c>
      <c r="T58" s="150">
        <v>39139</v>
      </c>
      <c r="U58" s="151">
        <v>-4790</v>
      </c>
      <c r="V58" s="222"/>
      <c r="W58" s="152">
        <v>42461</v>
      </c>
      <c r="X58" s="150">
        <v>20251</v>
      </c>
      <c r="Y58" s="150">
        <v>7459</v>
      </c>
      <c r="Z58" s="151">
        <v>12792</v>
      </c>
      <c r="AA58" s="150">
        <v>1418</v>
      </c>
      <c r="AB58" s="150">
        <v>0</v>
      </c>
      <c r="AC58" s="151">
        <v>1418</v>
      </c>
      <c r="AD58" s="150">
        <v>21267</v>
      </c>
      <c r="AE58" s="150">
        <v>3252</v>
      </c>
      <c r="AF58" s="151">
        <v>18015</v>
      </c>
      <c r="AG58" s="150">
        <v>25126</v>
      </c>
      <c r="AH58" s="150">
        <v>11616</v>
      </c>
      <c r="AI58" s="151">
        <v>13510</v>
      </c>
      <c r="AJ58" s="150">
        <v>1611</v>
      </c>
      <c r="AK58" s="150">
        <v>333</v>
      </c>
      <c r="AL58" s="151">
        <v>1278</v>
      </c>
      <c r="AM58" s="150">
        <v>3879</v>
      </c>
      <c r="AN58" s="150">
        <v>2648</v>
      </c>
      <c r="AO58" s="151">
        <v>1231</v>
      </c>
      <c r="AP58" s="86"/>
      <c r="AQ58" s="86"/>
      <c r="AR58" s="86"/>
      <c r="AS58" s="86"/>
      <c r="AT58" s="86"/>
      <c r="AU58" s="86"/>
      <c r="AV58" s="86"/>
      <c r="AW58" s="86"/>
    </row>
    <row r="59" spans="1:49" s="147" customFormat="1" ht="15.6" x14ac:dyDescent="0.2">
      <c r="B59" s="221"/>
      <c r="C59" s="149">
        <v>42491</v>
      </c>
      <c r="D59" s="150">
        <v>37472</v>
      </c>
      <c r="E59" s="150">
        <v>40772</v>
      </c>
      <c r="F59" s="151">
        <v>-3300</v>
      </c>
      <c r="G59" s="150">
        <v>25667</v>
      </c>
      <c r="H59" s="150">
        <v>28011</v>
      </c>
      <c r="I59" s="151">
        <v>-2344</v>
      </c>
      <c r="J59" s="150">
        <v>12110</v>
      </c>
      <c r="K59" s="150">
        <v>55786</v>
      </c>
      <c r="L59" s="151">
        <v>-43676</v>
      </c>
      <c r="M59" s="150">
        <v>18074</v>
      </c>
      <c r="N59" s="150">
        <v>34890</v>
      </c>
      <c r="O59" s="151">
        <v>-16816</v>
      </c>
      <c r="P59" s="150">
        <v>42570</v>
      </c>
      <c r="Q59" s="150">
        <v>29772</v>
      </c>
      <c r="R59" s="151">
        <v>12798</v>
      </c>
      <c r="S59" s="150">
        <v>33762</v>
      </c>
      <c r="T59" s="150">
        <v>34402</v>
      </c>
      <c r="U59" s="151">
        <v>-640</v>
      </c>
      <c r="V59" s="222"/>
      <c r="W59" s="152">
        <v>42491</v>
      </c>
      <c r="X59" s="150">
        <v>22119</v>
      </c>
      <c r="Y59" s="150">
        <v>8391</v>
      </c>
      <c r="Z59" s="151">
        <v>13728</v>
      </c>
      <c r="AA59" s="150">
        <v>1578</v>
      </c>
      <c r="AB59" s="150">
        <v>0</v>
      </c>
      <c r="AC59" s="151">
        <v>1578</v>
      </c>
      <c r="AD59" s="150">
        <v>22541</v>
      </c>
      <c r="AE59" s="150">
        <v>4470</v>
      </c>
      <c r="AF59" s="151">
        <v>18071</v>
      </c>
      <c r="AG59" s="150">
        <v>25782</v>
      </c>
      <c r="AH59" s="150">
        <v>10649</v>
      </c>
      <c r="AI59" s="151">
        <v>15133</v>
      </c>
      <c r="AJ59" s="150">
        <v>1540</v>
      </c>
      <c r="AK59" s="150">
        <v>301</v>
      </c>
      <c r="AL59" s="151">
        <v>1239</v>
      </c>
      <c r="AM59" s="150">
        <v>4520</v>
      </c>
      <c r="AN59" s="150">
        <v>2444</v>
      </c>
      <c r="AO59" s="151">
        <v>2076</v>
      </c>
      <c r="AP59" s="86"/>
      <c r="AQ59" s="86"/>
      <c r="AR59" s="86"/>
      <c r="AS59" s="86"/>
      <c r="AT59" s="86"/>
      <c r="AU59" s="86"/>
      <c r="AV59" s="86"/>
      <c r="AW59" s="86"/>
    </row>
    <row r="60" spans="1:49" s="147" customFormat="1" ht="15.6" x14ac:dyDescent="0.2">
      <c r="B60" s="221"/>
      <c r="C60" s="149">
        <v>42522</v>
      </c>
      <c r="D60" s="150">
        <v>41078</v>
      </c>
      <c r="E60" s="150">
        <v>41383</v>
      </c>
      <c r="F60" s="151">
        <v>-305</v>
      </c>
      <c r="G60" s="150">
        <v>27060</v>
      </c>
      <c r="H60" s="150">
        <v>29809</v>
      </c>
      <c r="I60" s="151">
        <v>-2749</v>
      </c>
      <c r="J60" s="150">
        <v>11675</v>
      </c>
      <c r="K60" s="150">
        <v>60785</v>
      </c>
      <c r="L60" s="151">
        <v>-49110</v>
      </c>
      <c r="M60" s="150">
        <v>22907</v>
      </c>
      <c r="N60" s="150">
        <v>35584</v>
      </c>
      <c r="O60" s="151">
        <v>-12677</v>
      </c>
      <c r="P60" s="150">
        <v>46345</v>
      </c>
      <c r="Q60" s="150">
        <v>31673</v>
      </c>
      <c r="R60" s="151">
        <v>14672</v>
      </c>
      <c r="S60" s="150">
        <v>29313</v>
      </c>
      <c r="T60" s="150">
        <v>43766</v>
      </c>
      <c r="U60" s="151">
        <v>-14453</v>
      </c>
      <c r="V60" s="222"/>
      <c r="W60" s="152">
        <v>42522</v>
      </c>
      <c r="X60" s="150">
        <v>23225</v>
      </c>
      <c r="Y60" s="150">
        <v>9864</v>
      </c>
      <c r="Z60" s="151">
        <v>13361</v>
      </c>
      <c r="AA60" s="150">
        <v>1564</v>
      </c>
      <c r="AB60" s="150">
        <v>0</v>
      </c>
      <c r="AC60" s="151">
        <v>1564</v>
      </c>
      <c r="AD60" s="150">
        <v>24148</v>
      </c>
      <c r="AE60" s="150">
        <v>4543</v>
      </c>
      <c r="AF60" s="151">
        <v>19605</v>
      </c>
      <c r="AG60" s="150">
        <v>35281</v>
      </c>
      <c r="AH60" s="150">
        <v>9699</v>
      </c>
      <c r="AI60" s="151">
        <v>25582</v>
      </c>
      <c r="AJ60" s="150">
        <v>1646</v>
      </c>
      <c r="AK60" s="150">
        <v>292</v>
      </c>
      <c r="AL60" s="151">
        <v>1354</v>
      </c>
      <c r="AM60" s="150">
        <v>4253</v>
      </c>
      <c r="AN60" s="150">
        <v>2754</v>
      </c>
      <c r="AO60" s="151">
        <v>1499</v>
      </c>
      <c r="AP60" s="86"/>
      <c r="AQ60" s="86"/>
      <c r="AR60" s="86"/>
      <c r="AS60" s="86"/>
      <c r="AT60" s="86"/>
      <c r="AU60" s="86"/>
      <c r="AV60" s="86"/>
      <c r="AW60" s="86"/>
    </row>
    <row r="61" spans="1:49" s="86" customFormat="1" ht="10.199999999999999" x14ac:dyDescent="0.2">
      <c r="B61" s="219" t="s">
        <v>62</v>
      </c>
      <c r="C61" s="219"/>
      <c r="D61" s="219"/>
      <c r="E61" s="219"/>
      <c r="F61" s="219"/>
      <c r="G61" s="219"/>
      <c r="H61" s="219"/>
      <c r="I61" s="219"/>
      <c r="J61" s="219"/>
      <c r="K61" s="219"/>
      <c r="L61" s="219"/>
      <c r="M61" s="219"/>
      <c r="N61" s="219"/>
      <c r="O61" s="219"/>
      <c r="P61" s="219"/>
      <c r="Q61" s="219"/>
      <c r="R61" s="219"/>
      <c r="S61" s="219"/>
      <c r="T61" s="219"/>
      <c r="U61" s="219"/>
      <c r="V61" s="218" t="s">
        <v>62</v>
      </c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8"/>
      <c r="AI61" s="218"/>
      <c r="AJ61" s="218"/>
      <c r="AK61" s="218"/>
      <c r="AL61" s="218"/>
      <c r="AM61" s="218"/>
      <c r="AN61" s="218"/>
      <c r="AO61" s="218"/>
    </row>
    <row r="62" spans="1:49" s="86" customFormat="1" ht="10.199999999999999" x14ac:dyDescent="0.2">
      <c r="B62" s="220" t="s">
        <v>63</v>
      </c>
      <c r="C62" s="220"/>
      <c r="D62" s="220"/>
      <c r="E62" s="220"/>
      <c r="F62" s="220"/>
      <c r="G62" s="220"/>
      <c r="H62" s="220"/>
      <c r="I62" s="220"/>
      <c r="J62" s="220"/>
      <c r="K62" s="220"/>
      <c r="L62" s="220"/>
      <c r="M62" s="220"/>
      <c r="N62" s="220"/>
      <c r="O62" s="220"/>
      <c r="P62" s="220"/>
      <c r="Q62" s="220"/>
      <c r="R62" s="220"/>
      <c r="S62" s="220"/>
      <c r="T62" s="220"/>
      <c r="U62" s="220"/>
      <c r="V62" s="208" t="s">
        <v>63</v>
      </c>
      <c r="W62" s="208"/>
      <c r="X62" s="208"/>
      <c r="Y62" s="208"/>
      <c r="Z62" s="208"/>
      <c r="AA62" s="208"/>
      <c r="AB62" s="208"/>
      <c r="AC62" s="208"/>
      <c r="AD62" s="208"/>
      <c r="AE62" s="208"/>
      <c r="AF62" s="208"/>
      <c r="AG62" s="208"/>
      <c r="AH62" s="208"/>
      <c r="AI62" s="208"/>
      <c r="AJ62" s="208"/>
      <c r="AK62" s="208"/>
      <c r="AL62" s="208"/>
      <c r="AM62" s="208"/>
      <c r="AN62" s="208"/>
      <c r="AO62" s="208"/>
    </row>
    <row r="63" spans="1:49" x14ac:dyDescent="0.25">
      <c r="A63" s="86"/>
      <c r="B63" s="220" t="s">
        <v>64</v>
      </c>
      <c r="C63" s="220"/>
      <c r="D63" s="220"/>
      <c r="E63" s="220"/>
      <c r="F63" s="220"/>
      <c r="G63" s="220"/>
      <c r="H63" s="220"/>
      <c r="I63" s="220"/>
      <c r="J63" s="220"/>
      <c r="K63" s="220"/>
      <c r="L63" s="220"/>
      <c r="M63" s="220"/>
      <c r="N63" s="220"/>
      <c r="O63" s="220"/>
      <c r="P63" s="220"/>
      <c r="Q63" s="220"/>
      <c r="R63" s="220"/>
      <c r="S63" s="220"/>
      <c r="T63" s="220"/>
      <c r="U63" s="220"/>
      <c r="V63" s="208" t="s">
        <v>64</v>
      </c>
      <c r="W63" s="208"/>
      <c r="X63" s="208"/>
      <c r="Y63" s="208"/>
      <c r="Z63" s="208"/>
      <c r="AA63" s="208"/>
      <c r="AB63" s="208"/>
      <c r="AC63" s="208"/>
      <c r="AD63" s="208"/>
      <c r="AE63" s="208"/>
      <c r="AF63" s="208"/>
      <c r="AG63" s="208"/>
      <c r="AH63" s="208"/>
      <c r="AI63" s="208"/>
      <c r="AJ63" s="208"/>
      <c r="AK63" s="208"/>
      <c r="AL63" s="208"/>
      <c r="AM63" s="208"/>
      <c r="AN63" s="208"/>
      <c r="AO63" s="208"/>
      <c r="AP63" s="86"/>
      <c r="AQ63" s="86"/>
      <c r="AR63" s="86"/>
      <c r="AS63" s="86"/>
      <c r="AT63" s="86"/>
      <c r="AU63" s="86"/>
      <c r="AV63" s="86"/>
      <c r="AW63" s="86"/>
    </row>
    <row r="64" spans="1:49" ht="15.6" x14ac:dyDescent="0.3">
      <c r="C64" s="87"/>
      <c r="W64" s="87"/>
      <c r="AP64" s="86"/>
      <c r="AQ64" s="86"/>
      <c r="AR64" s="86"/>
      <c r="AS64" s="86"/>
      <c r="AT64" s="86"/>
      <c r="AU64" s="86"/>
      <c r="AV64" s="86"/>
      <c r="AW64" s="86"/>
    </row>
  </sheetData>
  <sheetProtection password="8E6E" sheet="1" objects="1" scenarios="1"/>
  <mergeCells count="42">
    <mergeCell ref="B2:U2"/>
    <mergeCell ref="B3:U3"/>
    <mergeCell ref="B4:B6"/>
    <mergeCell ref="C4:C6"/>
    <mergeCell ref="D4:I4"/>
    <mergeCell ref="J4:O4"/>
    <mergeCell ref="P4:U4"/>
    <mergeCell ref="D5:F5"/>
    <mergeCell ref="G5:I5"/>
    <mergeCell ref="J5:L5"/>
    <mergeCell ref="M5:O5"/>
    <mergeCell ref="P5:R5"/>
    <mergeCell ref="S5:U5"/>
    <mergeCell ref="V2:AO2"/>
    <mergeCell ref="V3:AO3"/>
    <mergeCell ref="V4:V6"/>
    <mergeCell ref="W4:W6"/>
    <mergeCell ref="X4:AC4"/>
    <mergeCell ref="AD4:AI4"/>
    <mergeCell ref="AJ4:AO4"/>
    <mergeCell ref="X5:Z5"/>
    <mergeCell ref="AA5:AC5"/>
    <mergeCell ref="AD5:AF5"/>
    <mergeCell ref="AG5:AI5"/>
    <mergeCell ref="AJ5:AL5"/>
    <mergeCell ref="AM5:AO5"/>
    <mergeCell ref="V62:AO62"/>
    <mergeCell ref="V63:AO63"/>
    <mergeCell ref="B43:B54"/>
    <mergeCell ref="V7:V18"/>
    <mergeCell ref="V19:V30"/>
    <mergeCell ref="V31:V42"/>
    <mergeCell ref="V43:V54"/>
    <mergeCell ref="V61:AO61"/>
    <mergeCell ref="B61:U61"/>
    <mergeCell ref="B62:U62"/>
    <mergeCell ref="B63:U63"/>
    <mergeCell ref="B31:B42"/>
    <mergeCell ref="B7:B18"/>
    <mergeCell ref="B19:B30"/>
    <mergeCell ref="B55:B60"/>
    <mergeCell ref="V55:V60"/>
  </mergeCells>
  <printOptions horizontalCentered="1"/>
  <pageMargins left="0.3" right="0.37" top="0.32" bottom="0.22" header="0.11" footer="0.06"/>
  <pageSetup paperSize="122" scale="57" orientation="landscape" r:id="rId1"/>
  <colBreaks count="1" manualBreakCount="1">
    <brk id="21" max="5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</sheetPr>
  <dimension ref="A1:P47"/>
  <sheetViews>
    <sheetView showGridLines="0" zoomScale="40" zoomScaleNormal="40" zoomScaleSheetLayoutView="50" workbookViewId="0">
      <pane ySplit="5" topLeftCell="A6" activePane="bottomLeft" state="frozen"/>
      <selection activeCell="D4" sqref="D4"/>
      <selection pane="bottomLeft" activeCell="B2" sqref="B2:P2"/>
    </sheetView>
  </sheetViews>
  <sheetFormatPr baseColWidth="10" defaultColWidth="46.54296875" defaultRowHeight="15" x14ac:dyDescent="0.25"/>
  <cols>
    <col min="1" max="1" width="3.90625" style="57" customWidth="1"/>
    <col min="2" max="2" width="5.08984375" style="57" customWidth="1"/>
    <col min="3" max="3" width="11.90625" style="57" customWidth="1"/>
    <col min="4" max="4" width="16.08984375" style="57" customWidth="1"/>
    <col min="5" max="6" width="8.90625" style="57" customWidth="1"/>
    <col min="7" max="7" width="9.1796875" style="57" customWidth="1"/>
    <col min="8" max="8" width="11.6328125" style="57" customWidth="1"/>
    <col min="9" max="9" width="7.08984375" style="57" customWidth="1"/>
    <col min="10" max="10" width="5.36328125" style="57" customWidth="1"/>
    <col min="11" max="11" width="12.36328125" style="57" customWidth="1"/>
    <col min="12" max="12" width="17.81640625" style="57" customWidth="1"/>
    <col min="13" max="13" width="12.90625" style="57" customWidth="1"/>
    <col min="14" max="14" width="13.81640625" style="57" bestFit="1" customWidth="1"/>
    <col min="15" max="15" width="13" style="57" customWidth="1"/>
    <col min="16" max="16" width="13.08984375" style="57" customWidth="1"/>
    <col min="17" max="16384" width="46.54296875" style="57"/>
  </cols>
  <sheetData>
    <row r="1" spans="1:16" ht="99.75" customHeight="1" x14ac:dyDescent="0.7">
      <c r="A1" s="81"/>
      <c r="B1" s="148" t="s">
        <v>81</v>
      </c>
      <c r="C1" s="122"/>
      <c r="D1" s="122"/>
      <c r="E1" s="123"/>
      <c r="F1" s="123"/>
      <c r="G1" s="123"/>
      <c r="H1" s="124"/>
      <c r="I1" s="124"/>
      <c r="J1" s="122"/>
      <c r="K1" s="122"/>
      <c r="L1" s="122"/>
      <c r="M1" s="124"/>
      <c r="N1" s="124"/>
      <c r="O1" s="124"/>
      <c r="P1" s="124"/>
    </row>
    <row r="2" spans="1:16" ht="35.4" x14ac:dyDescent="0.6">
      <c r="B2" s="156" t="s">
        <v>46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</row>
    <row r="3" spans="1:16" ht="28.5" customHeight="1" thickBot="1" x14ac:dyDescent="0.3">
      <c r="B3" s="157">
        <f>Tapa!C4</f>
        <v>42551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</row>
    <row r="4" spans="1:16" ht="69" thickBot="1" x14ac:dyDescent="0.55000000000000004">
      <c r="B4" s="125"/>
      <c r="C4" s="126"/>
      <c r="D4" s="127" t="s">
        <v>77</v>
      </c>
      <c r="E4" s="158" t="s">
        <v>1</v>
      </c>
      <c r="F4" s="159"/>
      <c r="G4" s="160"/>
      <c r="H4" s="161" t="s">
        <v>2</v>
      </c>
      <c r="I4" s="124"/>
      <c r="J4" s="125"/>
      <c r="K4" s="126"/>
      <c r="L4" s="127" t="s">
        <v>77</v>
      </c>
      <c r="M4" s="158" t="s">
        <v>1</v>
      </c>
      <c r="N4" s="159"/>
      <c r="O4" s="160"/>
      <c r="P4" s="161" t="s">
        <v>2</v>
      </c>
    </row>
    <row r="5" spans="1:16" ht="151.5" customHeight="1" x14ac:dyDescent="0.25">
      <c r="B5" s="128" t="s">
        <v>3</v>
      </c>
      <c r="C5" s="129" t="s">
        <v>4</v>
      </c>
      <c r="D5" s="130" t="s">
        <v>78</v>
      </c>
      <c r="E5" s="131" t="s">
        <v>5</v>
      </c>
      <c r="F5" s="132" t="s">
        <v>6</v>
      </c>
      <c r="G5" s="133" t="s">
        <v>8</v>
      </c>
      <c r="H5" s="162"/>
      <c r="I5" s="124"/>
      <c r="J5" s="128" t="s">
        <v>3</v>
      </c>
      <c r="K5" s="129" t="s">
        <v>4</v>
      </c>
      <c r="L5" s="130" t="s">
        <v>78</v>
      </c>
      <c r="M5" s="131" t="s">
        <v>5</v>
      </c>
      <c r="N5" s="132" t="s">
        <v>6</v>
      </c>
      <c r="O5" s="133" t="s">
        <v>8</v>
      </c>
      <c r="P5" s="162"/>
    </row>
    <row r="6" spans="1:16" ht="31.8" x14ac:dyDescent="0.25">
      <c r="B6" s="135">
        <v>2011</v>
      </c>
      <c r="C6" s="136">
        <v>40878</v>
      </c>
      <c r="D6" s="137">
        <v>173</v>
      </c>
      <c r="E6" s="89"/>
      <c r="F6" s="88"/>
      <c r="G6" s="138"/>
      <c r="H6" s="139">
        <f>D6+G6</f>
        <v>173</v>
      </c>
      <c r="I6" s="140"/>
      <c r="J6" s="163">
        <v>2015</v>
      </c>
      <c r="K6" s="136">
        <v>42005</v>
      </c>
      <c r="L6" s="137">
        <v>10692</v>
      </c>
      <c r="M6" s="89">
        <v>52663</v>
      </c>
      <c r="N6" s="88">
        <v>71804</v>
      </c>
      <c r="O6" s="138">
        <v>124467</v>
      </c>
      <c r="P6" s="139">
        <v>135159</v>
      </c>
    </row>
    <row r="7" spans="1:16" ht="21" x14ac:dyDescent="0.35">
      <c r="A7" s="11"/>
      <c r="B7" s="163">
        <v>2012</v>
      </c>
      <c r="C7" s="136">
        <v>40909</v>
      </c>
      <c r="D7" s="137">
        <v>185</v>
      </c>
      <c r="E7" s="89">
        <v>15947</v>
      </c>
      <c r="F7" s="88">
        <v>13265</v>
      </c>
      <c r="G7" s="138">
        <f>SUM(E7:F7)</f>
        <v>29212</v>
      </c>
      <c r="H7" s="139">
        <f t="shared" ref="H7:H42" si="0">D7+G7</f>
        <v>29397</v>
      </c>
      <c r="I7" s="140"/>
      <c r="J7" s="164"/>
      <c r="K7" s="136">
        <v>42036</v>
      </c>
      <c r="L7" s="137">
        <v>10746</v>
      </c>
      <c r="M7" s="89">
        <v>48558</v>
      </c>
      <c r="N7" s="88">
        <v>67648</v>
      </c>
      <c r="O7" s="138">
        <v>116206</v>
      </c>
      <c r="P7" s="139">
        <v>126952</v>
      </c>
    </row>
    <row r="8" spans="1:16" ht="21" x14ac:dyDescent="0.35">
      <c r="A8" s="11"/>
      <c r="B8" s="164"/>
      <c r="C8" s="136">
        <v>40940</v>
      </c>
      <c r="D8" s="137">
        <v>134</v>
      </c>
      <c r="E8" s="89">
        <v>35396</v>
      </c>
      <c r="F8" s="88">
        <v>28940</v>
      </c>
      <c r="G8" s="138">
        <f t="shared" ref="G8:G42" si="1">SUM(E8:F8)</f>
        <v>64336</v>
      </c>
      <c r="H8" s="139">
        <f t="shared" si="0"/>
        <v>64470</v>
      </c>
      <c r="I8" s="140"/>
      <c r="J8" s="164"/>
      <c r="K8" s="136">
        <v>42064</v>
      </c>
      <c r="L8" s="137">
        <v>15031</v>
      </c>
      <c r="M8" s="89">
        <v>60647</v>
      </c>
      <c r="N8" s="88">
        <v>72101</v>
      </c>
      <c r="O8" s="138">
        <v>132748</v>
      </c>
      <c r="P8" s="139">
        <v>147779</v>
      </c>
    </row>
    <row r="9" spans="1:16" ht="21" x14ac:dyDescent="0.35">
      <c r="A9" s="11"/>
      <c r="B9" s="164"/>
      <c r="C9" s="136">
        <v>40969</v>
      </c>
      <c r="D9" s="137">
        <v>2934</v>
      </c>
      <c r="E9" s="89">
        <v>41321</v>
      </c>
      <c r="F9" s="88">
        <v>34494</v>
      </c>
      <c r="G9" s="138">
        <f t="shared" si="1"/>
        <v>75815</v>
      </c>
      <c r="H9" s="139">
        <f t="shared" si="0"/>
        <v>78749</v>
      </c>
      <c r="I9" s="140"/>
      <c r="J9" s="164"/>
      <c r="K9" s="136">
        <v>41730</v>
      </c>
      <c r="L9" s="137">
        <v>9424</v>
      </c>
      <c r="M9" s="89">
        <v>62334</v>
      </c>
      <c r="N9" s="88">
        <v>72674</v>
      </c>
      <c r="O9" s="138">
        <v>135008</v>
      </c>
      <c r="P9" s="139">
        <v>144432</v>
      </c>
    </row>
    <row r="10" spans="1:16" ht="21" x14ac:dyDescent="0.35">
      <c r="A10" s="11"/>
      <c r="B10" s="164"/>
      <c r="C10" s="136">
        <v>41000</v>
      </c>
      <c r="D10" s="137">
        <v>4879</v>
      </c>
      <c r="E10" s="89">
        <v>32452</v>
      </c>
      <c r="F10" s="88">
        <v>29850</v>
      </c>
      <c r="G10" s="138">
        <f t="shared" si="1"/>
        <v>62302</v>
      </c>
      <c r="H10" s="139">
        <f t="shared" si="0"/>
        <v>67181</v>
      </c>
      <c r="I10" s="140"/>
      <c r="J10" s="164"/>
      <c r="K10" s="136">
        <v>41760</v>
      </c>
      <c r="L10" s="137">
        <v>8221</v>
      </c>
      <c r="M10" s="89">
        <v>61966</v>
      </c>
      <c r="N10" s="88">
        <v>72184</v>
      </c>
      <c r="O10" s="138">
        <v>134150</v>
      </c>
      <c r="P10" s="139">
        <v>142371</v>
      </c>
    </row>
    <row r="11" spans="1:16" ht="21" x14ac:dyDescent="0.35">
      <c r="A11" s="11"/>
      <c r="B11" s="164"/>
      <c r="C11" s="136">
        <v>41030</v>
      </c>
      <c r="D11" s="137">
        <v>5175</v>
      </c>
      <c r="E11" s="89">
        <v>31424</v>
      </c>
      <c r="F11" s="88">
        <v>32289</v>
      </c>
      <c r="G11" s="138">
        <f t="shared" si="1"/>
        <v>63713</v>
      </c>
      <c r="H11" s="139">
        <f t="shared" si="0"/>
        <v>68888</v>
      </c>
      <c r="I11" s="140"/>
      <c r="J11" s="164"/>
      <c r="K11" s="136">
        <v>42156</v>
      </c>
      <c r="L11" s="137">
        <v>8834</v>
      </c>
      <c r="M11" s="89">
        <v>63942</v>
      </c>
      <c r="N11" s="88">
        <v>78316</v>
      </c>
      <c r="O11" s="138">
        <v>142258</v>
      </c>
      <c r="P11" s="139">
        <v>151092</v>
      </c>
    </row>
    <row r="12" spans="1:16" ht="21" x14ac:dyDescent="0.35">
      <c r="A12" s="11"/>
      <c r="B12" s="164"/>
      <c r="C12" s="136">
        <v>41061</v>
      </c>
      <c r="D12" s="137">
        <v>5985</v>
      </c>
      <c r="E12" s="89">
        <v>33270</v>
      </c>
      <c r="F12" s="88">
        <v>34228</v>
      </c>
      <c r="G12" s="138">
        <f t="shared" si="1"/>
        <v>67498</v>
      </c>
      <c r="H12" s="139">
        <f t="shared" si="0"/>
        <v>73483</v>
      </c>
      <c r="I12" s="140"/>
      <c r="J12" s="164"/>
      <c r="K12" s="136">
        <v>42186</v>
      </c>
      <c r="L12" s="137">
        <v>13256</v>
      </c>
      <c r="M12" s="89">
        <v>76144</v>
      </c>
      <c r="N12" s="88">
        <v>92588</v>
      </c>
      <c r="O12" s="138">
        <v>168732</v>
      </c>
      <c r="P12" s="139">
        <v>181988</v>
      </c>
    </row>
    <row r="13" spans="1:16" ht="21" x14ac:dyDescent="0.35">
      <c r="A13" s="11"/>
      <c r="B13" s="164"/>
      <c r="C13" s="136">
        <v>41091</v>
      </c>
      <c r="D13" s="137">
        <v>7304</v>
      </c>
      <c r="E13" s="89">
        <v>38902</v>
      </c>
      <c r="F13" s="88">
        <v>27697</v>
      </c>
      <c r="G13" s="138">
        <f t="shared" si="1"/>
        <v>66599</v>
      </c>
      <c r="H13" s="139">
        <f t="shared" si="0"/>
        <v>73903</v>
      </c>
      <c r="I13" s="140"/>
      <c r="J13" s="164"/>
      <c r="K13" s="136">
        <v>42217</v>
      </c>
      <c r="L13" s="137">
        <v>9345</v>
      </c>
      <c r="M13" s="89">
        <v>85368</v>
      </c>
      <c r="N13" s="88">
        <v>105605</v>
      </c>
      <c r="O13" s="138">
        <v>190973</v>
      </c>
      <c r="P13" s="139">
        <v>200318</v>
      </c>
    </row>
    <row r="14" spans="1:16" ht="21" x14ac:dyDescent="0.35">
      <c r="A14" s="11"/>
      <c r="B14" s="164"/>
      <c r="C14" s="136">
        <v>41122</v>
      </c>
      <c r="D14" s="137">
        <v>7355</v>
      </c>
      <c r="E14" s="89">
        <v>40362</v>
      </c>
      <c r="F14" s="88">
        <v>29613</v>
      </c>
      <c r="G14" s="138">
        <f t="shared" si="1"/>
        <v>69975</v>
      </c>
      <c r="H14" s="139">
        <f t="shared" si="0"/>
        <v>77330</v>
      </c>
      <c r="I14" s="140"/>
      <c r="J14" s="164"/>
      <c r="K14" s="136">
        <v>42248</v>
      </c>
      <c r="L14" s="137">
        <v>8563</v>
      </c>
      <c r="M14" s="89">
        <v>82289</v>
      </c>
      <c r="N14" s="88">
        <v>104730</v>
      </c>
      <c r="O14" s="138">
        <v>187019</v>
      </c>
      <c r="P14" s="139">
        <v>195582</v>
      </c>
    </row>
    <row r="15" spans="1:16" ht="21" x14ac:dyDescent="0.35">
      <c r="A15" s="11"/>
      <c r="B15" s="164"/>
      <c r="C15" s="136">
        <v>41153</v>
      </c>
      <c r="D15" s="137">
        <v>7284</v>
      </c>
      <c r="E15" s="89">
        <v>34305</v>
      </c>
      <c r="F15" s="88">
        <v>22611</v>
      </c>
      <c r="G15" s="138">
        <f t="shared" si="1"/>
        <v>56916</v>
      </c>
      <c r="H15" s="139">
        <f t="shared" si="0"/>
        <v>64200</v>
      </c>
      <c r="I15" s="140"/>
      <c r="J15" s="164"/>
      <c r="K15" s="136">
        <v>42278</v>
      </c>
      <c r="L15" s="137">
        <v>15433</v>
      </c>
      <c r="M15" s="89">
        <v>96012</v>
      </c>
      <c r="N15" s="88">
        <v>108991</v>
      </c>
      <c r="O15" s="138">
        <v>205003</v>
      </c>
      <c r="P15" s="139">
        <v>220436</v>
      </c>
    </row>
    <row r="16" spans="1:16" ht="21" x14ac:dyDescent="0.35">
      <c r="A16" s="11"/>
      <c r="B16" s="164"/>
      <c r="C16" s="136">
        <v>41183</v>
      </c>
      <c r="D16" s="137">
        <v>7315</v>
      </c>
      <c r="E16" s="89">
        <v>41732</v>
      </c>
      <c r="F16" s="88">
        <v>26192</v>
      </c>
      <c r="G16" s="138">
        <f t="shared" si="1"/>
        <v>67924</v>
      </c>
      <c r="H16" s="139">
        <f t="shared" si="0"/>
        <v>75239</v>
      </c>
      <c r="I16" s="140"/>
      <c r="J16" s="164"/>
      <c r="K16" s="136">
        <v>42309</v>
      </c>
      <c r="L16" s="137">
        <v>11574</v>
      </c>
      <c r="M16" s="89">
        <v>99166</v>
      </c>
      <c r="N16" s="88">
        <v>109654</v>
      </c>
      <c r="O16" s="138">
        <v>208820</v>
      </c>
      <c r="P16" s="139">
        <v>220394</v>
      </c>
    </row>
    <row r="17" spans="1:16" ht="21" x14ac:dyDescent="0.35">
      <c r="A17" s="11"/>
      <c r="B17" s="164"/>
      <c r="C17" s="136">
        <v>41214</v>
      </c>
      <c r="D17" s="137">
        <v>6678</v>
      </c>
      <c r="E17" s="89">
        <v>38941</v>
      </c>
      <c r="F17" s="88">
        <v>25196</v>
      </c>
      <c r="G17" s="138">
        <f t="shared" si="1"/>
        <v>64137</v>
      </c>
      <c r="H17" s="139">
        <f t="shared" si="0"/>
        <v>70815</v>
      </c>
      <c r="I17" s="140"/>
      <c r="J17" s="165"/>
      <c r="K17" s="136">
        <v>42339</v>
      </c>
      <c r="L17" s="137">
        <v>13351</v>
      </c>
      <c r="M17" s="89">
        <v>99670</v>
      </c>
      <c r="N17" s="88">
        <v>110748</v>
      </c>
      <c r="O17" s="138">
        <v>210418</v>
      </c>
      <c r="P17" s="139">
        <v>223769</v>
      </c>
    </row>
    <row r="18" spans="1:16" ht="20.25" customHeight="1" x14ac:dyDescent="0.35">
      <c r="A18" s="11"/>
      <c r="B18" s="165"/>
      <c r="C18" s="136">
        <v>41244</v>
      </c>
      <c r="D18" s="137">
        <v>6384</v>
      </c>
      <c r="E18" s="89">
        <v>36148</v>
      </c>
      <c r="F18" s="88">
        <v>24852</v>
      </c>
      <c r="G18" s="138">
        <f t="shared" si="1"/>
        <v>61000</v>
      </c>
      <c r="H18" s="139">
        <f t="shared" si="0"/>
        <v>67384</v>
      </c>
      <c r="I18" s="140"/>
      <c r="J18" s="163">
        <v>2016</v>
      </c>
      <c r="K18" s="136">
        <v>42005</v>
      </c>
      <c r="L18" s="137">
        <v>9868</v>
      </c>
      <c r="M18" s="89">
        <v>95293</v>
      </c>
      <c r="N18" s="88">
        <v>99656</v>
      </c>
      <c r="O18" s="138">
        <v>194949</v>
      </c>
      <c r="P18" s="139">
        <v>204817</v>
      </c>
    </row>
    <row r="19" spans="1:16" ht="21" x14ac:dyDescent="0.35">
      <c r="A19" s="11"/>
      <c r="B19" s="163">
        <v>2013</v>
      </c>
      <c r="C19" s="136">
        <v>41275</v>
      </c>
      <c r="D19" s="137">
        <v>11595</v>
      </c>
      <c r="E19" s="89">
        <v>37457</v>
      </c>
      <c r="F19" s="88">
        <v>25579</v>
      </c>
      <c r="G19" s="138">
        <f t="shared" si="1"/>
        <v>63036</v>
      </c>
      <c r="H19" s="139">
        <f t="shared" si="0"/>
        <v>74631</v>
      </c>
      <c r="I19" s="140"/>
      <c r="J19" s="164"/>
      <c r="K19" s="136">
        <v>42036</v>
      </c>
      <c r="L19" s="137">
        <v>7244</v>
      </c>
      <c r="M19" s="89">
        <v>100424</v>
      </c>
      <c r="N19" s="88">
        <v>92549</v>
      </c>
      <c r="O19" s="138">
        <v>192973</v>
      </c>
      <c r="P19" s="139">
        <v>200217</v>
      </c>
    </row>
    <row r="20" spans="1:16" ht="21" x14ac:dyDescent="0.35">
      <c r="A20" s="11"/>
      <c r="B20" s="164"/>
      <c r="C20" s="136">
        <v>41306</v>
      </c>
      <c r="D20" s="137">
        <v>9729</v>
      </c>
      <c r="E20" s="89">
        <v>33266</v>
      </c>
      <c r="F20" s="88">
        <v>21741</v>
      </c>
      <c r="G20" s="138">
        <f t="shared" si="1"/>
        <v>55007</v>
      </c>
      <c r="H20" s="139">
        <f t="shared" si="0"/>
        <v>64736</v>
      </c>
      <c r="I20" s="140"/>
      <c r="J20" s="164"/>
      <c r="K20" s="136">
        <v>42064</v>
      </c>
      <c r="L20" s="137">
        <v>10608</v>
      </c>
      <c r="M20" s="89">
        <v>119477</v>
      </c>
      <c r="N20" s="88">
        <v>108816</v>
      </c>
      <c r="O20" s="138">
        <v>228293</v>
      </c>
      <c r="P20" s="139">
        <v>238901</v>
      </c>
    </row>
    <row r="21" spans="1:16" ht="21" x14ac:dyDescent="0.35">
      <c r="A21" s="11"/>
      <c r="B21" s="164"/>
      <c r="C21" s="136">
        <v>41334</v>
      </c>
      <c r="D21" s="137">
        <v>9529</v>
      </c>
      <c r="E21" s="89">
        <v>31180</v>
      </c>
      <c r="F21" s="88">
        <v>25389</v>
      </c>
      <c r="G21" s="138">
        <f t="shared" si="1"/>
        <v>56569</v>
      </c>
      <c r="H21" s="139">
        <f t="shared" si="0"/>
        <v>66098</v>
      </c>
      <c r="I21" s="140"/>
      <c r="J21" s="164"/>
      <c r="K21" s="136">
        <v>41730</v>
      </c>
      <c r="L21" s="137">
        <v>10538</v>
      </c>
      <c r="M21" s="89">
        <v>131722</v>
      </c>
      <c r="N21" s="88">
        <v>119466</v>
      </c>
      <c r="O21" s="138">
        <v>251188</v>
      </c>
      <c r="P21" s="139">
        <v>261726</v>
      </c>
    </row>
    <row r="22" spans="1:16" ht="21" x14ac:dyDescent="0.35">
      <c r="A22" s="11"/>
      <c r="B22" s="164"/>
      <c r="C22" s="136">
        <v>41365</v>
      </c>
      <c r="D22" s="137">
        <v>9179</v>
      </c>
      <c r="E22" s="89">
        <v>32859</v>
      </c>
      <c r="F22" s="88">
        <v>26858</v>
      </c>
      <c r="G22" s="138">
        <f t="shared" si="1"/>
        <v>59717</v>
      </c>
      <c r="H22" s="139">
        <f t="shared" si="0"/>
        <v>68896</v>
      </c>
      <c r="I22" s="140"/>
      <c r="J22" s="164"/>
      <c r="K22" s="136">
        <v>41760</v>
      </c>
      <c r="L22" s="137">
        <v>12040</v>
      </c>
      <c r="M22" s="89">
        <v>141831</v>
      </c>
      <c r="N22" s="88">
        <v>110525</v>
      </c>
      <c r="O22" s="138">
        <v>252356</v>
      </c>
      <c r="P22" s="139">
        <v>264396</v>
      </c>
    </row>
    <row r="23" spans="1:16" ht="21" x14ac:dyDescent="0.35">
      <c r="A23" s="11"/>
      <c r="B23" s="164"/>
      <c r="C23" s="136">
        <v>41395</v>
      </c>
      <c r="D23" s="137">
        <v>7772</v>
      </c>
      <c r="E23" s="89">
        <v>31843</v>
      </c>
      <c r="F23" s="88">
        <v>26382</v>
      </c>
      <c r="G23" s="138">
        <f t="shared" si="1"/>
        <v>58225</v>
      </c>
      <c r="H23" s="139">
        <f t="shared" si="0"/>
        <v>65997</v>
      </c>
      <c r="I23" s="140"/>
      <c r="J23" s="164"/>
      <c r="K23" s="136">
        <v>42156</v>
      </c>
      <c r="L23" s="137">
        <v>12819</v>
      </c>
      <c r="M23" s="89">
        <v>151448</v>
      </c>
      <c r="N23" s="88">
        <v>121738</v>
      </c>
      <c r="O23" s="138">
        <v>273186</v>
      </c>
      <c r="P23" s="139">
        <v>286005</v>
      </c>
    </row>
    <row r="24" spans="1:16" ht="21" x14ac:dyDescent="0.35">
      <c r="A24" s="11"/>
      <c r="B24" s="164"/>
      <c r="C24" s="136">
        <v>41426</v>
      </c>
      <c r="D24" s="137">
        <v>6830</v>
      </c>
      <c r="E24" s="89">
        <v>31881</v>
      </c>
      <c r="F24" s="88">
        <v>25395</v>
      </c>
      <c r="G24" s="138">
        <f t="shared" si="1"/>
        <v>57276</v>
      </c>
      <c r="H24" s="139">
        <f t="shared" si="0"/>
        <v>64106</v>
      </c>
      <c r="I24" s="140"/>
      <c r="J24" s="164"/>
      <c r="K24" s="136">
        <v>42186</v>
      </c>
      <c r="L24" s="137"/>
      <c r="M24" s="89"/>
      <c r="N24" s="88"/>
      <c r="O24" s="138" t="s">
        <v>26</v>
      </c>
      <c r="P24" s="139" t="s">
        <v>26</v>
      </c>
    </row>
    <row r="25" spans="1:16" ht="21" x14ac:dyDescent="0.35">
      <c r="A25" s="11"/>
      <c r="B25" s="164"/>
      <c r="C25" s="136">
        <v>41486</v>
      </c>
      <c r="D25" s="137">
        <v>9062</v>
      </c>
      <c r="E25" s="89">
        <v>45906</v>
      </c>
      <c r="F25" s="88">
        <v>30561</v>
      </c>
      <c r="G25" s="138">
        <f t="shared" si="1"/>
        <v>76467</v>
      </c>
      <c r="H25" s="139">
        <f t="shared" si="0"/>
        <v>85529</v>
      </c>
      <c r="I25" s="140"/>
      <c r="J25" s="164"/>
      <c r="K25" s="136">
        <v>42217</v>
      </c>
      <c r="L25" s="137"/>
      <c r="M25" s="89"/>
      <c r="N25" s="88"/>
      <c r="O25" s="138" t="s">
        <v>26</v>
      </c>
      <c r="P25" s="139" t="s">
        <v>26</v>
      </c>
    </row>
    <row r="26" spans="1:16" ht="21" x14ac:dyDescent="0.35">
      <c r="A26" s="11"/>
      <c r="B26" s="164"/>
      <c r="C26" s="136">
        <v>41517</v>
      </c>
      <c r="D26" s="137">
        <v>9303</v>
      </c>
      <c r="E26" s="89">
        <v>49600</v>
      </c>
      <c r="F26" s="88">
        <v>31918</v>
      </c>
      <c r="G26" s="138">
        <f t="shared" si="1"/>
        <v>81518</v>
      </c>
      <c r="H26" s="139">
        <f t="shared" si="0"/>
        <v>90821</v>
      </c>
      <c r="I26" s="140"/>
      <c r="J26" s="164"/>
      <c r="K26" s="136">
        <v>42248</v>
      </c>
      <c r="L26" s="137"/>
      <c r="M26" s="89"/>
      <c r="N26" s="88"/>
      <c r="O26" s="138" t="s">
        <v>26</v>
      </c>
      <c r="P26" s="139" t="s">
        <v>26</v>
      </c>
    </row>
    <row r="27" spans="1:16" ht="21" x14ac:dyDescent="0.35">
      <c r="A27" s="11"/>
      <c r="B27" s="164"/>
      <c r="C27" s="136">
        <v>41547</v>
      </c>
      <c r="D27" s="137">
        <v>5767</v>
      </c>
      <c r="E27" s="89">
        <v>38337</v>
      </c>
      <c r="F27" s="88">
        <v>23400</v>
      </c>
      <c r="G27" s="138">
        <f t="shared" si="1"/>
        <v>61737</v>
      </c>
      <c r="H27" s="139">
        <f t="shared" si="0"/>
        <v>67504</v>
      </c>
      <c r="I27" s="140"/>
      <c r="J27" s="164"/>
      <c r="K27" s="136">
        <v>42278</v>
      </c>
      <c r="L27" s="137"/>
      <c r="M27" s="89"/>
      <c r="N27" s="88"/>
      <c r="O27" s="138" t="s">
        <v>26</v>
      </c>
      <c r="P27" s="139" t="s">
        <v>26</v>
      </c>
    </row>
    <row r="28" spans="1:16" ht="21" x14ac:dyDescent="0.35">
      <c r="A28" s="11"/>
      <c r="B28" s="164"/>
      <c r="C28" s="136">
        <v>41578</v>
      </c>
      <c r="D28" s="137">
        <v>12784</v>
      </c>
      <c r="E28" s="89">
        <v>49566</v>
      </c>
      <c r="F28" s="88">
        <v>34763</v>
      </c>
      <c r="G28" s="138">
        <f t="shared" si="1"/>
        <v>84329</v>
      </c>
      <c r="H28" s="139">
        <f t="shared" si="0"/>
        <v>97113</v>
      </c>
      <c r="I28" s="140"/>
      <c r="J28" s="164"/>
      <c r="K28" s="136">
        <v>42309</v>
      </c>
      <c r="L28" s="137"/>
      <c r="M28" s="89"/>
      <c r="N28" s="88"/>
      <c r="O28" s="138" t="s">
        <v>26</v>
      </c>
      <c r="P28" s="139" t="s">
        <v>26</v>
      </c>
    </row>
    <row r="29" spans="1:16" ht="21" x14ac:dyDescent="0.35">
      <c r="A29" s="11"/>
      <c r="B29" s="164"/>
      <c r="C29" s="136">
        <v>41608</v>
      </c>
      <c r="D29" s="137">
        <v>18178</v>
      </c>
      <c r="E29" s="89">
        <v>44457</v>
      </c>
      <c r="F29" s="88">
        <v>31254</v>
      </c>
      <c r="G29" s="138">
        <f t="shared" si="1"/>
        <v>75711</v>
      </c>
      <c r="H29" s="139">
        <f t="shared" si="0"/>
        <v>93889</v>
      </c>
      <c r="I29" s="140"/>
      <c r="J29" s="165"/>
      <c r="K29" s="136">
        <v>42339</v>
      </c>
      <c r="L29" s="137"/>
      <c r="M29" s="89"/>
      <c r="N29" s="88"/>
      <c r="O29" s="138" t="s">
        <v>26</v>
      </c>
      <c r="P29" s="139" t="s">
        <v>26</v>
      </c>
    </row>
    <row r="30" spans="1:16" ht="21.6" thickBot="1" x14ac:dyDescent="0.4">
      <c r="A30" s="11"/>
      <c r="B30" s="165"/>
      <c r="C30" s="136">
        <v>41639</v>
      </c>
      <c r="D30" s="137">
        <v>9751</v>
      </c>
      <c r="E30" s="89">
        <v>41175</v>
      </c>
      <c r="F30" s="88">
        <v>37102</v>
      </c>
      <c r="G30" s="138">
        <f t="shared" si="1"/>
        <v>78277</v>
      </c>
      <c r="H30" s="139">
        <f t="shared" si="0"/>
        <v>88028</v>
      </c>
      <c r="I30" s="140"/>
      <c r="L30" s="141">
        <v>597525</v>
      </c>
      <c r="M30" s="142">
        <v>3095081</v>
      </c>
      <c r="N30" s="142">
        <v>3104016</v>
      </c>
      <c r="O30" s="143">
        <v>6199097</v>
      </c>
      <c r="P30" s="144">
        <v>6796622</v>
      </c>
    </row>
    <row r="31" spans="1:16" ht="21" x14ac:dyDescent="0.35">
      <c r="A31" s="11"/>
      <c r="B31" s="163">
        <v>2014</v>
      </c>
      <c r="C31" s="136">
        <v>41640</v>
      </c>
      <c r="D31" s="137">
        <v>14080</v>
      </c>
      <c r="E31" s="89">
        <v>39999</v>
      </c>
      <c r="F31" s="88">
        <v>34555</v>
      </c>
      <c r="G31" s="138">
        <f t="shared" si="1"/>
        <v>74554</v>
      </c>
      <c r="H31" s="139">
        <f t="shared" si="0"/>
        <v>88634</v>
      </c>
      <c r="I31" s="140"/>
      <c r="K31" s="145"/>
    </row>
    <row r="32" spans="1:16" ht="21" x14ac:dyDescent="0.35">
      <c r="A32" s="11"/>
      <c r="B32" s="164"/>
      <c r="C32" s="136">
        <v>41671</v>
      </c>
      <c r="D32" s="137">
        <v>8623</v>
      </c>
      <c r="E32" s="89">
        <v>38689</v>
      </c>
      <c r="F32" s="88">
        <v>33831</v>
      </c>
      <c r="G32" s="138">
        <f t="shared" si="1"/>
        <v>72520</v>
      </c>
      <c r="H32" s="139">
        <f t="shared" si="0"/>
        <v>81143</v>
      </c>
      <c r="I32" s="140"/>
      <c r="K32" s="145"/>
    </row>
    <row r="33" spans="1:16" ht="21" x14ac:dyDescent="0.35">
      <c r="A33" s="11"/>
      <c r="B33" s="164"/>
      <c r="C33" s="136">
        <v>41699</v>
      </c>
      <c r="D33" s="137">
        <v>8925</v>
      </c>
      <c r="E33" s="89">
        <v>48453</v>
      </c>
      <c r="F33" s="88">
        <v>40376</v>
      </c>
      <c r="G33" s="138">
        <f t="shared" si="1"/>
        <v>88829</v>
      </c>
      <c r="H33" s="139">
        <f t="shared" si="0"/>
        <v>97754</v>
      </c>
      <c r="I33" s="140"/>
      <c r="K33" s="145"/>
    </row>
    <row r="34" spans="1:16" ht="21" x14ac:dyDescent="0.35">
      <c r="A34" s="11"/>
      <c r="B34" s="164"/>
      <c r="C34" s="136">
        <v>41730</v>
      </c>
      <c r="D34" s="137">
        <v>13494</v>
      </c>
      <c r="E34" s="89">
        <v>49352</v>
      </c>
      <c r="F34" s="88">
        <v>43534</v>
      </c>
      <c r="G34" s="138">
        <f t="shared" si="1"/>
        <v>92886</v>
      </c>
      <c r="H34" s="139">
        <f t="shared" si="0"/>
        <v>106380</v>
      </c>
      <c r="I34" s="140"/>
      <c r="K34" s="145"/>
    </row>
    <row r="35" spans="1:16" ht="21" x14ac:dyDescent="0.35">
      <c r="A35" s="11"/>
      <c r="B35" s="164"/>
      <c r="C35" s="136">
        <v>41760</v>
      </c>
      <c r="D35" s="137">
        <v>7801</v>
      </c>
      <c r="E35" s="89">
        <v>45778</v>
      </c>
      <c r="F35" s="88">
        <v>41183</v>
      </c>
      <c r="G35" s="138">
        <f t="shared" si="1"/>
        <v>86961</v>
      </c>
      <c r="H35" s="139">
        <f t="shared" si="0"/>
        <v>94762</v>
      </c>
      <c r="I35" s="140"/>
      <c r="K35" s="145"/>
    </row>
    <row r="36" spans="1:16" ht="21" x14ac:dyDescent="0.35">
      <c r="A36" s="11"/>
      <c r="B36" s="164"/>
      <c r="C36" s="136">
        <v>41791</v>
      </c>
      <c r="D36" s="137">
        <v>7556</v>
      </c>
      <c r="E36" s="89">
        <v>48196</v>
      </c>
      <c r="F36" s="88">
        <v>52271</v>
      </c>
      <c r="G36" s="138">
        <f t="shared" si="1"/>
        <v>100467</v>
      </c>
      <c r="H36" s="139">
        <f t="shared" si="0"/>
        <v>108023</v>
      </c>
      <c r="I36" s="140"/>
      <c r="K36" s="145"/>
    </row>
    <row r="37" spans="1:16" ht="21" x14ac:dyDescent="0.35">
      <c r="A37" s="11"/>
      <c r="B37" s="164"/>
      <c r="C37" s="136">
        <v>41821</v>
      </c>
      <c r="D37" s="137">
        <v>10566</v>
      </c>
      <c r="E37" s="89">
        <v>50050</v>
      </c>
      <c r="F37" s="88">
        <v>77115</v>
      </c>
      <c r="G37" s="138">
        <f t="shared" si="1"/>
        <v>127165</v>
      </c>
      <c r="H37" s="139">
        <f t="shared" si="0"/>
        <v>137731</v>
      </c>
      <c r="I37" s="140"/>
      <c r="K37" s="145"/>
    </row>
    <row r="38" spans="1:16" ht="21" x14ac:dyDescent="0.35">
      <c r="A38" s="11"/>
      <c r="B38" s="164"/>
      <c r="C38" s="136">
        <v>41852</v>
      </c>
      <c r="D38" s="137">
        <v>10750</v>
      </c>
      <c r="E38" s="89">
        <v>47977</v>
      </c>
      <c r="F38" s="88">
        <v>75665</v>
      </c>
      <c r="G38" s="138">
        <f t="shared" si="1"/>
        <v>123642</v>
      </c>
      <c r="H38" s="139">
        <f t="shared" si="0"/>
        <v>134392</v>
      </c>
      <c r="I38" s="140"/>
      <c r="K38" s="145"/>
    </row>
    <row r="39" spans="1:16" ht="21" x14ac:dyDescent="0.35">
      <c r="A39" s="11"/>
      <c r="B39" s="164"/>
      <c r="C39" s="136">
        <v>41883</v>
      </c>
      <c r="D39" s="137">
        <v>36898</v>
      </c>
      <c r="E39" s="89">
        <v>46148</v>
      </c>
      <c r="F39" s="88">
        <v>66327</v>
      </c>
      <c r="G39" s="138">
        <f t="shared" si="1"/>
        <v>112475</v>
      </c>
      <c r="H39" s="139">
        <f t="shared" si="0"/>
        <v>149373</v>
      </c>
      <c r="I39" s="140"/>
      <c r="K39" s="145"/>
    </row>
    <row r="40" spans="1:16" ht="21" x14ac:dyDescent="0.35">
      <c r="A40" s="11"/>
      <c r="B40" s="164"/>
      <c r="C40" s="136">
        <v>41913</v>
      </c>
      <c r="D40" s="137">
        <v>79704</v>
      </c>
      <c r="E40" s="89">
        <v>55371</v>
      </c>
      <c r="F40" s="88">
        <v>81978</v>
      </c>
      <c r="G40" s="138">
        <f t="shared" si="1"/>
        <v>137349</v>
      </c>
      <c r="H40" s="139">
        <f t="shared" si="0"/>
        <v>217053</v>
      </c>
      <c r="I40" s="140"/>
      <c r="K40" s="145"/>
    </row>
    <row r="41" spans="1:16" ht="21" x14ac:dyDescent="0.35">
      <c r="A41" s="11"/>
      <c r="B41" s="164"/>
      <c r="C41" s="146">
        <v>41944</v>
      </c>
      <c r="D41" s="137">
        <v>11097</v>
      </c>
      <c r="E41" s="89">
        <v>56072</v>
      </c>
      <c r="F41" s="88">
        <v>80760</v>
      </c>
      <c r="G41" s="138">
        <f t="shared" si="1"/>
        <v>136832</v>
      </c>
      <c r="H41" s="139">
        <f t="shared" si="0"/>
        <v>147929</v>
      </c>
      <c r="I41" s="140"/>
      <c r="K41" s="145"/>
    </row>
    <row r="42" spans="1:16" ht="21" x14ac:dyDescent="0.35">
      <c r="A42" s="11"/>
      <c r="B42" s="165"/>
      <c r="C42" s="146">
        <v>41974</v>
      </c>
      <c r="D42" s="137">
        <v>9180</v>
      </c>
      <c r="E42" s="89">
        <v>52315</v>
      </c>
      <c r="F42" s="88">
        <v>87059</v>
      </c>
      <c r="G42" s="138">
        <f t="shared" si="1"/>
        <v>139374</v>
      </c>
      <c r="H42" s="139">
        <f t="shared" si="0"/>
        <v>148554</v>
      </c>
      <c r="I42" s="140"/>
      <c r="K42" s="145"/>
    </row>
    <row r="43" spans="1:16" ht="17.399999999999999" x14ac:dyDescent="0.3">
      <c r="A43" s="134"/>
      <c r="B43" s="154" t="s">
        <v>47</v>
      </c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</row>
    <row r="44" spans="1:16" ht="30" x14ac:dyDescent="0.5">
      <c r="A44" s="58"/>
      <c r="B44" s="155" t="s">
        <v>49</v>
      </c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</row>
    <row r="45" spans="1:16" ht="22.8" x14ac:dyDescent="0.4">
      <c r="A45" s="32"/>
      <c r="I45" s="140"/>
    </row>
    <row r="46" spans="1:16" ht="22.8" x14ac:dyDescent="0.4">
      <c r="A46" s="32"/>
      <c r="I46" s="140"/>
    </row>
    <row r="47" spans="1:16" ht="22.8" x14ac:dyDescent="0.4">
      <c r="A47" s="32"/>
      <c r="I47" s="140"/>
    </row>
  </sheetData>
  <sheetProtection password="8E6E" sheet="1" objects="1" scenarios="1"/>
  <mergeCells count="13">
    <mergeCell ref="B43:P43"/>
    <mergeCell ref="B44:P44"/>
    <mergeCell ref="B2:P2"/>
    <mergeCell ref="B3:P3"/>
    <mergeCell ref="E4:G4"/>
    <mergeCell ref="H4:H5"/>
    <mergeCell ref="M4:O4"/>
    <mergeCell ref="P4:P5"/>
    <mergeCell ref="J6:J17"/>
    <mergeCell ref="B7:B18"/>
    <mergeCell ref="B19:B30"/>
    <mergeCell ref="J18:J29"/>
    <mergeCell ref="B31:B42"/>
  </mergeCells>
  <conditionalFormatting sqref="C1 K4:K5 C4:C5 C48:C1048576">
    <cfRule type="expression" dxfId="206" priority="11">
      <formula>AND(MONTH($C1)=MONTH($B$3),YEAR($C1)=YEAR($B$3),EOMONTH($C1,0)&lt;&gt;$B$3)</formula>
    </cfRule>
    <cfRule type="expression" dxfId="205" priority="12">
      <formula>AND(MONTH($C1)=MONTH($B$3),MONTH($C1)=MONTH($B$3),EOMONTH($C1,0)=$B$3)</formula>
    </cfRule>
  </conditionalFormatting>
  <conditionalFormatting sqref="K1">
    <cfRule type="expression" dxfId="204" priority="9">
      <formula>AND(MONTH($C1)=MONTH($B$3),YEAR($C1)=YEAR($B$3),EOMONTH($C1,0)&lt;&gt;$B$3)</formula>
    </cfRule>
    <cfRule type="expression" dxfId="203" priority="10">
      <formula>AND(MONTH($C1)=MONTH($B$3),MONTH($C1)=MONTH($B$3),EOMONTH($C1,0)=$B$3)</formula>
    </cfRule>
  </conditionalFormatting>
  <conditionalFormatting sqref="C6:C42">
    <cfRule type="expression" dxfId="202" priority="3">
      <formula>AND(MONTH($C6)=MONTH($B$3),YEAR($C6)=YEAR($B$3),EOMONTH($C6,0)&lt;&gt;$B$3)</formula>
    </cfRule>
    <cfRule type="expression" dxfId="201" priority="4">
      <formula>AND(MONTH($C6)=MONTH($B$3),MONTH($C6)=MONTH($B$3),EOMONTH($C6,0)=$B$3)</formula>
    </cfRule>
  </conditionalFormatting>
  <conditionalFormatting sqref="K31:K42 K6:K17">
    <cfRule type="expression" dxfId="200" priority="5">
      <formula>AND(MONTH($K6)=MONTH($B$3),YEAR($K6)=YEAR($B$3),EOMONTH($K6,0)&lt;&gt;$B$3)</formula>
    </cfRule>
    <cfRule type="expression" dxfId="199" priority="6">
      <formula>AND(MONTH($K6)=MONTH($B$3),MONTH($K6)=MONTH($B$3),EOMONTH($K6,0)=$B$3)</formula>
    </cfRule>
  </conditionalFormatting>
  <conditionalFormatting sqref="K18:K29">
    <cfRule type="expression" dxfId="198" priority="1">
      <formula>AND(MONTH($K18)=MONTH($B$3),YEAR($K18)=YEAR($B$3),EOMONTH($K18,0)&lt;&gt;$B$3)</formula>
    </cfRule>
    <cfRule type="expression" dxfId="197" priority="2">
      <formula>AND(MONTH($K18)=MONTH($B$3),MONTH($K18)=MONTH($B$3),EOMONTH($K18,0)=$B$3)</formula>
    </cfRule>
  </conditionalFormatting>
  <printOptions horizontalCentered="1"/>
  <pageMargins left="0.15748031496062992" right="0.15748031496062992" top="0.43" bottom="0.11811023622047245" header="7.874015748031496E-2" footer="3.937007874015748E-2"/>
  <pageSetup paperSize="119" scale="50" orientation="portrait" r:id="rId1"/>
  <ignoredErrors>
    <ignoredError sqref="G7:G4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</sheetPr>
  <dimension ref="A1:F50"/>
  <sheetViews>
    <sheetView showGridLines="0" zoomScaleNormal="100" workbookViewId="0">
      <pane ySplit="4" topLeftCell="A5" activePane="bottomLeft" state="frozen"/>
      <selection activeCell="D4" sqref="D4:I4"/>
      <selection pane="bottomLeft" activeCell="B2" sqref="B2:F2"/>
    </sheetView>
  </sheetViews>
  <sheetFormatPr baseColWidth="10" defaultRowHeight="15" x14ac:dyDescent="0.25"/>
  <cols>
    <col min="2" max="2" width="4.1796875" customWidth="1"/>
    <col min="3" max="3" width="19.81640625" bestFit="1" customWidth="1"/>
  </cols>
  <sheetData>
    <row r="1" spans="1:6" ht="27.6" x14ac:dyDescent="0.45">
      <c r="A1" s="28"/>
      <c r="B1" s="1" t="s">
        <v>56</v>
      </c>
      <c r="C1" s="1"/>
      <c r="D1" s="1"/>
      <c r="E1" s="1"/>
      <c r="F1" s="1"/>
    </row>
    <row r="2" spans="1:6" ht="43.5" customHeight="1" x14ac:dyDescent="0.5">
      <c r="B2" s="166" t="s">
        <v>33</v>
      </c>
      <c r="C2" s="166"/>
      <c r="D2" s="166"/>
      <c r="E2" s="166"/>
      <c r="F2" s="166"/>
    </row>
    <row r="3" spans="1:6" ht="27.75" customHeight="1" x14ac:dyDescent="0.25">
      <c r="B3" s="167">
        <f>Tapa!C4</f>
        <v>42551</v>
      </c>
      <c r="C3" s="168"/>
      <c r="D3" s="168"/>
      <c r="E3" s="168"/>
      <c r="F3" s="168"/>
    </row>
    <row r="4" spans="1:6" ht="15.6" x14ac:dyDescent="0.3">
      <c r="B4" s="2"/>
      <c r="C4" s="3" t="s">
        <v>65</v>
      </c>
      <c r="D4" s="3" t="s">
        <v>29</v>
      </c>
      <c r="E4" s="3" t="s">
        <v>30</v>
      </c>
      <c r="F4" s="3" t="s">
        <v>31</v>
      </c>
    </row>
    <row r="5" spans="1:6" ht="15.75" customHeight="1" x14ac:dyDescent="0.25">
      <c r="B5" s="169" t="s">
        <v>9</v>
      </c>
      <c r="C5" s="4" t="s">
        <v>37</v>
      </c>
      <c r="D5" s="13">
        <v>6436</v>
      </c>
      <c r="E5" s="13">
        <v>1044</v>
      </c>
      <c r="F5" s="13">
        <v>5392</v>
      </c>
    </row>
    <row r="6" spans="1:6" ht="15.75" customHeight="1" x14ac:dyDescent="0.25">
      <c r="B6" s="170"/>
      <c r="C6" s="4" t="s">
        <v>17</v>
      </c>
      <c r="D6" s="13">
        <v>2699</v>
      </c>
      <c r="E6" s="13">
        <v>902</v>
      </c>
      <c r="F6" s="13">
        <v>1797</v>
      </c>
    </row>
    <row r="7" spans="1:6" ht="15.6" x14ac:dyDescent="0.25">
      <c r="B7" s="170"/>
      <c r="C7" s="4" t="s">
        <v>73</v>
      </c>
      <c r="D7" s="13">
        <v>582946</v>
      </c>
      <c r="E7" s="13">
        <v>150701</v>
      </c>
      <c r="F7" s="13">
        <v>432245</v>
      </c>
    </row>
    <row r="8" spans="1:6" ht="15.6" x14ac:dyDescent="0.25">
      <c r="B8" s="170"/>
      <c r="C8" s="4" t="s">
        <v>11</v>
      </c>
      <c r="D8" s="13">
        <v>1614057</v>
      </c>
      <c r="E8" s="13">
        <v>2070788</v>
      </c>
      <c r="F8" s="13">
        <v>-456731</v>
      </c>
    </row>
    <row r="9" spans="1:6" ht="15.6" x14ac:dyDescent="0.25">
      <c r="B9" s="170"/>
      <c r="C9" s="4" t="s">
        <v>12</v>
      </c>
      <c r="D9" s="13">
        <v>6966</v>
      </c>
      <c r="E9" s="13">
        <v>3398</v>
      </c>
      <c r="F9" s="13">
        <v>3568</v>
      </c>
    </row>
    <row r="10" spans="1:6" ht="15.6" x14ac:dyDescent="0.25">
      <c r="B10" s="170"/>
      <c r="C10" s="4" t="s">
        <v>51</v>
      </c>
      <c r="D10" s="13">
        <v>130</v>
      </c>
      <c r="E10" s="13">
        <v>0</v>
      </c>
      <c r="F10" s="13">
        <v>130</v>
      </c>
    </row>
    <row r="11" spans="1:6" ht="15.6" x14ac:dyDescent="0.25">
      <c r="B11" s="170"/>
      <c r="C11" s="4" t="s">
        <v>13</v>
      </c>
      <c r="D11" s="13">
        <v>1970720</v>
      </c>
      <c r="E11" s="13">
        <v>1601454</v>
      </c>
      <c r="F11" s="13">
        <v>369266</v>
      </c>
    </row>
    <row r="12" spans="1:6" ht="15.6" x14ac:dyDescent="0.25">
      <c r="B12" s="170"/>
      <c r="C12" s="4" t="s">
        <v>14</v>
      </c>
      <c r="D12" s="13">
        <v>1289414</v>
      </c>
      <c r="E12" s="13">
        <v>2148428</v>
      </c>
      <c r="F12" s="13">
        <v>-859014</v>
      </c>
    </row>
    <row r="13" spans="1:6" ht="15.6" x14ac:dyDescent="0.25">
      <c r="B13" s="170"/>
      <c r="C13" s="4" t="s">
        <v>15</v>
      </c>
      <c r="D13" s="13">
        <v>154393</v>
      </c>
      <c r="E13" s="13">
        <v>68868</v>
      </c>
      <c r="F13" s="13">
        <v>85525</v>
      </c>
    </row>
    <row r="14" spans="1:6" ht="15.6" x14ac:dyDescent="0.25">
      <c r="B14" s="170"/>
      <c r="C14" s="4" t="s">
        <v>16</v>
      </c>
      <c r="D14" s="13">
        <v>526011</v>
      </c>
      <c r="E14" s="13">
        <v>124410</v>
      </c>
      <c r="F14" s="13">
        <v>401601</v>
      </c>
    </row>
    <row r="15" spans="1:6" ht="15.6" x14ac:dyDescent="0.25">
      <c r="B15" s="170"/>
      <c r="C15" s="4" t="s">
        <v>52</v>
      </c>
      <c r="D15" s="13">
        <v>33942</v>
      </c>
      <c r="E15" s="13">
        <v>28220</v>
      </c>
      <c r="F15" s="13">
        <v>5722</v>
      </c>
    </row>
    <row r="16" spans="1:6" ht="15.6" x14ac:dyDescent="0.25">
      <c r="B16" s="170"/>
      <c r="C16" s="4" t="s">
        <v>79</v>
      </c>
      <c r="D16" s="13">
        <v>1560</v>
      </c>
      <c r="E16" s="13">
        <v>0</v>
      </c>
      <c r="F16" s="13">
        <v>1560</v>
      </c>
    </row>
    <row r="17" spans="2:6" ht="15.6" x14ac:dyDescent="0.25">
      <c r="B17" s="171"/>
      <c r="C17" s="4" t="s">
        <v>69</v>
      </c>
      <c r="D17" s="13">
        <v>9823</v>
      </c>
      <c r="E17" s="13">
        <v>884</v>
      </c>
      <c r="F17" s="13">
        <v>8939</v>
      </c>
    </row>
    <row r="18" spans="2:6" ht="15.6" x14ac:dyDescent="0.25">
      <c r="C18" s="23" t="s">
        <v>42</v>
      </c>
      <c r="D18" s="24">
        <v>6199097</v>
      </c>
      <c r="E18" s="24">
        <v>6199097</v>
      </c>
      <c r="F18" s="13">
        <v>0</v>
      </c>
    </row>
    <row r="19" spans="2:6" ht="15.75" customHeight="1" x14ac:dyDescent="0.25">
      <c r="B19" s="172" t="s">
        <v>10</v>
      </c>
      <c r="C19" s="25" t="s">
        <v>17</v>
      </c>
      <c r="D19" s="12">
        <v>6547</v>
      </c>
      <c r="E19" s="12">
        <v>1514</v>
      </c>
      <c r="F19" s="12">
        <v>5033</v>
      </c>
    </row>
    <row r="20" spans="2:6" ht="15.6" x14ac:dyDescent="0.25">
      <c r="B20" s="173"/>
      <c r="C20" s="25" t="s">
        <v>37</v>
      </c>
      <c r="D20" s="12">
        <v>1936</v>
      </c>
      <c r="E20" s="12">
        <v>798</v>
      </c>
      <c r="F20" s="12">
        <v>1138</v>
      </c>
    </row>
    <row r="21" spans="2:6" ht="15.6" x14ac:dyDescent="0.25">
      <c r="B21" s="173"/>
      <c r="C21" s="25" t="s">
        <v>72</v>
      </c>
      <c r="D21" s="12">
        <v>606</v>
      </c>
      <c r="E21" s="12">
        <v>0</v>
      </c>
      <c r="F21" s="12">
        <v>606</v>
      </c>
    </row>
    <row r="22" spans="2:6" ht="15.6" x14ac:dyDescent="0.25">
      <c r="B22" s="173"/>
      <c r="C22" s="25" t="s">
        <v>18</v>
      </c>
      <c r="D22" s="12">
        <v>1795</v>
      </c>
      <c r="E22" s="12">
        <v>5579</v>
      </c>
      <c r="F22" s="12">
        <v>-3784</v>
      </c>
    </row>
    <row r="23" spans="2:6" ht="15.6" x14ac:dyDescent="0.25">
      <c r="B23" s="173"/>
      <c r="C23" s="25" t="s">
        <v>12</v>
      </c>
      <c r="D23" s="12">
        <v>19651</v>
      </c>
      <c r="E23" s="12">
        <v>11096</v>
      </c>
      <c r="F23" s="12">
        <v>8555</v>
      </c>
    </row>
    <row r="24" spans="2:6" ht="15.6" x14ac:dyDescent="0.25">
      <c r="B24" s="173"/>
      <c r="C24" s="25" t="s">
        <v>11</v>
      </c>
      <c r="D24" s="12">
        <v>55816</v>
      </c>
      <c r="E24" s="12">
        <v>355265</v>
      </c>
      <c r="F24" s="12">
        <v>-299449</v>
      </c>
    </row>
    <row r="25" spans="2:6" ht="15.6" x14ac:dyDescent="0.25">
      <c r="B25" s="173"/>
      <c r="C25" s="48" t="s">
        <v>48</v>
      </c>
      <c r="D25" s="12">
        <v>475</v>
      </c>
      <c r="E25" s="12">
        <v>65</v>
      </c>
      <c r="F25" s="12">
        <v>410</v>
      </c>
    </row>
    <row r="26" spans="2:6" ht="15.6" x14ac:dyDescent="0.25">
      <c r="B26" s="173"/>
      <c r="C26" s="25" t="s">
        <v>19</v>
      </c>
      <c r="D26" s="12">
        <v>16323</v>
      </c>
      <c r="E26" s="12">
        <v>18004</v>
      </c>
      <c r="F26" s="12">
        <v>-1681</v>
      </c>
    </row>
    <row r="27" spans="2:6" ht="15.6" x14ac:dyDescent="0.25">
      <c r="B27" s="173"/>
      <c r="C27" s="25" t="s">
        <v>13</v>
      </c>
      <c r="D27" s="12">
        <v>83053</v>
      </c>
      <c r="E27" s="12">
        <v>48429</v>
      </c>
      <c r="F27" s="12">
        <v>34624</v>
      </c>
    </row>
    <row r="28" spans="2:6" ht="15.6" x14ac:dyDescent="0.25">
      <c r="B28" s="173"/>
      <c r="C28" s="25" t="s">
        <v>20</v>
      </c>
      <c r="D28" s="12">
        <v>59</v>
      </c>
      <c r="E28" s="12">
        <v>719</v>
      </c>
      <c r="F28" s="12">
        <v>-660</v>
      </c>
    </row>
    <row r="29" spans="2:6" ht="15.6" x14ac:dyDescent="0.25">
      <c r="B29" s="173"/>
      <c r="C29" s="25" t="s">
        <v>14</v>
      </c>
      <c r="D29" s="12">
        <v>239777</v>
      </c>
      <c r="E29" s="12">
        <v>65380</v>
      </c>
      <c r="F29" s="12">
        <v>174397</v>
      </c>
    </row>
    <row r="30" spans="2:6" ht="15.6" x14ac:dyDescent="0.25">
      <c r="B30" s="173"/>
      <c r="C30" s="25" t="s">
        <v>21</v>
      </c>
      <c r="D30" s="12">
        <v>52232</v>
      </c>
      <c r="E30" s="12">
        <v>37494</v>
      </c>
      <c r="F30" s="12">
        <v>14738</v>
      </c>
    </row>
    <row r="31" spans="2:6" ht="15.6" x14ac:dyDescent="0.25">
      <c r="B31" s="173"/>
      <c r="C31" s="25" t="s">
        <v>27</v>
      </c>
      <c r="D31" s="12">
        <v>674</v>
      </c>
      <c r="E31" s="12">
        <v>154</v>
      </c>
      <c r="F31" s="12">
        <v>520</v>
      </c>
    </row>
    <row r="32" spans="2:6" ht="15.6" x14ac:dyDescent="0.25">
      <c r="B32" s="173"/>
      <c r="C32" s="25" t="s">
        <v>15</v>
      </c>
      <c r="D32" s="12">
        <v>99040</v>
      </c>
      <c r="E32" s="12">
        <v>50414</v>
      </c>
      <c r="F32" s="12">
        <v>48626</v>
      </c>
    </row>
    <row r="33" spans="2:6" ht="15.6" x14ac:dyDescent="0.25">
      <c r="B33" s="173"/>
      <c r="C33" s="25" t="s">
        <v>28</v>
      </c>
      <c r="D33" s="12">
        <v>0</v>
      </c>
      <c r="E33" s="12">
        <v>8</v>
      </c>
      <c r="F33" s="12">
        <v>-8</v>
      </c>
    </row>
    <row r="34" spans="2:6" ht="15.6" x14ac:dyDescent="0.25">
      <c r="B34" s="173"/>
      <c r="C34" s="25" t="s">
        <v>54</v>
      </c>
      <c r="D34" s="12">
        <v>426</v>
      </c>
      <c r="E34" s="12">
        <v>0</v>
      </c>
      <c r="F34" s="12">
        <v>426</v>
      </c>
    </row>
    <row r="35" spans="2:6" ht="15.6" x14ac:dyDescent="0.25">
      <c r="B35" s="173"/>
      <c r="C35" s="25" t="s">
        <v>22</v>
      </c>
      <c r="D35" s="12">
        <v>313</v>
      </c>
      <c r="E35" s="12">
        <v>31</v>
      </c>
      <c r="F35" s="12">
        <v>282</v>
      </c>
    </row>
    <row r="36" spans="2:6" ht="15.6" x14ac:dyDescent="0.25">
      <c r="B36" s="173"/>
      <c r="C36" s="25" t="s">
        <v>75</v>
      </c>
      <c r="D36" s="12">
        <v>11935</v>
      </c>
      <c r="E36" s="12">
        <v>1656</v>
      </c>
      <c r="F36" s="12">
        <v>10279</v>
      </c>
    </row>
    <row r="37" spans="2:6" ht="15.6" x14ac:dyDescent="0.25">
      <c r="B37" s="173"/>
      <c r="C37" s="25" t="s">
        <v>60</v>
      </c>
      <c r="D37" s="12">
        <v>54</v>
      </c>
      <c r="E37" s="12">
        <v>2</v>
      </c>
      <c r="F37" s="12">
        <v>52</v>
      </c>
    </row>
    <row r="38" spans="2:6" ht="15.6" x14ac:dyDescent="0.25">
      <c r="B38" s="173"/>
      <c r="C38" s="25" t="s">
        <v>44</v>
      </c>
      <c r="D38" s="12">
        <v>2819</v>
      </c>
      <c r="E38" s="12">
        <v>796</v>
      </c>
      <c r="F38" s="12">
        <v>2023</v>
      </c>
    </row>
    <row r="39" spans="2:6" ht="15.6" x14ac:dyDescent="0.25">
      <c r="B39" s="173"/>
      <c r="C39" s="25" t="s">
        <v>23</v>
      </c>
      <c r="D39" s="12">
        <v>76</v>
      </c>
      <c r="E39" s="12">
        <v>76</v>
      </c>
      <c r="F39" s="12">
        <v>0</v>
      </c>
    </row>
    <row r="40" spans="2:6" ht="15.6" x14ac:dyDescent="0.25">
      <c r="B40" s="173"/>
      <c r="C40" s="25" t="s">
        <v>76</v>
      </c>
      <c r="D40" s="12">
        <v>2415</v>
      </c>
      <c r="E40" s="12">
        <v>7</v>
      </c>
      <c r="F40" s="12">
        <v>2408</v>
      </c>
    </row>
    <row r="41" spans="2:6" ht="15.6" x14ac:dyDescent="0.25">
      <c r="B41" s="173"/>
      <c r="C41" s="25" t="s">
        <v>80</v>
      </c>
      <c r="D41" s="12">
        <v>602</v>
      </c>
      <c r="E41" s="12">
        <v>0</v>
      </c>
      <c r="F41" s="12">
        <v>602</v>
      </c>
    </row>
    <row r="42" spans="2:6" ht="15.6" x14ac:dyDescent="0.25">
      <c r="B42" s="173"/>
      <c r="C42" s="25" t="s">
        <v>90</v>
      </c>
      <c r="D42" s="12">
        <v>5</v>
      </c>
      <c r="E42" s="12">
        <v>0</v>
      </c>
      <c r="F42" s="12">
        <v>5</v>
      </c>
    </row>
    <row r="43" spans="2:6" ht="15.6" x14ac:dyDescent="0.25">
      <c r="B43" s="173"/>
      <c r="C43" s="25" t="s">
        <v>82</v>
      </c>
      <c r="D43" s="12">
        <v>598</v>
      </c>
      <c r="E43" s="12">
        <v>20</v>
      </c>
      <c r="F43" s="12">
        <v>578</v>
      </c>
    </row>
    <row r="44" spans="2:6" ht="15.6" x14ac:dyDescent="0.25">
      <c r="B44" s="173"/>
      <c r="C44" s="25" t="s">
        <v>83</v>
      </c>
      <c r="D44" s="12">
        <v>5</v>
      </c>
      <c r="E44" s="12">
        <v>4</v>
      </c>
      <c r="F44" s="12">
        <v>1</v>
      </c>
    </row>
    <row r="45" spans="2:6" ht="15.6" x14ac:dyDescent="0.25">
      <c r="B45" s="173"/>
      <c r="C45" s="25" t="s">
        <v>84</v>
      </c>
      <c r="D45" s="12">
        <v>102</v>
      </c>
      <c r="E45" s="12">
        <v>0</v>
      </c>
      <c r="F45" s="12">
        <v>102</v>
      </c>
    </row>
    <row r="46" spans="2:6" ht="15.6" x14ac:dyDescent="0.25">
      <c r="B46" s="173"/>
      <c r="C46" s="25" t="s">
        <v>85</v>
      </c>
      <c r="D46" s="12">
        <v>28</v>
      </c>
      <c r="E46" s="12">
        <v>14</v>
      </c>
      <c r="F46" s="12">
        <v>14</v>
      </c>
    </row>
    <row r="47" spans="2:6" ht="15.6" x14ac:dyDescent="0.25">
      <c r="B47" s="174"/>
      <c r="C47" s="25" t="s">
        <v>87</v>
      </c>
      <c r="D47" s="12">
        <v>163</v>
      </c>
      <c r="E47" s="12">
        <v>0</v>
      </c>
      <c r="F47" s="12">
        <v>163</v>
      </c>
    </row>
    <row r="48" spans="2:6" ht="15.6" x14ac:dyDescent="0.25">
      <c r="C48" s="30" t="s">
        <v>86</v>
      </c>
      <c r="D48" s="26">
        <v>597525</v>
      </c>
      <c r="E48" s="26">
        <v>597525</v>
      </c>
      <c r="F48" s="26">
        <v>0</v>
      </c>
    </row>
    <row r="49" spans="2:6" ht="15.6" x14ac:dyDescent="0.3">
      <c r="B49" s="2"/>
      <c r="C49" s="31" t="s">
        <v>34</v>
      </c>
      <c r="D49" s="7">
        <v>6796622</v>
      </c>
      <c r="E49" s="7">
        <v>6796622</v>
      </c>
      <c r="F49" s="7">
        <v>0</v>
      </c>
    </row>
    <row r="50" spans="2:6" x14ac:dyDescent="0.25">
      <c r="B50" s="5" t="s">
        <v>7</v>
      </c>
      <c r="C50" s="6"/>
    </row>
  </sheetData>
  <sheetProtection password="8E6E" sheet="1" objects="1" scenarios="1"/>
  <mergeCells count="4">
    <mergeCell ref="B2:F2"/>
    <mergeCell ref="B3:F3"/>
    <mergeCell ref="B5:B17"/>
    <mergeCell ref="B19:B47"/>
  </mergeCells>
  <printOptions horizontalCentered="1"/>
  <pageMargins left="0.47244094488188981" right="0.51181102362204722" top="0.35433070866141736" bottom="0.31496062992125984" header="0.19685039370078741" footer="0.15748031496062992"/>
  <pageSetup paperSize="119" scale="9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</sheetPr>
  <dimension ref="A1:Y42"/>
  <sheetViews>
    <sheetView showGridLines="0" zoomScale="90" zoomScaleNormal="90" workbookViewId="0">
      <pane xSplit="3" ySplit="5" topLeftCell="D6" activePane="bottomRight" state="frozen"/>
      <selection activeCell="D4" sqref="D4:I4"/>
      <selection pane="topRight" activeCell="D4" sqref="D4:I4"/>
      <selection pane="bottomLeft" activeCell="D4" sqref="D4:I4"/>
      <selection pane="bottomRight" activeCell="B2" sqref="B2:Q2"/>
    </sheetView>
  </sheetViews>
  <sheetFormatPr baseColWidth="10" defaultRowHeight="15.6" x14ac:dyDescent="0.3"/>
  <cols>
    <col min="1" max="1" width="3.1796875" customWidth="1"/>
    <col min="2" max="2" width="3.453125" style="9" customWidth="1"/>
    <col min="3" max="3" width="12.36328125" style="9" bestFit="1" customWidth="1"/>
    <col min="4" max="4" width="7.90625" style="9" bestFit="1" customWidth="1"/>
    <col min="5" max="5" width="7.90625" style="9" customWidth="1"/>
    <col min="6" max="6" width="7.90625" style="9" bestFit="1" customWidth="1"/>
    <col min="7" max="7" width="8.26953125" style="9" bestFit="1" customWidth="1"/>
    <col min="8" max="8" width="7.90625" style="9" bestFit="1" customWidth="1"/>
    <col min="9" max="9" width="7.90625" style="9" customWidth="1"/>
    <col min="10" max="11" width="8.26953125" style="9" bestFit="1" customWidth="1"/>
    <col min="12" max="12" width="7.90625" style="9" bestFit="1" customWidth="1"/>
    <col min="13" max="15" width="7.90625" style="9" customWidth="1"/>
    <col min="16" max="16" width="7.90625" style="9" bestFit="1" customWidth="1"/>
    <col min="17" max="17" width="9.1796875" style="9" bestFit="1" customWidth="1"/>
    <col min="18" max="18" width="4.36328125" bestFit="1" customWidth="1"/>
    <col min="19" max="19" width="17.08984375" bestFit="1" customWidth="1"/>
    <col min="20" max="20" width="3.36328125" bestFit="1" customWidth="1"/>
    <col min="21" max="21" width="4.81640625" bestFit="1" customWidth="1"/>
    <col min="22" max="22" width="3.6328125" bestFit="1" customWidth="1"/>
    <col min="23" max="23" width="4.6328125" bestFit="1" customWidth="1"/>
    <col min="24" max="24" width="3.453125" bestFit="1" customWidth="1"/>
    <col min="25" max="25" width="8.6328125" customWidth="1"/>
    <col min="26" max="26" width="1.54296875" customWidth="1"/>
  </cols>
  <sheetData>
    <row r="1" spans="1:25" ht="30" x14ac:dyDescent="0.5">
      <c r="A1" s="58"/>
      <c r="B1" s="8" t="s">
        <v>57</v>
      </c>
      <c r="C1" s="8"/>
      <c r="D1" s="8"/>
      <c r="E1" s="8"/>
      <c r="F1" s="8"/>
      <c r="G1" s="8"/>
      <c r="H1" s="8"/>
      <c r="I1" s="8"/>
      <c r="S1" s="51"/>
    </row>
    <row r="2" spans="1:25" ht="33" customHeight="1" x14ac:dyDescent="0.45">
      <c r="B2" s="181" t="s">
        <v>74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7"/>
      <c r="S2" s="17"/>
      <c r="T2" s="17"/>
      <c r="U2" s="17"/>
      <c r="V2" s="17"/>
      <c r="W2" s="17"/>
      <c r="X2" s="17"/>
      <c r="Y2" s="17"/>
    </row>
    <row r="3" spans="1:25" ht="27" customHeight="1" x14ac:dyDescent="0.25">
      <c r="B3" s="180">
        <f>Tapa!C4</f>
        <v>42551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"/>
      <c r="S3" s="18"/>
      <c r="T3" s="18"/>
      <c r="U3" s="18"/>
      <c r="V3" s="18"/>
      <c r="W3" s="18"/>
      <c r="X3" s="18"/>
      <c r="Y3" s="18"/>
    </row>
    <row r="4" spans="1:25" ht="21" x14ac:dyDescent="0.35">
      <c r="A4" s="11"/>
      <c r="C4" s="19"/>
      <c r="D4" s="175" t="s">
        <v>36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6"/>
      <c r="Q4" s="18"/>
      <c r="R4" s="18"/>
      <c r="S4" s="18"/>
      <c r="T4" s="18"/>
      <c r="U4" s="18"/>
      <c r="V4" s="18"/>
      <c r="W4" s="18"/>
      <c r="X4" s="18"/>
      <c r="Y4" s="18"/>
    </row>
    <row r="5" spans="1:25" ht="31.2" x14ac:dyDescent="0.35">
      <c r="A5" s="11"/>
      <c r="B5" s="14"/>
      <c r="C5" s="91"/>
      <c r="D5" s="92" t="s">
        <v>37</v>
      </c>
      <c r="E5" s="92" t="s">
        <v>17</v>
      </c>
      <c r="F5" s="92" t="s">
        <v>73</v>
      </c>
      <c r="G5" s="92" t="s">
        <v>11</v>
      </c>
      <c r="H5" s="92" t="s">
        <v>12</v>
      </c>
      <c r="I5" s="92" t="s">
        <v>51</v>
      </c>
      <c r="J5" s="92" t="s">
        <v>13</v>
      </c>
      <c r="K5" s="92" t="s">
        <v>14</v>
      </c>
      <c r="L5" s="92" t="s">
        <v>15</v>
      </c>
      <c r="M5" s="92" t="s">
        <v>16</v>
      </c>
      <c r="N5" s="93" t="s">
        <v>52</v>
      </c>
      <c r="O5" s="93" t="s">
        <v>69</v>
      </c>
      <c r="P5" s="93" t="s">
        <v>79</v>
      </c>
      <c r="Q5" s="20" t="s">
        <v>24</v>
      </c>
      <c r="R5" s="18"/>
      <c r="S5" s="18"/>
      <c r="T5" s="18"/>
      <c r="U5" s="18"/>
      <c r="V5" s="18"/>
      <c r="W5" s="18"/>
      <c r="X5" s="18"/>
      <c r="Y5" s="18"/>
    </row>
    <row r="6" spans="1:25" ht="20.399999999999999" x14ac:dyDescent="0.35">
      <c r="A6" s="11"/>
      <c r="B6" s="177" t="s">
        <v>25</v>
      </c>
      <c r="C6" s="16" t="s">
        <v>37</v>
      </c>
      <c r="D6" s="93" t="s">
        <v>26</v>
      </c>
      <c r="E6" s="93">
        <v>3</v>
      </c>
      <c r="F6" s="93">
        <v>39</v>
      </c>
      <c r="G6" s="93">
        <v>240</v>
      </c>
      <c r="H6" s="93">
        <v>2</v>
      </c>
      <c r="I6" s="93" t="s">
        <v>26</v>
      </c>
      <c r="J6" s="93">
        <v>312</v>
      </c>
      <c r="K6" s="93">
        <v>250</v>
      </c>
      <c r="L6" s="93">
        <v>6</v>
      </c>
      <c r="M6" s="93">
        <v>181</v>
      </c>
      <c r="N6" s="93">
        <v>6</v>
      </c>
      <c r="O6" s="93">
        <v>5</v>
      </c>
      <c r="P6" s="93" t="s">
        <v>26</v>
      </c>
      <c r="Q6" s="27">
        <v>1044</v>
      </c>
      <c r="R6" s="18"/>
      <c r="S6" s="18"/>
      <c r="T6" s="18"/>
      <c r="U6" s="18"/>
      <c r="V6" s="18"/>
      <c r="W6" s="18"/>
      <c r="X6" s="18"/>
      <c r="Y6" s="18"/>
    </row>
    <row r="7" spans="1:25" ht="20.399999999999999" x14ac:dyDescent="0.35">
      <c r="A7" s="11"/>
      <c r="B7" s="178"/>
      <c r="C7" s="16" t="s">
        <v>17</v>
      </c>
      <c r="D7" s="94">
        <v>7</v>
      </c>
      <c r="E7" s="94" t="s">
        <v>26</v>
      </c>
      <c r="F7" s="94">
        <v>19</v>
      </c>
      <c r="G7" s="94">
        <v>266</v>
      </c>
      <c r="H7" s="94">
        <v>1</v>
      </c>
      <c r="I7" s="94" t="s">
        <v>26</v>
      </c>
      <c r="J7" s="94">
        <v>204</v>
      </c>
      <c r="K7" s="94">
        <v>141</v>
      </c>
      <c r="L7" s="94">
        <v>22</v>
      </c>
      <c r="M7" s="94">
        <v>224</v>
      </c>
      <c r="N7" s="94">
        <v>8</v>
      </c>
      <c r="O7" s="94">
        <v>10</v>
      </c>
      <c r="P7" s="94" t="s">
        <v>26</v>
      </c>
      <c r="Q7" s="27">
        <v>902</v>
      </c>
      <c r="R7" s="18"/>
      <c r="S7" s="18"/>
      <c r="T7" s="18"/>
      <c r="U7" s="18"/>
      <c r="V7" s="18"/>
      <c r="W7" s="18"/>
      <c r="X7" s="18"/>
      <c r="Y7" s="18"/>
    </row>
    <row r="8" spans="1:25" ht="20.399999999999999" x14ac:dyDescent="0.35">
      <c r="A8" s="11"/>
      <c r="B8" s="178"/>
      <c r="C8" s="16" t="s">
        <v>73</v>
      </c>
      <c r="D8" s="94">
        <v>31</v>
      </c>
      <c r="E8" s="94">
        <v>51</v>
      </c>
      <c r="F8" s="94" t="s">
        <v>26</v>
      </c>
      <c r="G8" s="94">
        <v>51813</v>
      </c>
      <c r="H8" s="94">
        <v>39</v>
      </c>
      <c r="I8" s="94" t="s">
        <v>26</v>
      </c>
      <c r="J8" s="94">
        <v>44069</v>
      </c>
      <c r="K8" s="94">
        <v>35827</v>
      </c>
      <c r="L8" s="94">
        <v>4099</v>
      </c>
      <c r="M8" s="94">
        <v>13475</v>
      </c>
      <c r="N8" s="94">
        <v>915</v>
      </c>
      <c r="O8" s="94">
        <v>382</v>
      </c>
      <c r="P8" s="94" t="s">
        <v>26</v>
      </c>
      <c r="Q8" s="27">
        <v>150701</v>
      </c>
      <c r="R8" s="18"/>
      <c r="S8" s="18"/>
      <c r="T8" s="18"/>
      <c r="U8" s="18"/>
      <c r="V8" s="18"/>
      <c r="W8" s="18"/>
      <c r="X8" s="18"/>
      <c r="Y8" s="18"/>
    </row>
    <row r="9" spans="1:25" ht="20.399999999999999" x14ac:dyDescent="0.35">
      <c r="A9" s="11"/>
      <c r="B9" s="178"/>
      <c r="C9" s="16" t="s">
        <v>11</v>
      </c>
      <c r="D9" s="94">
        <v>2479</v>
      </c>
      <c r="E9" s="94">
        <v>740</v>
      </c>
      <c r="F9" s="94">
        <v>178993</v>
      </c>
      <c r="G9" s="94" t="s">
        <v>26</v>
      </c>
      <c r="H9" s="94">
        <v>2248</v>
      </c>
      <c r="I9" s="94">
        <v>30</v>
      </c>
      <c r="J9" s="94">
        <v>969066</v>
      </c>
      <c r="K9" s="94">
        <v>692760</v>
      </c>
      <c r="L9" s="94">
        <v>52052</v>
      </c>
      <c r="M9" s="94">
        <v>159599</v>
      </c>
      <c r="N9" s="94">
        <v>9634</v>
      </c>
      <c r="O9" s="94">
        <v>2538</v>
      </c>
      <c r="P9" s="94">
        <v>649</v>
      </c>
      <c r="Q9" s="27">
        <v>2070788</v>
      </c>
      <c r="R9" s="18"/>
      <c r="S9" s="18"/>
      <c r="T9" s="18"/>
      <c r="U9" s="18"/>
      <c r="V9" s="18"/>
      <c r="W9" s="18"/>
      <c r="X9" s="18"/>
      <c r="Y9" s="18"/>
    </row>
    <row r="10" spans="1:25" ht="20.399999999999999" x14ac:dyDescent="0.35">
      <c r="A10" s="11"/>
      <c r="B10" s="178"/>
      <c r="C10" s="16" t="s">
        <v>12</v>
      </c>
      <c r="D10" s="94">
        <v>2</v>
      </c>
      <c r="E10" s="94">
        <v>2</v>
      </c>
      <c r="F10" s="94">
        <v>338</v>
      </c>
      <c r="G10" s="94">
        <v>1338</v>
      </c>
      <c r="H10" s="94" t="s">
        <v>26</v>
      </c>
      <c r="I10" s="94" t="s">
        <v>26</v>
      </c>
      <c r="J10" s="94">
        <v>739</v>
      </c>
      <c r="K10" s="94">
        <v>770</v>
      </c>
      <c r="L10" s="94">
        <v>83</v>
      </c>
      <c r="M10" s="94">
        <v>112</v>
      </c>
      <c r="N10" s="94">
        <v>12</v>
      </c>
      <c r="O10" s="94">
        <v>2</v>
      </c>
      <c r="P10" s="94" t="s">
        <v>26</v>
      </c>
      <c r="Q10" s="27">
        <v>3398</v>
      </c>
      <c r="R10" s="18"/>
      <c r="S10" s="18"/>
      <c r="T10" s="18"/>
      <c r="U10" s="18"/>
      <c r="V10" s="18"/>
      <c r="W10" s="18"/>
      <c r="X10" s="18"/>
      <c r="Y10" s="18"/>
    </row>
    <row r="11" spans="1:25" ht="20.399999999999999" x14ac:dyDescent="0.35">
      <c r="A11" s="11"/>
      <c r="B11" s="178"/>
      <c r="C11" s="16" t="s">
        <v>51</v>
      </c>
      <c r="D11" s="94" t="s">
        <v>26</v>
      </c>
      <c r="E11" s="94" t="s">
        <v>26</v>
      </c>
      <c r="F11" s="94" t="s">
        <v>26</v>
      </c>
      <c r="G11" s="94" t="s">
        <v>26</v>
      </c>
      <c r="H11" s="94" t="s">
        <v>26</v>
      </c>
      <c r="I11" s="94" t="s">
        <v>26</v>
      </c>
      <c r="J11" s="94" t="s">
        <v>26</v>
      </c>
      <c r="K11" s="94" t="s">
        <v>26</v>
      </c>
      <c r="L11" s="94" t="s">
        <v>26</v>
      </c>
      <c r="M11" s="94" t="s">
        <v>26</v>
      </c>
      <c r="N11" s="94" t="s">
        <v>26</v>
      </c>
      <c r="O11" s="94" t="s">
        <v>26</v>
      </c>
      <c r="P11" s="94" t="s">
        <v>26</v>
      </c>
      <c r="Q11" s="27">
        <v>0</v>
      </c>
      <c r="R11" s="18"/>
      <c r="S11" s="18"/>
      <c r="T11" s="18"/>
      <c r="U11" s="18"/>
      <c r="V11" s="18"/>
      <c r="W11" s="18"/>
      <c r="X11" s="18"/>
      <c r="Y11" s="18"/>
    </row>
    <row r="12" spans="1:25" ht="20.399999999999999" x14ac:dyDescent="0.35">
      <c r="A12" s="11"/>
      <c r="B12" s="178"/>
      <c r="C12" s="16" t="s">
        <v>13</v>
      </c>
      <c r="D12" s="94">
        <v>1630</v>
      </c>
      <c r="E12" s="94">
        <v>763</v>
      </c>
      <c r="F12" s="94">
        <v>165548</v>
      </c>
      <c r="G12" s="94">
        <v>706427</v>
      </c>
      <c r="H12" s="94">
        <v>1638</v>
      </c>
      <c r="I12" s="94">
        <v>14</v>
      </c>
      <c r="J12" s="94" t="s">
        <v>26</v>
      </c>
      <c r="K12" s="94">
        <v>519293</v>
      </c>
      <c r="L12" s="94">
        <v>37240</v>
      </c>
      <c r="M12" s="94">
        <v>158971</v>
      </c>
      <c r="N12" s="94">
        <v>8048</v>
      </c>
      <c r="O12" s="94">
        <v>1475</v>
      </c>
      <c r="P12" s="94">
        <v>407</v>
      </c>
      <c r="Q12" s="27">
        <v>1601454</v>
      </c>
      <c r="R12" s="18"/>
      <c r="S12" s="18"/>
      <c r="T12" s="18"/>
      <c r="U12" s="18"/>
      <c r="V12" s="18"/>
      <c r="W12" s="18"/>
      <c r="X12" s="18"/>
      <c r="Y12" s="18"/>
    </row>
    <row r="13" spans="1:25" ht="20.399999999999999" x14ac:dyDescent="0.35">
      <c r="A13" s="11"/>
      <c r="B13" s="178"/>
      <c r="C13" s="16" t="s">
        <v>14</v>
      </c>
      <c r="D13" s="94">
        <v>2107</v>
      </c>
      <c r="E13" s="94">
        <v>978</v>
      </c>
      <c r="F13" s="94">
        <v>195888</v>
      </c>
      <c r="G13" s="94">
        <v>795762</v>
      </c>
      <c r="H13" s="94">
        <v>2887</v>
      </c>
      <c r="I13" s="94">
        <v>86</v>
      </c>
      <c r="J13" s="94">
        <v>887830</v>
      </c>
      <c r="K13" s="94" t="s">
        <v>26</v>
      </c>
      <c r="L13" s="94">
        <v>58664</v>
      </c>
      <c r="M13" s="94">
        <v>186741</v>
      </c>
      <c r="N13" s="94">
        <v>13675</v>
      </c>
      <c r="O13" s="94">
        <v>3306</v>
      </c>
      <c r="P13" s="94">
        <v>504</v>
      </c>
      <c r="Q13" s="27">
        <v>2148428</v>
      </c>
      <c r="R13" s="18"/>
      <c r="S13" s="18"/>
      <c r="T13" s="18"/>
      <c r="U13" s="18"/>
      <c r="V13" s="18"/>
      <c r="W13" s="18"/>
      <c r="X13" s="18"/>
      <c r="Y13" s="18"/>
    </row>
    <row r="14" spans="1:25" ht="20.399999999999999" x14ac:dyDescent="0.35">
      <c r="A14" s="11"/>
      <c r="B14" s="178"/>
      <c r="C14" s="16" t="s">
        <v>15</v>
      </c>
      <c r="D14" s="94">
        <v>15</v>
      </c>
      <c r="E14" s="94">
        <v>7</v>
      </c>
      <c r="F14" s="94">
        <v>11941</v>
      </c>
      <c r="G14" s="94">
        <v>20510</v>
      </c>
      <c r="H14" s="94">
        <v>43</v>
      </c>
      <c r="I14" s="94" t="s">
        <v>26</v>
      </c>
      <c r="J14" s="94">
        <v>17614</v>
      </c>
      <c r="K14" s="94">
        <v>16013</v>
      </c>
      <c r="L14" s="94" t="s">
        <v>26</v>
      </c>
      <c r="M14" s="94">
        <v>2390</v>
      </c>
      <c r="N14" s="94">
        <v>270</v>
      </c>
      <c r="O14" s="94">
        <v>65</v>
      </c>
      <c r="P14" s="94" t="s">
        <v>26</v>
      </c>
      <c r="Q14" s="27">
        <v>68868</v>
      </c>
      <c r="R14" s="18"/>
      <c r="S14" s="18"/>
      <c r="T14" s="18"/>
      <c r="U14" s="18"/>
      <c r="V14" s="18"/>
      <c r="W14" s="18"/>
      <c r="X14" s="18"/>
      <c r="Y14" s="18"/>
    </row>
    <row r="15" spans="1:25" ht="20.399999999999999" x14ac:dyDescent="0.35">
      <c r="A15" s="11"/>
      <c r="B15" s="178"/>
      <c r="C15" s="16" t="s">
        <v>16</v>
      </c>
      <c r="D15" s="94">
        <v>138</v>
      </c>
      <c r="E15" s="94">
        <v>143</v>
      </c>
      <c r="F15" s="94">
        <v>25461</v>
      </c>
      <c r="G15" s="94">
        <v>31034</v>
      </c>
      <c r="H15" s="94">
        <v>89</v>
      </c>
      <c r="I15" s="94" t="s">
        <v>26</v>
      </c>
      <c r="J15" s="94">
        <v>41773</v>
      </c>
      <c r="K15" s="94">
        <v>20723</v>
      </c>
      <c r="L15" s="94">
        <v>1833</v>
      </c>
      <c r="M15" s="94" t="s">
        <v>26</v>
      </c>
      <c r="N15" s="94">
        <v>1364</v>
      </c>
      <c r="O15" s="94">
        <v>1852</v>
      </c>
      <c r="P15" s="94" t="s">
        <v>26</v>
      </c>
      <c r="Q15" s="27">
        <v>124410</v>
      </c>
      <c r="R15" s="18"/>
      <c r="S15" s="18"/>
      <c r="T15" s="18"/>
      <c r="U15" s="18"/>
      <c r="V15" s="18"/>
      <c r="W15" s="18"/>
      <c r="X15" s="18"/>
      <c r="Y15" s="18"/>
    </row>
    <row r="16" spans="1:25" ht="20.399999999999999" x14ac:dyDescent="0.35">
      <c r="A16" s="11"/>
      <c r="B16" s="178"/>
      <c r="C16" s="16" t="s">
        <v>52</v>
      </c>
      <c r="D16" s="94">
        <v>27</v>
      </c>
      <c r="E16" s="94">
        <v>11</v>
      </c>
      <c r="F16" s="94">
        <v>4234</v>
      </c>
      <c r="G16" s="94">
        <v>6561</v>
      </c>
      <c r="H16" s="94">
        <v>19</v>
      </c>
      <c r="I16" s="94" t="s">
        <v>26</v>
      </c>
      <c r="J16" s="94">
        <v>9109</v>
      </c>
      <c r="K16" s="94">
        <v>3542</v>
      </c>
      <c r="L16" s="94">
        <v>386</v>
      </c>
      <c r="M16" s="94">
        <v>4143</v>
      </c>
      <c r="N16" s="94" t="s">
        <v>26</v>
      </c>
      <c r="O16" s="94">
        <v>188</v>
      </c>
      <c r="P16" s="94" t="s">
        <v>26</v>
      </c>
      <c r="Q16" s="27">
        <v>28220</v>
      </c>
      <c r="R16" s="18"/>
      <c r="S16" s="18"/>
      <c r="T16" s="18"/>
      <c r="U16" s="18"/>
      <c r="V16" s="18"/>
      <c r="W16" s="18"/>
      <c r="X16" s="18"/>
      <c r="Y16" s="18"/>
    </row>
    <row r="17" spans="1:25" ht="20.399999999999999" x14ac:dyDescent="0.35">
      <c r="A17" s="11"/>
      <c r="B17" s="178"/>
      <c r="C17" s="16" t="s">
        <v>69</v>
      </c>
      <c r="D17" s="94" t="s">
        <v>26</v>
      </c>
      <c r="E17" s="94">
        <v>1</v>
      </c>
      <c r="F17" s="94">
        <v>485</v>
      </c>
      <c r="G17" s="94">
        <v>106</v>
      </c>
      <c r="H17" s="94" t="s">
        <v>26</v>
      </c>
      <c r="I17" s="94" t="s">
        <v>26</v>
      </c>
      <c r="J17" s="94">
        <v>4</v>
      </c>
      <c r="K17" s="94">
        <v>95</v>
      </c>
      <c r="L17" s="94">
        <v>8</v>
      </c>
      <c r="M17" s="94">
        <v>175</v>
      </c>
      <c r="N17" s="94">
        <v>10</v>
      </c>
      <c r="O17" s="94" t="s">
        <v>26</v>
      </c>
      <c r="P17" s="94" t="s">
        <v>26</v>
      </c>
      <c r="Q17" s="27">
        <v>884</v>
      </c>
      <c r="R17" s="18"/>
      <c r="S17" s="18"/>
      <c r="T17" s="18"/>
      <c r="U17" s="18"/>
      <c r="V17" s="18"/>
      <c r="W17" s="18"/>
      <c r="X17" s="18"/>
      <c r="Y17" s="18"/>
    </row>
    <row r="18" spans="1:25" ht="20.399999999999999" x14ac:dyDescent="0.35">
      <c r="A18" s="11"/>
      <c r="B18" s="179"/>
      <c r="C18" s="16" t="s">
        <v>79</v>
      </c>
      <c r="D18" s="94" t="s">
        <v>26</v>
      </c>
      <c r="E18" s="94" t="s">
        <v>26</v>
      </c>
      <c r="F18" s="94" t="s">
        <v>26</v>
      </c>
      <c r="G18" s="94" t="s">
        <v>26</v>
      </c>
      <c r="H18" s="94" t="s">
        <v>26</v>
      </c>
      <c r="I18" s="94" t="s">
        <v>26</v>
      </c>
      <c r="J18" s="94" t="s">
        <v>26</v>
      </c>
      <c r="K18" s="94" t="s">
        <v>26</v>
      </c>
      <c r="L18" s="94" t="s">
        <v>26</v>
      </c>
      <c r="M18" s="94" t="s">
        <v>26</v>
      </c>
      <c r="N18" s="94" t="s">
        <v>26</v>
      </c>
      <c r="O18" s="94" t="s">
        <v>26</v>
      </c>
      <c r="P18" s="94" t="s">
        <v>26</v>
      </c>
      <c r="Q18" s="27">
        <v>0</v>
      </c>
      <c r="R18" s="18"/>
      <c r="S18" s="18"/>
      <c r="T18" s="18"/>
      <c r="U18" s="18"/>
      <c r="V18" s="18"/>
      <c r="W18" s="18"/>
      <c r="X18" s="18"/>
      <c r="Y18" s="18"/>
    </row>
    <row r="19" spans="1:25" ht="20.399999999999999" x14ac:dyDescent="0.35">
      <c r="A19" s="11"/>
      <c r="C19" s="95" t="s">
        <v>32</v>
      </c>
      <c r="D19" s="96">
        <v>6436</v>
      </c>
      <c r="E19" s="96">
        <v>2699</v>
      </c>
      <c r="F19" s="96">
        <v>582946</v>
      </c>
      <c r="G19" s="96">
        <v>1614057</v>
      </c>
      <c r="H19" s="96">
        <v>6966</v>
      </c>
      <c r="I19" s="96">
        <v>130</v>
      </c>
      <c r="J19" s="96">
        <v>1970720</v>
      </c>
      <c r="K19" s="96">
        <v>1289414</v>
      </c>
      <c r="L19" s="96">
        <v>154393</v>
      </c>
      <c r="M19" s="96">
        <v>526011</v>
      </c>
      <c r="N19" s="96">
        <v>33942</v>
      </c>
      <c r="O19" s="96">
        <v>9823</v>
      </c>
      <c r="P19" s="96">
        <v>1560</v>
      </c>
      <c r="Q19" s="20">
        <v>6199097</v>
      </c>
      <c r="R19" s="18"/>
      <c r="T19" s="18"/>
      <c r="U19" s="18"/>
      <c r="V19" s="18"/>
      <c r="W19" s="18"/>
      <c r="X19" s="18"/>
      <c r="Y19" s="18"/>
    </row>
    <row r="20" spans="1:25" ht="20.399999999999999" x14ac:dyDescent="0.35">
      <c r="A20" s="11"/>
      <c r="C20" s="16" t="s">
        <v>38</v>
      </c>
      <c r="D20" s="94">
        <v>0.10382157272260782</v>
      </c>
      <c r="E20" s="94">
        <v>4.3538599250826371E-2</v>
      </c>
      <c r="F20" s="94">
        <v>9.4037244456732978</v>
      </c>
      <c r="G20" s="94">
        <v>26.036969577988536</v>
      </c>
      <c r="H20" s="94">
        <v>0.11237120503195869</v>
      </c>
      <c r="I20" s="94">
        <v>2.0970796230483247E-3</v>
      </c>
      <c r="J20" s="94">
        <v>31.79043657487534</v>
      </c>
      <c r="K20" s="94">
        <v>20.80002942364025</v>
      </c>
      <c r="L20" s="94">
        <v>2.4905724172407693</v>
      </c>
      <c r="M20" s="94">
        <v>8.4852842276867104</v>
      </c>
      <c r="N20" s="94">
        <v>0.5475313581962018</v>
      </c>
      <c r="O20" s="94">
        <v>0.15845856259387456</v>
      </c>
      <c r="P20" s="94">
        <v>2.5164955476579896E-2</v>
      </c>
      <c r="Q20" s="27">
        <v>100</v>
      </c>
      <c r="R20" s="18"/>
      <c r="S20" s="18"/>
      <c r="T20" s="18"/>
      <c r="U20" s="18"/>
      <c r="V20" s="18"/>
      <c r="W20" s="18"/>
      <c r="X20" s="18"/>
      <c r="Y20" s="18"/>
    </row>
    <row r="21" spans="1:25" ht="20.399999999999999" x14ac:dyDescent="0.35">
      <c r="A21" s="11"/>
      <c r="C21" s="95" t="s">
        <v>24</v>
      </c>
      <c r="D21" s="96">
        <v>1044</v>
      </c>
      <c r="E21" s="96">
        <v>902</v>
      </c>
      <c r="F21" s="96">
        <v>150701</v>
      </c>
      <c r="G21" s="96">
        <v>2070788</v>
      </c>
      <c r="H21" s="96">
        <v>3398</v>
      </c>
      <c r="I21" s="96">
        <v>0</v>
      </c>
      <c r="J21" s="96">
        <v>1601454</v>
      </c>
      <c r="K21" s="96">
        <v>2148428</v>
      </c>
      <c r="L21" s="96">
        <v>68868</v>
      </c>
      <c r="M21" s="96">
        <v>124410</v>
      </c>
      <c r="N21" s="96">
        <v>28220</v>
      </c>
      <c r="O21" s="96">
        <v>884</v>
      </c>
      <c r="P21" s="96">
        <v>0</v>
      </c>
      <c r="Q21" s="20">
        <v>6199097</v>
      </c>
      <c r="R21" s="18"/>
      <c r="S21" s="18"/>
      <c r="T21" s="18"/>
      <c r="U21" s="18"/>
      <c r="V21" s="18"/>
      <c r="W21" s="18"/>
      <c r="X21" s="18"/>
      <c r="Y21" s="18"/>
    </row>
    <row r="22" spans="1:25" ht="20.399999999999999" x14ac:dyDescent="0.35">
      <c r="A22" s="11"/>
      <c r="C22" s="16" t="s">
        <v>39</v>
      </c>
      <c r="D22" s="94">
        <v>5392</v>
      </c>
      <c r="E22" s="94">
        <v>1797</v>
      </c>
      <c r="F22" s="94">
        <v>432245</v>
      </c>
      <c r="G22" s="94">
        <v>-456731</v>
      </c>
      <c r="H22" s="94">
        <v>3568</v>
      </c>
      <c r="I22" s="94">
        <v>130</v>
      </c>
      <c r="J22" s="94">
        <v>369266</v>
      </c>
      <c r="K22" s="94">
        <v>-859014</v>
      </c>
      <c r="L22" s="94">
        <v>85525</v>
      </c>
      <c r="M22" s="94">
        <v>401601</v>
      </c>
      <c r="N22" s="94">
        <v>5722</v>
      </c>
      <c r="O22" s="94">
        <v>8939</v>
      </c>
      <c r="P22" s="94">
        <v>1560</v>
      </c>
      <c r="Q22" s="27">
        <v>0</v>
      </c>
      <c r="R22" s="18"/>
      <c r="S22" s="18"/>
      <c r="T22" s="18"/>
      <c r="U22" s="18"/>
      <c r="V22" s="18"/>
      <c r="W22" s="18"/>
      <c r="X22" s="18"/>
      <c r="Y22" s="18"/>
    </row>
    <row r="23" spans="1:25" ht="20.399999999999999" x14ac:dyDescent="0.35">
      <c r="A23" s="11"/>
      <c r="B23" s="10" t="s">
        <v>7</v>
      </c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20.399999999999999" x14ac:dyDescent="0.35">
      <c r="A24" s="11"/>
      <c r="C24" s="50"/>
      <c r="R24" s="9"/>
      <c r="S24" s="18"/>
      <c r="T24" s="18"/>
      <c r="U24" s="18"/>
      <c r="V24" s="18"/>
      <c r="W24" s="18"/>
      <c r="X24" s="18"/>
      <c r="Y24" s="18"/>
    </row>
    <row r="25" spans="1:25" ht="20.399999999999999" x14ac:dyDescent="0.35">
      <c r="A25" s="11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20.399999999999999" x14ac:dyDescent="0.35">
      <c r="A26" s="11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20.399999999999999" x14ac:dyDescent="0.35">
      <c r="A27" s="11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20.399999999999999" x14ac:dyDescent="0.35">
      <c r="A28" s="11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20.399999999999999" x14ac:dyDescent="0.35">
      <c r="A29" s="11"/>
      <c r="Q29" s="18"/>
      <c r="R29" s="18"/>
      <c r="S29" s="18"/>
      <c r="T29" s="18"/>
      <c r="U29" s="18"/>
      <c r="V29" s="18"/>
      <c r="W29" s="18"/>
      <c r="X29" s="18"/>
      <c r="Y29" s="18"/>
    </row>
    <row r="30" spans="1:25" ht="20.399999999999999" x14ac:dyDescent="0.35">
      <c r="A30" s="11"/>
      <c r="Q30" s="18"/>
      <c r="R30" s="18"/>
      <c r="S30" s="18"/>
      <c r="T30" s="18"/>
      <c r="U30" s="18"/>
      <c r="V30" s="18"/>
      <c r="W30" s="18"/>
      <c r="X30" s="18"/>
      <c r="Y30" s="18"/>
    </row>
    <row r="31" spans="1:25" ht="20.399999999999999" x14ac:dyDescent="0.35">
      <c r="A31" s="11"/>
    </row>
    <row r="32" spans="1:25" ht="20.399999999999999" x14ac:dyDescent="0.35">
      <c r="A32" s="11"/>
    </row>
    <row r="33" spans="1:1" ht="20.399999999999999" x14ac:dyDescent="0.35">
      <c r="A33" s="11"/>
    </row>
    <row r="34" spans="1:1" ht="20.399999999999999" x14ac:dyDescent="0.35">
      <c r="A34" s="11"/>
    </row>
    <row r="35" spans="1:1" ht="20.399999999999999" x14ac:dyDescent="0.35">
      <c r="A35" s="11"/>
    </row>
    <row r="36" spans="1:1" ht="20.399999999999999" x14ac:dyDescent="0.35">
      <c r="A36" s="11"/>
    </row>
    <row r="37" spans="1:1" ht="20.399999999999999" x14ac:dyDescent="0.35">
      <c r="A37" s="11"/>
    </row>
    <row r="38" spans="1:1" ht="20.399999999999999" x14ac:dyDescent="0.35">
      <c r="A38" s="11"/>
    </row>
    <row r="39" spans="1:1" ht="20.399999999999999" x14ac:dyDescent="0.35">
      <c r="A39" s="11"/>
    </row>
    <row r="40" spans="1:1" ht="20.399999999999999" x14ac:dyDescent="0.35">
      <c r="A40" s="11"/>
    </row>
    <row r="41" spans="1:1" ht="20.399999999999999" x14ac:dyDescent="0.35">
      <c r="A41" s="11"/>
    </row>
    <row r="42" spans="1:1" ht="20.399999999999999" x14ac:dyDescent="0.35">
      <c r="A42" s="11"/>
    </row>
  </sheetData>
  <sheetProtection password="8E6E" sheet="1" objects="1" scenarios="1"/>
  <mergeCells count="4">
    <mergeCell ref="D4:P4"/>
    <mergeCell ref="B6:B18"/>
    <mergeCell ref="B3:Q3"/>
    <mergeCell ref="B2:Q2"/>
  </mergeCells>
  <conditionalFormatting sqref="C4 C23 C25:C1048576">
    <cfRule type="expression" dxfId="196" priority="58">
      <formula>AND($C4="Netos")</formula>
    </cfRule>
    <cfRule type="expression" dxfId="195" priority="59">
      <formula>AND($C4&lt;&gt;"Total Receptores",$C4&lt;&gt;"%",$C4&lt;&gt;"")</formula>
    </cfRule>
    <cfRule type="expression" dxfId="194" priority="60">
      <formula>OR($C4="Total Receptores",$C4="%")</formula>
    </cfRule>
  </conditionalFormatting>
  <conditionalFormatting sqref="S24:AF24 T19:AF19 R2:AF3 R19 D23:AF23 D4:AF4 R5:AF18 R20:AF22 D25:AF1048576">
    <cfRule type="expression" dxfId="193" priority="55">
      <formula>AND(D2="Total Donantes")</formula>
    </cfRule>
    <cfRule type="expression" dxfId="192" priority="56">
      <formula>AND(D2&lt;&gt;"",NOT(ISNUMBER(D2)))</formula>
    </cfRule>
    <cfRule type="expression" dxfId="191" priority="57">
      <formula>AND($C2="Total Receptores",D$5&lt;&gt;"")</formula>
    </cfRule>
    <cfRule type="expression" dxfId="190" priority="61">
      <formula>AND($C2="%",D$5&lt;&gt;"")</formula>
    </cfRule>
    <cfRule type="expression" dxfId="189" priority="62">
      <formula>AND(D$5="Total Donantes",D2&lt;&gt;"",$C2&lt;&gt;"Netos")</formula>
    </cfRule>
    <cfRule type="expression" dxfId="188" priority="63">
      <formula>AND($C2="Total Donantes",D2&lt;&gt;"")</formula>
    </cfRule>
    <cfRule type="expression" dxfId="187" priority="64">
      <formula>AND(D$5&lt;&gt;$C2,$C2&lt;&gt;"",D$5&lt;&gt;"")</formula>
    </cfRule>
    <cfRule type="expression" dxfId="186" priority="65">
      <formula>AND(D$5=$C2,D$5&lt;&gt;"")</formula>
    </cfRule>
  </conditionalFormatting>
  <conditionalFormatting sqref="C1:D1">
    <cfRule type="expression" dxfId="185" priority="23">
      <formula>AND($C1="Netos")</formula>
    </cfRule>
    <cfRule type="expression" dxfId="184" priority="24">
      <formula>AND($C1&lt;&gt;"Total Receptores",$C1&lt;&gt;"%",$C1&lt;&gt;"")</formula>
    </cfRule>
    <cfRule type="expression" dxfId="183" priority="25">
      <formula>OR($C1="Total Receptores",$C1="%")</formula>
    </cfRule>
  </conditionalFormatting>
  <conditionalFormatting sqref="E1:R1 T1:AF1">
    <cfRule type="expression" dxfId="182" priority="20">
      <formula>AND(E1="Total Donantes")</formula>
    </cfRule>
    <cfRule type="expression" dxfId="181" priority="21">
      <formula>AND(E1&lt;&gt;"",NOT(ISNUMBER(E1)))</formula>
    </cfRule>
    <cfRule type="expression" dxfId="180" priority="22">
      <formula>AND($C1="Total Receptores",E$5&lt;&gt;"")</formula>
    </cfRule>
    <cfRule type="expression" dxfId="179" priority="26">
      <formula>AND($C1="%",E$5&lt;&gt;"")</formula>
    </cfRule>
    <cfRule type="expression" dxfId="178" priority="27">
      <formula>AND(E$5="Total Donantes",E1&lt;&gt;"",$C1&lt;&gt;"Netos")</formula>
    </cfRule>
    <cfRule type="expression" dxfId="177" priority="28">
      <formula>AND($C1="Total Donantes",E1&lt;&gt;"")</formula>
    </cfRule>
    <cfRule type="expression" dxfId="176" priority="29">
      <formula>AND(E$5&lt;&gt;$C1,$C1&lt;&gt;"",E$5&lt;&gt;"")</formula>
    </cfRule>
    <cfRule type="expression" dxfId="175" priority="30">
      <formula>AND(E$5=$C1,E$5&lt;&gt;"")</formula>
    </cfRule>
  </conditionalFormatting>
  <conditionalFormatting sqref="S1">
    <cfRule type="expression" dxfId="174" priority="31">
      <formula>AND(S1="Total Donantes")</formula>
    </cfRule>
    <cfRule type="expression" dxfId="173" priority="32">
      <formula>AND(S1&lt;&gt;"",NOT(ISNUMBER(S1)))</formula>
    </cfRule>
    <cfRule type="expression" dxfId="172" priority="33">
      <formula>AND($C19="Total Receptores",S$5&lt;&gt;"")</formula>
    </cfRule>
    <cfRule type="expression" dxfId="171" priority="34">
      <formula>AND($C19="%",S$5&lt;&gt;"")</formula>
    </cfRule>
    <cfRule type="expression" dxfId="170" priority="35">
      <formula>AND(S$5="Total Donantes",S1&lt;&gt;"",$C19&lt;&gt;"Netos")</formula>
    </cfRule>
    <cfRule type="expression" dxfId="169" priority="36">
      <formula>AND($C19="Total Donantes",S1&lt;&gt;"")</formula>
    </cfRule>
    <cfRule type="expression" dxfId="168" priority="37">
      <formula>AND(S$5&lt;&gt;$C19,$C19&lt;&gt;"",S$5&lt;&gt;"")</formula>
    </cfRule>
    <cfRule type="expression" dxfId="167" priority="38">
      <formula>AND(S$5=$C19,S$5&lt;&gt;"")</formula>
    </cfRule>
  </conditionalFormatting>
  <conditionalFormatting sqref="D6:D22">
    <cfRule type="expression" dxfId="166" priority="1">
      <formula>AND(D6="Total Donantes")</formula>
    </cfRule>
    <cfRule type="expression" dxfId="165" priority="2">
      <formula>AND(D6&lt;&gt;"",NOT(ISNUMBER(D6)))</formula>
    </cfRule>
    <cfRule type="expression" dxfId="164" priority="3">
      <formula>AND($C6="Total Receptores",D$5&lt;&gt;"")</formula>
    </cfRule>
    <cfRule type="expression" dxfId="163" priority="4">
      <formula>AND($C6="%",D$5&lt;&gt;"")</formula>
    </cfRule>
    <cfRule type="expression" dxfId="162" priority="5">
      <formula>AND(D$5="Total Donantes",D6&lt;&gt;"",$C6&lt;&gt;"Netos")</formula>
    </cfRule>
    <cfRule type="expression" dxfId="161" priority="6">
      <formula>AND($C6="Total Donantes",D6&lt;&gt;"")</formula>
    </cfRule>
    <cfRule type="expression" dxfId="160" priority="7">
      <formula>AND(D$5&lt;&gt;$C6,$C6&lt;&gt;"",D$5&lt;&gt;"")</formula>
    </cfRule>
    <cfRule type="expression" dxfId="159" priority="8">
      <formula>AND(D$5=$C6,D$5&lt;&gt;"")</formula>
    </cfRule>
  </conditionalFormatting>
  <conditionalFormatting sqref="C5:C22">
    <cfRule type="expression" dxfId="158" priority="12">
      <formula>AND($C5="Netos")</formula>
    </cfRule>
    <cfRule type="expression" dxfId="157" priority="13">
      <formula>AND($C5&lt;&gt;"Total Receptores",$C5&lt;&gt;"%",$C5&lt;&gt;"")</formula>
    </cfRule>
    <cfRule type="expression" dxfId="156" priority="14">
      <formula>OR($C5="Total Receptores",$C5="%")</formula>
    </cfRule>
  </conditionalFormatting>
  <conditionalFormatting sqref="D5 E5:Q22">
    <cfRule type="expression" dxfId="155" priority="9">
      <formula>AND(D5="Total Donantes")</formula>
    </cfRule>
    <cfRule type="expression" dxfId="154" priority="10">
      <formula>AND(D5&lt;&gt;"",NOT(ISNUMBER(D5)))</formula>
    </cfRule>
    <cfRule type="expression" dxfId="153" priority="11">
      <formula>AND($C5="Total Receptores",D$5&lt;&gt;"")</formula>
    </cfRule>
    <cfRule type="expression" dxfId="152" priority="15">
      <formula>AND($C5="%",D$5&lt;&gt;"")</formula>
    </cfRule>
    <cfRule type="expression" dxfId="151" priority="16">
      <formula>AND(D$5="Total Donantes",D5&lt;&gt;"",$C5&lt;&gt;"Netos")</formula>
    </cfRule>
    <cfRule type="expression" dxfId="150" priority="17">
      <formula>AND($C5="Total Donantes",D5&lt;&gt;"")</formula>
    </cfRule>
    <cfRule type="expression" dxfId="149" priority="18">
      <formula>AND(D$5&lt;&gt;$C5,$C5&lt;&gt;"",D$5&lt;&gt;"")</formula>
    </cfRule>
    <cfRule type="expression" dxfId="148" priority="19">
      <formula>AND(D$5=$C5,D$5&lt;&gt;"")</formula>
    </cfRule>
  </conditionalFormatting>
  <printOptions horizontalCentered="1"/>
  <pageMargins left="0.19685039370078741" right="0.19685039370078741" top="0.55118110236220474" bottom="0.59055118110236227" header="0.31496062992125984" footer="0.31496062992125984"/>
  <pageSetup paperSize="119" scale="8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</sheetPr>
  <dimension ref="A1:B4"/>
  <sheetViews>
    <sheetView showGridLines="0" view="pageBreakPreview" zoomScale="70" zoomScaleNormal="70" zoomScaleSheetLayoutView="70" workbookViewId="0"/>
  </sheetViews>
  <sheetFormatPr baseColWidth="10" defaultRowHeight="15" x14ac:dyDescent="0.25"/>
  <cols>
    <col min="1" max="1" width="90.36328125" customWidth="1"/>
    <col min="6" max="6" width="11.54296875" customWidth="1"/>
    <col min="7" max="7" width="17" customWidth="1"/>
    <col min="8" max="8" width="6.1796875" customWidth="1"/>
  </cols>
  <sheetData>
    <row r="1" spans="1:2" ht="32.4" x14ac:dyDescent="0.55000000000000004">
      <c r="A1" s="82" t="s">
        <v>55</v>
      </c>
      <c r="B1" s="83"/>
    </row>
    <row r="2" spans="1:2" ht="342" customHeight="1" x14ac:dyDescent="0.25"/>
    <row r="3" spans="1:2" ht="15.6" x14ac:dyDescent="0.3">
      <c r="A3" s="55">
        <f>Tapa!C4</f>
        <v>42551</v>
      </c>
    </row>
    <row r="4" spans="1:2" ht="15.6" x14ac:dyDescent="0.3">
      <c r="A4" s="54" t="s">
        <v>47</v>
      </c>
    </row>
  </sheetData>
  <sheetProtection password="8E6E" sheet="1" objects="1" scenarios="1"/>
  <printOptions horizontalCentered="1" verticalCentered="1"/>
  <pageMargins left="0.44" right="0.4" top="0.4" bottom="0.34" header="0.22" footer="0.19"/>
  <pageSetup paperSize="119" scale="12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</sheetPr>
  <dimension ref="A1:Y42"/>
  <sheetViews>
    <sheetView showGridLines="0" zoomScale="85" zoomScaleNormal="85" zoomScaleSheetLayoutView="70" workbookViewId="0">
      <pane ySplit="5" topLeftCell="A6" activePane="bottomLeft" state="frozen"/>
      <selection activeCell="D4" sqref="D4:I4"/>
      <selection pane="bottomLeft" activeCell="B2" sqref="B2:Q2"/>
    </sheetView>
  </sheetViews>
  <sheetFormatPr baseColWidth="10" defaultRowHeight="15.6" x14ac:dyDescent="0.3"/>
  <cols>
    <col min="1" max="1" width="3.1796875" customWidth="1"/>
    <col min="2" max="2" width="3.7265625" style="9" customWidth="1"/>
    <col min="3" max="3" width="13.81640625" style="9" customWidth="1"/>
    <col min="4" max="16" width="7.36328125" style="9" customWidth="1"/>
    <col min="17" max="17" width="8.1796875" style="9" bestFit="1" customWidth="1"/>
    <col min="18" max="18" width="4.36328125" bestFit="1" customWidth="1"/>
    <col min="19" max="19" width="22.08984375" bestFit="1" customWidth="1"/>
    <col min="20" max="20" width="3.36328125" bestFit="1" customWidth="1"/>
    <col min="21" max="21" width="4.81640625" bestFit="1" customWidth="1"/>
    <col min="22" max="22" width="3.6328125" bestFit="1" customWidth="1"/>
    <col min="23" max="23" width="4.6328125" bestFit="1" customWidth="1"/>
    <col min="24" max="24" width="3.453125" bestFit="1" customWidth="1"/>
    <col min="25" max="25" width="8.6328125" customWidth="1"/>
    <col min="26" max="26" width="1.54296875" customWidth="1"/>
  </cols>
  <sheetData>
    <row r="1" spans="1:25" ht="24.6" x14ac:dyDescent="0.4">
      <c r="A1" s="33"/>
      <c r="B1" s="8" t="s">
        <v>58</v>
      </c>
      <c r="C1" s="8"/>
      <c r="D1" s="8"/>
      <c r="E1" s="8"/>
      <c r="F1" s="8"/>
      <c r="G1" s="8"/>
      <c r="H1" s="8"/>
      <c r="I1" s="8"/>
      <c r="S1" s="52"/>
    </row>
    <row r="2" spans="1:25" ht="30.75" customHeight="1" x14ac:dyDescent="0.45">
      <c r="B2" s="181" t="s">
        <v>53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7"/>
      <c r="S2" s="17"/>
      <c r="T2" s="17"/>
      <c r="U2" s="17"/>
      <c r="V2" s="17"/>
      <c r="W2" s="17"/>
      <c r="X2" s="17"/>
      <c r="Y2" s="17"/>
    </row>
    <row r="3" spans="1:25" ht="23.25" customHeight="1" x14ac:dyDescent="0.25">
      <c r="B3" s="180">
        <f>Tapa!C4</f>
        <v>42551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"/>
      <c r="S3" s="18"/>
      <c r="T3" s="18"/>
      <c r="U3" s="18"/>
      <c r="V3" s="18"/>
      <c r="W3" s="18"/>
      <c r="X3" s="18"/>
      <c r="Y3" s="18"/>
    </row>
    <row r="4" spans="1:25" ht="24" customHeight="1" x14ac:dyDescent="0.35">
      <c r="A4" s="11"/>
      <c r="C4" s="19"/>
      <c r="D4" s="175" t="s">
        <v>36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6"/>
      <c r="Q4" s="18"/>
      <c r="R4" s="18"/>
      <c r="S4" s="18"/>
      <c r="T4" s="18"/>
      <c r="U4" s="18"/>
      <c r="V4" s="18"/>
      <c r="W4" s="18"/>
      <c r="X4" s="18"/>
      <c r="Y4" s="18"/>
    </row>
    <row r="5" spans="1:25" ht="31.2" x14ac:dyDescent="0.35">
      <c r="A5" s="11"/>
      <c r="B5" s="14"/>
      <c r="C5" s="91"/>
      <c r="D5" s="15" t="s">
        <v>37</v>
      </c>
      <c r="E5" s="15" t="s">
        <v>17</v>
      </c>
      <c r="F5" s="15" t="s">
        <v>73</v>
      </c>
      <c r="G5" s="15" t="s">
        <v>11</v>
      </c>
      <c r="H5" s="15" t="s">
        <v>12</v>
      </c>
      <c r="I5" s="15" t="s">
        <v>51</v>
      </c>
      <c r="J5" s="15" t="s">
        <v>13</v>
      </c>
      <c r="K5" s="15" t="s">
        <v>14</v>
      </c>
      <c r="L5" s="15" t="s">
        <v>15</v>
      </c>
      <c r="M5" s="15" t="s">
        <v>16</v>
      </c>
      <c r="N5" s="15" t="s">
        <v>52</v>
      </c>
      <c r="O5" s="15" t="s">
        <v>69</v>
      </c>
      <c r="P5" s="15" t="s">
        <v>79</v>
      </c>
      <c r="Q5" s="20" t="s">
        <v>24</v>
      </c>
      <c r="R5" s="18"/>
      <c r="S5" s="18"/>
      <c r="T5" s="18"/>
      <c r="U5" s="18"/>
      <c r="V5" s="18"/>
      <c r="W5" s="18"/>
      <c r="X5" s="18"/>
      <c r="Y5" s="18"/>
    </row>
    <row r="6" spans="1:25" ht="20.399999999999999" x14ac:dyDescent="0.35">
      <c r="A6" s="11"/>
      <c r="B6" s="182" t="s">
        <v>25</v>
      </c>
      <c r="C6" s="16" t="s">
        <v>37</v>
      </c>
      <c r="D6" s="94" t="s">
        <v>26</v>
      </c>
      <c r="E6" s="94" t="s">
        <v>26</v>
      </c>
      <c r="F6" s="94" t="s">
        <v>26</v>
      </c>
      <c r="G6" s="94">
        <v>14</v>
      </c>
      <c r="H6" s="94" t="s">
        <v>26</v>
      </c>
      <c r="I6" s="94" t="s">
        <v>26</v>
      </c>
      <c r="J6" s="94">
        <v>5</v>
      </c>
      <c r="K6" s="94">
        <v>4</v>
      </c>
      <c r="L6" s="94" t="s">
        <v>26</v>
      </c>
      <c r="M6" s="94">
        <v>2</v>
      </c>
      <c r="N6" s="94" t="s">
        <v>26</v>
      </c>
      <c r="O6" s="94" t="s">
        <v>26</v>
      </c>
      <c r="P6" s="94" t="s">
        <v>26</v>
      </c>
      <c r="Q6" s="64">
        <v>25</v>
      </c>
      <c r="R6" s="18"/>
      <c r="S6" s="18"/>
      <c r="T6" s="18"/>
      <c r="U6" s="18"/>
      <c r="V6" s="18"/>
      <c r="W6" s="18"/>
      <c r="X6" s="18"/>
      <c r="Y6" s="18"/>
    </row>
    <row r="7" spans="1:25" ht="20.399999999999999" x14ac:dyDescent="0.35">
      <c r="A7" s="11"/>
      <c r="B7" s="183"/>
      <c r="C7" s="16" t="s">
        <v>17</v>
      </c>
      <c r="D7" s="94" t="s">
        <v>26</v>
      </c>
      <c r="E7" s="94" t="s">
        <v>26</v>
      </c>
      <c r="F7" s="94" t="s">
        <v>26</v>
      </c>
      <c r="G7" s="94">
        <v>8</v>
      </c>
      <c r="H7" s="94" t="s">
        <v>26</v>
      </c>
      <c r="I7" s="94" t="s">
        <v>26</v>
      </c>
      <c r="J7" s="94">
        <v>5</v>
      </c>
      <c r="K7" s="94">
        <v>4</v>
      </c>
      <c r="L7" s="94">
        <v>1</v>
      </c>
      <c r="M7" s="94">
        <v>4</v>
      </c>
      <c r="N7" s="94" t="s">
        <v>26</v>
      </c>
      <c r="O7" s="94" t="s">
        <v>26</v>
      </c>
      <c r="P7" s="94" t="s">
        <v>26</v>
      </c>
      <c r="Q7" s="64">
        <v>22</v>
      </c>
      <c r="R7" s="18"/>
      <c r="S7" s="18"/>
      <c r="T7" s="18"/>
      <c r="U7" s="18"/>
      <c r="V7" s="18"/>
      <c r="W7" s="18"/>
      <c r="X7" s="18"/>
      <c r="Y7" s="18"/>
    </row>
    <row r="8" spans="1:25" ht="20.399999999999999" x14ac:dyDescent="0.35">
      <c r="A8" s="11"/>
      <c r="B8" s="183"/>
      <c r="C8" s="16" t="s">
        <v>73</v>
      </c>
      <c r="D8" s="94" t="s">
        <v>26</v>
      </c>
      <c r="E8" s="94" t="s">
        <v>26</v>
      </c>
      <c r="F8" s="94" t="s">
        <v>26</v>
      </c>
      <c r="G8" s="94">
        <v>5015</v>
      </c>
      <c r="H8" s="94">
        <v>4</v>
      </c>
      <c r="I8" s="94" t="s">
        <v>26</v>
      </c>
      <c r="J8" s="94">
        <v>3841</v>
      </c>
      <c r="K8" s="94">
        <v>3135</v>
      </c>
      <c r="L8" s="94">
        <v>450</v>
      </c>
      <c r="M8" s="94">
        <v>1610</v>
      </c>
      <c r="N8" s="94">
        <v>147</v>
      </c>
      <c r="O8" s="94">
        <v>40</v>
      </c>
      <c r="P8" s="94" t="s">
        <v>26</v>
      </c>
      <c r="Q8" s="64">
        <v>14242</v>
      </c>
      <c r="R8" s="18"/>
      <c r="S8" s="18"/>
      <c r="T8" s="18"/>
      <c r="U8" s="18"/>
      <c r="V8" s="18"/>
      <c r="W8" s="18"/>
      <c r="X8" s="18"/>
      <c r="Y8" s="18"/>
    </row>
    <row r="9" spans="1:25" ht="20.399999999999999" x14ac:dyDescent="0.35">
      <c r="A9" s="11"/>
      <c r="B9" s="183"/>
      <c r="C9" s="16" t="s">
        <v>11</v>
      </c>
      <c r="D9" s="94" t="s">
        <v>26</v>
      </c>
      <c r="E9" s="94" t="s">
        <v>26</v>
      </c>
      <c r="F9" s="94">
        <v>18747</v>
      </c>
      <c r="G9" s="94" t="s">
        <v>26</v>
      </c>
      <c r="H9" s="94">
        <v>20</v>
      </c>
      <c r="I9" s="94" t="s">
        <v>26</v>
      </c>
      <c r="J9" s="94">
        <v>30606</v>
      </c>
      <c r="K9" s="94">
        <v>16781</v>
      </c>
      <c r="L9" s="94">
        <v>2003</v>
      </c>
      <c r="M9" s="94">
        <v>6021</v>
      </c>
      <c r="N9" s="94">
        <v>1020</v>
      </c>
      <c r="O9" s="94">
        <v>138</v>
      </c>
      <c r="P9" s="94">
        <v>103</v>
      </c>
      <c r="Q9" s="64">
        <v>75439</v>
      </c>
      <c r="R9" s="18"/>
      <c r="S9" s="18"/>
      <c r="T9" s="18"/>
      <c r="U9" s="18"/>
      <c r="V9" s="18"/>
      <c r="W9" s="18"/>
      <c r="X9" s="18"/>
      <c r="Y9" s="18"/>
    </row>
    <row r="10" spans="1:25" ht="20.399999999999999" x14ac:dyDescent="0.35">
      <c r="A10" s="11"/>
      <c r="B10" s="183"/>
      <c r="C10" s="16" t="s">
        <v>12</v>
      </c>
      <c r="D10" s="94" t="s">
        <v>26</v>
      </c>
      <c r="E10" s="94" t="s">
        <v>26</v>
      </c>
      <c r="F10" s="94">
        <v>36</v>
      </c>
      <c r="G10" s="94">
        <v>43</v>
      </c>
      <c r="H10" s="94" t="s">
        <v>26</v>
      </c>
      <c r="I10" s="94" t="s">
        <v>26</v>
      </c>
      <c r="J10" s="94">
        <v>21</v>
      </c>
      <c r="K10" s="94">
        <v>12</v>
      </c>
      <c r="L10" s="94">
        <v>1</v>
      </c>
      <c r="M10" s="94">
        <v>4</v>
      </c>
      <c r="N10" s="94">
        <v>1</v>
      </c>
      <c r="O10" s="94" t="s">
        <v>26</v>
      </c>
      <c r="P10" s="94" t="s">
        <v>26</v>
      </c>
      <c r="Q10" s="64">
        <v>118</v>
      </c>
      <c r="R10" s="18"/>
      <c r="S10" s="18"/>
      <c r="T10" s="18"/>
      <c r="U10" s="18"/>
      <c r="V10" s="18"/>
      <c r="W10" s="18"/>
      <c r="X10" s="18"/>
      <c r="Y10" s="18"/>
    </row>
    <row r="11" spans="1:25" ht="20.399999999999999" x14ac:dyDescent="0.35">
      <c r="A11" s="11"/>
      <c r="B11" s="183"/>
      <c r="C11" s="16" t="s">
        <v>51</v>
      </c>
      <c r="D11" s="94" t="s">
        <v>26</v>
      </c>
      <c r="E11" s="94" t="s">
        <v>26</v>
      </c>
      <c r="F11" s="94" t="s">
        <v>26</v>
      </c>
      <c r="G11" s="94" t="s">
        <v>26</v>
      </c>
      <c r="H11" s="94" t="s">
        <v>26</v>
      </c>
      <c r="I11" s="94" t="s">
        <v>26</v>
      </c>
      <c r="J11" s="94" t="s">
        <v>26</v>
      </c>
      <c r="K11" s="94" t="s">
        <v>26</v>
      </c>
      <c r="L11" s="94" t="s">
        <v>26</v>
      </c>
      <c r="M11" s="94" t="s">
        <v>26</v>
      </c>
      <c r="N11" s="94" t="s">
        <v>26</v>
      </c>
      <c r="O11" s="94" t="s">
        <v>26</v>
      </c>
      <c r="P11" s="94" t="s">
        <v>26</v>
      </c>
      <c r="Q11" s="64">
        <v>0</v>
      </c>
      <c r="R11" s="18"/>
      <c r="S11" s="18"/>
      <c r="T11" s="18"/>
      <c r="U11" s="18"/>
      <c r="V11" s="18"/>
      <c r="W11" s="18"/>
      <c r="X11" s="18"/>
      <c r="Y11" s="18"/>
    </row>
    <row r="12" spans="1:25" ht="20.399999999999999" x14ac:dyDescent="0.35">
      <c r="A12" s="11"/>
      <c r="B12" s="183"/>
      <c r="C12" s="16" t="s">
        <v>13</v>
      </c>
      <c r="D12" s="94" t="s">
        <v>26</v>
      </c>
      <c r="E12" s="94" t="s">
        <v>26</v>
      </c>
      <c r="F12" s="94">
        <v>15353</v>
      </c>
      <c r="G12" s="94">
        <v>31206</v>
      </c>
      <c r="H12" s="94">
        <v>15</v>
      </c>
      <c r="I12" s="94" t="s">
        <v>26</v>
      </c>
      <c r="J12" s="94" t="s">
        <v>26</v>
      </c>
      <c r="K12" s="94">
        <v>12743</v>
      </c>
      <c r="L12" s="94">
        <v>1247</v>
      </c>
      <c r="M12" s="94">
        <v>9531</v>
      </c>
      <c r="N12" s="94">
        <v>1010</v>
      </c>
      <c r="O12" s="94">
        <v>87</v>
      </c>
      <c r="P12" s="94" t="s">
        <v>26</v>
      </c>
      <c r="Q12" s="64">
        <v>71192</v>
      </c>
      <c r="R12" s="18"/>
      <c r="S12" s="18"/>
      <c r="T12" s="18"/>
      <c r="U12" s="18"/>
      <c r="V12" s="18"/>
      <c r="W12" s="18"/>
      <c r="X12" s="18"/>
      <c r="Y12" s="18"/>
    </row>
    <row r="13" spans="1:25" ht="20.399999999999999" x14ac:dyDescent="0.35">
      <c r="A13" s="11"/>
      <c r="B13" s="183"/>
      <c r="C13" s="16" t="s">
        <v>14</v>
      </c>
      <c r="D13" s="94" t="s">
        <v>26</v>
      </c>
      <c r="E13" s="94" t="s">
        <v>26</v>
      </c>
      <c r="F13" s="94">
        <v>20392</v>
      </c>
      <c r="G13" s="94">
        <v>35356</v>
      </c>
      <c r="H13" s="94">
        <v>37</v>
      </c>
      <c r="I13" s="94" t="s">
        <v>26</v>
      </c>
      <c r="J13" s="94">
        <v>29324</v>
      </c>
      <c r="K13" s="94" t="s">
        <v>26</v>
      </c>
      <c r="L13" s="94">
        <v>2078</v>
      </c>
      <c r="M13" s="94">
        <v>7315</v>
      </c>
      <c r="N13" s="94">
        <v>1646</v>
      </c>
      <c r="O13" s="94">
        <v>221</v>
      </c>
      <c r="P13" s="94" t="s">
        <v>26</v>
      </c>
      <c r="Q13" s="64">
        <v>96369</v>
      </c>
      <c r="R13" s="18"/>
      <c r="S13" s="18"/>
      <c r="T13" s="18"/>
      <c r="U13" s="18"/>
      <c r="V13" s="18"/>
      <c r="W13" s="18"/>
      <c r="X13" s="18"/>
      <c r="Y13" s="18"/>
    </row>
    <row r="14" spans="1:25" ht="20.399999999999999" x14ac:dyDescent="0.35">
      <c r="A14" s="11"/>
      <c r="B14" s="183"/>
      <c r="C14" s="16" t="s">
        <v>15</v>
      </c>
      <c r="D14" s="94" t="s">
        <v>26</v>
      </c>
      <c r="E14" s="94" t="s">
        <v>26</v>
      </c>
      <c r="F14" s="94">
        <v>1055</v>
      </c>
      <c r="G14" s="94">
        <v>729</v>
      </c>
      <c r="H14" s="94" t="s">
        <v>26</v>
      </c>
      <c r="I14" s="94" t="s">
        <v>26</v>
      </c>
      <c r="J14" s="94">
        <v>638</v>
      </c>
      <c r="K14" s="94">
        <v>532</v>
      </c>
      <c r="L14" s="94" t="s">
        <v>26</v>
      </c>
      <c r="M14" s="94">
        <v>63</v>
      </c>
      <c r="N14" s="94">
        <v>28</v>
      </c>
      <c r="O14" s="94">
        <v>1</v>
      </c>
      <c r="P14" s="94" t="s">
        <v>26</v>
      </c>
      <c r="Q14" s="64">
        <v>3046</v>
      </c>
      <c r="R14" s="18"/>
      <c r="S14" s="18"/>
      <c r="T14" s="18"/>
      <c r="U14" s="18"/>
      <c r="V14" s="18"/>
      <c r="W14" s="18"/>
      <c r="X14" s="18"/>
      <c r="Y14" s="18"/>
    </row>
    <row r="15" spans="1:25" ht="20.399999999999999" x14ac:dyDescent="0.35">
      <c r="A15" s="11"/>
      <c r="B15" s="183"/>
      <c r="C15" s="16" t="s">
        <v>16</v>
      </c>
      <c r="D15" s="94" t="s">
        <v>26</v>
      </c>
      <c r="E15" s="94" t="s">
        <v>26</v>
      </c>
      <c r="F15" s="94">
        <v>3320</v>
      </c>
      <c r="G15" s="94">
        <v>2326</v>
      </c>
      <c r="H15" s="94">
        <v>4</v>
      </c>
      <c r="I15" s="94" t="s">
        <v>26</v>
      </c>
      <c r="J15" s="94">
        <v>2888</v>
      </c>
      <c r="K15" s="94">
        <v>1084</v>
      </c>
      <c r="L15" s="94">
        <v>83</v>
      </c>
      <c r="M15" s="94" t="s">
        <v>26</v>
      </c>
      <c r="N15" s="94">
        <v>88</v>
      </c>
      <c r="O15" s="94">
        <v>71</v>
      </c>
      <c r="P15" s="94" t="s">
        <v>26</v>
      </c>
      <c r="Q15" s="64">
        <v>9864</v>
      </c>
      <c r="R15" s="18"/>
      <c r="S15" s="18"/>
      <c r="T15" s="18"/>
      <c r="U15" s="18"/>
      <c r="V15" s="18"/>
      <c r="W15" s="18"/>
      <c r="X15" s="18"/>
      <c r="Y15" s="18"/>
    </row>
    <row r="16" spans="1:25" ht="20.399999999999999" x14ac:dyDescent="0.35">
      <c r="A16" s="11"/>
      <c r="B16" s="183"/>
      <c r="C16" s="16" t="s">
        <v>52</v>
      </c>
      <c r="D16" s="94" t="s">
        <v>26</v>
      </c>
      <c r="E16" s="94" t="s">
        <v>26</v>
      </c>
      <c r="F16" s="94">
        <v>449</v>
      </c>
      <c r="G16" s="94">
        <v>938</v>
      </c>
      <c r="H16" s="94">
        <v>1</v>
      </c>
      <c r="I16" s="94" t="s">
        <v>26</v>
      </c>
      <c r="J16" s="94">
        <v>810</v>
      </c>
      <c r="K16" s="94">
        <v>276</v>
      </c>
      <c r="L16" s="94">
        <v>35</v>
      </c>
      <c r="M16" s="94">
        <v>214</v>
      </c>
      <c r="N16" s="94" t="s">
        <v>26</v>
      </c>
      <c r="O16" s="94">
        <v>8</v>
      </c>
      <c r="P16" s="94" t="s">
        <v>26</v>
      </c>
      <c r="Q16" s="64">
        <v>2731</v>
      </c>
      <c r="R16" s="18"/>
      <c r="S16" s="18"/>
      <c r="T16" s="18"/>
      <c r="U16" s="18"/>
      <c r="V16" s="18"/>
      <c r="W16" s="18"/>
      <c r="X16" s="18"/>
      <c r="Y16" s="18"/>
    </row>
    <row r="17" spans="1:25" ht="20.399999999999999" x14ac:dyDescent="0.35">
      <c r="A17" s="11"/>
      <c r="B17" s="183"/>
      <c r="C17" s="16" t="s">
        <v>69</v>
      </c>
      <c r="D17" s="94" t="s">
        <v>26</v>
      </c>
      <c r="E17" s="94" t="s">
        <v>26</v>
      </c>
      <c r="F17" s="94">
        <v>77</v>
      </c>
      <c r="G17" s="94">
        <v>23</v>
      </c>
      <c r="H17" s="94" t="s">
        <v>26</v>
      </c>
      <c r="I17" s="94" t="s">
        <v>26</v>
      </c>
      <c r="J17" s="94" t="s">
        <v>26</v>
      </c>
      <c r="K17" s="94">
        <v>11</v>
      </c>
      <c r="L17" s="94">
        <v>1</v>
      </c>
      <c r="M17" s="94">
        <v>25</v>
      </c>
      <c r="N17" s="94">
        <v>1</v>
      </c>
      <c r="O17" s="94" t="s">
        <v>26</v>
      </c>
      <c r="P17" s="94" t="s">
        <v>26</v>
      </c>
      <c r="Q17" s="64">
        <v>138</v>
      </c>
      <c r="R17" s="18"/>
      <c r="S17" s="18"/>
      <c r="T17" s="18"/>
      <c r="U17" s="18"/>
      <c r="V17" s="18"/>
      <c r="W17" s="18"/>
      <c r="X17" s="18"/>
      <c r="Y17" s="18"/>
    </row>
    <row r="18" spans="1:25" ht="20.399999999999999" x14ac:dyDescent="0.35">
      <c r="A18" s="11"/>
      <c r="B18" s="184"/>
      <c r="C18" s="16" t="s">
        <v>79</v>
      </c>
      <c r="D18" s="94" t="s">
        <v>26</v>
      </c>
      <c r="E18" s="94" t="s">
        <v>26</v>
      </c>
      <c r="F18" s="94" t="s">
        <v>26</v>
      </c>
      <c r="G18" s="94" t="s">
        <v>26</v>
      </c>
      <c r="H18" s="94" t="s">
        <v>26</v>
      </c>
      <c r="I18" s="94" t="s">
        <v>26</v>
      </c>
      <c r="J18" s="94" t="s">
        <v>26</v>
      </c>
      <c r="K18" s="94" t="s">
        <v>26</v>
      </c>
      <c r="L18" s="94" t="s">
        <v>26</v>
      </c>
      <c r="M18" s="94" t="s">
        <v>26</v>
      </c>
      <c r="N18" s="94" t="s">
        <v>26</v>
      </c>
      <c r="O18" s="94" t="s">
        <v>26</v>
      </c>
      <c r="P18" s="94" t="s">
        <v>26</v>
      </c>
      <c r="Q18" s="64">
        <v>0</v>
      </c>
      <c r="R18" s="18"/>
      <c r="S18" s="18"/>
      <c r="T18" s="18"/>
      <c r="U18" s="18"/>
      <c r="V18" s="18"/>
      <c r="W18" s="18"/>
      <c r="X18" s="18"/>
      <c r="Y18" s="18"/>
    </row>
    <row r="19" spans="1:25" ht="20.399999999999999" x14ac:dyDescent="0.35">
      <c r="A19" s="11"/>
      <c r="C19" s="16" t="s">
        <v>32</v>
      </c>
      <c r="D19" s="96">
        <v>0</v>
      </c>
      <c r="E19" s="96">
        <v>0</v>
      </c>
      <c r="F19" s="96">
        <v>59429</v>
      </c>
      <c r="G19" s="96">
        <v>75658</v>
      </c>
      <c r="H19" s="96">
        <v>81</v>
      </c>
      <c r="I19" s="96">
        <v>0</v>
      </c>
      <c r="J19" s="96">
        <v>68138</v>
      </c>
      <c r="K19" s="96">
        <v>34582</v>
      </c>
      <c r="L19" s="96">
        <v>5899</v>
      </c>
      <c r="M19" s="96">
        <v>24789</v>
      </c>
      <c r="N19" s="96">
        <v>3941</v>
      </c>
      <c r="O19" s="96">
        <v>566</v>
      </c>
      <c r="P19" s="96">
        <v>103</v>
      </c>
      <c r="Q19" s="20">
        <v>273186</v>
      </c>
      <c r="R19" s="18"/>
      <c r="S19" s="18"/>
      <c r="T19" s="18"/>
      <c r="U19" s="18"/>
      <c r="V19" s="18"/>
      <c r="W19" s="18"/>
      <c r="X19" s="18"/>
      <c r="Y19" s="18"/>
    </row>
    <row r="20" spans="1:25" ht="20.399999999999999" x14ac:dyDescent="0.35">
      <c r="A20" s="11"/>
      <c r="C20" s="16" t="s">
        <v>38</v>
      </c>
      <c r="D20" s="94">
        <v>0</v>
      </c>
      <c r="E20" s="94">
        <v>0</v>
      </c>
      <c r="F20" s="94">
        <v>21.754043032951909</v>
      </c>
      <c r="G20" s="94">
        <v>27.694684207829098</v>
      </c>
      <c r="H20" s="94">
        <v>2.9650128483890096E-2</v>
      </c>
      <c r="I20" s="94">
        <v>0</v>
      </c>
      <c r="J20" s="94">
        <v>24.9419809214235</v>
      </c>
      <c r="K20" s="94">
        <v>12.658774607776387</v>
      </c>
      <c r="L20" s="94">
        <v>2.1593346657588603</v>
      </c>
      <c r="M20" s="94">
        <v>9.0740374689771812</v>
      </c>
      <c r="N20" s="94">
        <v>1.4426068685803812</v>
      </c>
      <c r="O20" s="94">
        <v>0.20718484841829377</v>
      </c>
      <c r="P20" s="94">
        <v>3.7703249800502221E-2</v>
      </c>
      <c r="Q20" s="27">
        <v>100.00000000000001</v>
      </c>
      <c r="R20" s="18"/>
      <c r="S20" s="18"/>
      <c r="T20" s="18"/>
      <c r="U20" s="18"/>
      <c r="V20" s="18"/>
      <c r="W20" s="18"/>
      <c r="X20" s="18"/>
      <c r="Y20" s="18"/>
    </row>
    <row r="21" spans="1:25" ht="20.399999999999999" x14ac:dyDescent="0.35">
      <c r="A21" s="11"/>
      <c r="C21" s="16" t="s">
        <v>24</v>
      </c>
      <c r="D21" s="96">
        <v>25</v>
      </c>
      <c r="E21" s="96">
        <v>22</v>
      </c>
      <c r="F21" s="96">
        <v>14242</v>
      </c>
      <c r="G21" s="96">
        <v>75439</v>
      </c>
      <c r="H21" s="96">
        <v>118</v>
      </c>
      <c r="I21" s="96">
        <v>0</v>
      </c>
      <c r="J21" s="96">
        <v>71192</v>
      </c>
      <c r="K21" s="96">
        <v>96369</v>
      </c>
      <c r="L21" s="96">
        <v>3046</v>
      </c>
      <c r="M21" s="96">
        <v>9864</v>
      </c>
      <c r="N21" s="96">
        <v>2731</v>
      </c>
      <c r="O21" s="96">
        <v>138</v>
      </c>
      <c r="P21" s="96">
        <v>0</v>
      </c>
      <c r="Q21" s="20">
        <v>273186</v>
      </c>
      <c r="R21" s="18"/>
      <c r="S21" s="18"/>
      <c r="T21" s="18"/>
      <c r="U21" s="18"/>
      <c r="V21" s="18"/>
      <c r="W21" s="18"/>
      <c r="X21" s="18"/>
      <c r="Y21" s="18"/>
    </row>
    <row r="22" spans="1:25" ht="20.399999999999999" x14ac:dyDescent="0.35">
      <c r="A22" s="11"/>
      <c r="C22" s="16" t="s">
        <v>39</v>
      </c>
      <c r="D22" s="94">
        <v>-25</v>
      </c>
      <c r="E22" s="94">
        <v>-22</v>
      </c>
      <c r="F22" s="94">
        <v>45187</v>
      </c>
      <c r="G22" s="94">
        <v>219</v>
      </c>
      <c r="H22" s="94">
        <v>-37</v>
      </c>
      <c r="I22" s="94">
        <v>0</v>
      </c>
      <c r="J22" s="94">
        <v>-3054</v>
      </c>
      <c r="K22" s="94">
        <v>-61787</v>
      </c>
      <c r="L22" s="94">
        <v>2853</v>
      </c>
      <c r="M22" s="94">
        <v>14925</v>
      </c>
      <c r="N22" s="94">
        <v>1210</v>
      </c>
      <c r="O22" s="94">
        <v>428</v>
      </c>
      <c r="P22" s="94">
        <v>103</v>
      </c>
      <c r="Q22" s="27">
        <v>0</v>
      </c>
      <c r="R22" s="18"/>
      <c r="S22" s="18"/>
      <c r="T22" s="18"/>
      <c r="U22" s="18"/>
      <c r="V22" s="18"/>
      <c r="W22" s="18"/>
      <c r="X22" s="18"/>
      <c r="Y22" s="18"/>
    </row>
    <row r="23" spans="1:25" ht="20.399999999999999" x14ac:dyDescent="0.35">
      <c r="A23" s="11"/>
      <c r="B23" s="10" t="s">
        <v>7</v>
      </c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20.399999999999999" x14ac:dyDescent="0.35">
      <c r="A24" s="11"/>
      <c r="B24" s="11"/>
      <c r="C24" s="49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8"/>
      <c r="W24" s="18"/>
      <c r="X24" s="18"/>
      <c r="Y24" s="18"/>
    </row>
    <row r="25" spans="1:25" ht="20.399999999999999" x14ac:dyDescent="0.35">
      <c r="A25" s="11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20.399999999999999" x14ac:dyDescent="0.35">
      <c r="A26" s="11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20.399999999999999" x14ac:dyDescent="0.35">
      <c r="A27" s="11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20.399999999999999" x14ac:dyDescent="0.35">
      <c r="A28" s="11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20.399999999999999" x14ac:dyDescent="0.35">
      <c r="A29" s="11"/>
      <c r="Q29" s="18"/>
      <c r="R29" s="18"/>
      <c r="S29" s="18"/>
      <c r="T29" s="18"/>
      <c r="U29" s="18"/>
      <c r="V29" s="18"/>
      <c r="W29" s="18"/>
      <c r="X29" s="18"/>
      <c r="Y29" s="18"/>
    </row>
    <row r="30" spans="1:25" ht="20.399999999999999" x14ac:dyDescent="0.35">
      <c r="A30" s="11"/>
      <c r="Q30" s="18"/>
      <c r="R30" s="18"/>
      <c r="S30" s="18"/>
      <c r="T30" s="18"/>
      <c r="U30" s="18"/>
      <c r="V30" s="18"/>
      <c r="W30" s="18"/>
      <c r="X30" s="18"/>
      <c r="Y30" s="18"/>
    </row>
    <row r="31" spans="1:25" ht="20.399999999999999" x14ac:dyDescent="0.35">
      <c r="A31" s="11"/>
    </row>
    <row r="32" spans="1:25" ht="20.399999999999999" x14ac:dyDescent="0.35">
      <c r="A32" s="11"/>
    </row>
    <row r="33" spans="1:1" ht="20.399999999999999" x14ac:dyDescent="0.35">
      <c r="A33" s="11"/>
    </row>
    <row r="34" spans="1:1" ht="20.399999999999999" x14ac:dyDescent="0.35">
      <c r="A34" s="11"/>
    </row>
    <row r="35" spans="1:1" ht="20.399999999999999" x14ac:dyDescent="0.35">
      <c r="A35" s="11"/>
    </row>
    <row r="36" spans="1:1" ht="20.399999999999999" x14ac:dyDescent="0.35">
      <c r="A36" s="11"/>
    </row>
    <row r="37" spans="1:1" ht="20.399999999999999" x14ac:dyDescent="0.35">
      <c r="A37" s="11"/>
    </row>
    <row r="38" spans="1:1" ht="20.399999999999999" x14ac:dyDescent="0.35">
      <c r="A38" s="11"/>
    </row>
    <row r="39" spans="1:1" ht="20.399999999999999" x14ac:dyDescent="0.35">
      <c r="A39" s="11"/>
    </row>
    <row r="40" spans="1:1" ht="20.399999999999999" x14ac:dyDescent="0.35">
      <c r="A40" s="11"/>
    </row>
    <row r="41" spans="1:1" ht="20.399999999999999" x14ac:dyDescent="0.35">
      <c r="A41" s="11"/>
    </row>
    <row r="42" spans="1:1" ht="20.399999999999999" x14ac:dyDescent="0.35">
      <c r="A42" s="11"/>
    </row>
  </sheetData>
  <sheetProtection password="8E6E" sheet="1" objects="1" scenarios="1"/>
  <mergeCells count="4">
    <mergeCell ref="D4:P4"/>
    <mergeCell ref="B6:B18"/>
    <mergeCell ref="B3:Q3"/>
    <mergeCell ref="B2:Q2"/>
  </mergeCells>
  <conditionalFormatting sqref="C4 C23 C25:C1048576">
    <cfRule type="expression" dxfId="147" priority="26">
      <formula>AND($C4="Netos")</formula>
    </cfRule>
    <cfRule type="expression" dxfId="146" priority="27">
      <formula>AND($C4&lt;&gt;"Total Receptores",$C4&lt;&gt;"%",$C4&lt;&gt;"")</formula>
    </cfRule>
    <cfRule type="expression" dxfId="145" priority="28">
      <formula>OR($C4="Total Receptores",$C4="%")</formula>
    </cfRule>
  </conditionalFormatting>
  <conditionalFormatting sqref="V24:AF24 D4:AF4 R2:AF3 D23:AF23 R5:AF22 D25:AF1048576">
    <cfRule type="expression" dxfId="144" priority="23">
      <formula>AND(D2="Total Donantes")</formula>
    </cfRule>
    <cfRule type="expression" dxfId="143" priority="24">
      <formula>AND(D2&lt;&gt;"",NOT(ISNUMBER(D2)))</formula>
    </cfRule>
    <cfRule type="expression" dxfId="142" priority="25">
      <formula>AND($C2="Total Receptores",D$5&lt;&gt;"")</formula>
    </cfRule>
    <cfRule type="expression" dxfId="141" priority="29">
      <formula>AND($C2="%",D$5&lt;&gt;"")</formula>
    </cfRule>
    <cfRule type="expression" dxfId="140" priority="30">
      <formula>AND(D$5="Total Donantes",D2&lt;&gt;"",$C2&lt;&gt;"Netos")</formula>
    </cfRule>
    <cfRule type="expression" dxfId="139" priority="31">
      <formula>AND($C2="Total Donantes",D2&lt;&gt;"")</formula>
    </cfRule>
    <cfRule type="expression" dxfId="138" priority="32">
      <formula>AND(D$5&lt;&gt;$C2,$C2&lt;&gt;"",D$5&lt;&gt;"")</formula>
    </cfRule>
    <cfRule type="expression" dxfId="137" priority="33">
      <formula>AND(D$5=$C2,D$5&lt;&gt;"")</formula>
    </cfRule>
  </conditionalFormatting>
  <conditionalFormatting sqref="C1">
    <cfRule type="expression" dxfId="136" priority="15">
      <formula>AND($C1="Netos")</formula>
    </cfRule>
    <cfRule type="expression" dxfId="135" priority="16">
      <formula>AND($C1&lt;&gt;"Total Receptores",$C1&lt;&gt;"%",$C1&lt;&gt;"")</formula>
    </cfRule>
    <cfRule type="expression" dxfId="134" priority="17">
      <formula>OR($C1="Total Receptores",$C1="%")</formula>
    </cfRule>
  </conditionalFormatting>
  <conditionalFormatting sqref="D1:AF1">
    <cfRule type="expression" dxfId="133" priority="12">
      <formula>AND(D1="Total Donantes")</formula>
    </cfRule>
    <cfRule type="expression" dxfId="132" priority="13">
      <formula>AND(D1&lt;&gt;"",NOT(ISNUMBER(D1)))</formula>
    </cfRule>
    <cfRule type="expression" dxfId="131" priority="14">
      <formula>AND($C1="Total Receptores",D$5&lt;&gt;"")</formula>
    </cfRule>
    <cfRule type="expression" dxfId="130" priority="18">
      <formula>AND($C1="%",D$5&lt;&gt;"")</formula>
    </cfRule>
    <cfRule type="expression" dxfId="129" priority="19">
      <formula>AND(D$5="Total Donantes",D1&lt;&gt;"",$C1&lt;&gt;"Netos")</formula>
    </cfRule>
    <cfRule type="expression" dxfId="128" priority="20">
      <formula>AND($C1="Total Donantes",D1&lt;&gt;"")</formula>
    </cfRule>
    <cfRule type="expression" dxfId="127" priority="21">
      <formula>AND(D$5&lt;&gt;$C1,$C1&lt;&gt;"",D$5&lt;&gt;"")</formula>
    </cfRule>
    <cfRule type="expression" dxfId="126" priority="22">
      <formula>AND(D$5=$C1,D$5&lt;&gt;"")</formula>
    </cfRule>
  </conditionalFormatting>
  <conditionalFormatting sqref="C5:C22">
    <cfRule type="expression" dxfId="125" priority="4">
      <formula>AND($C5="Netos")</formula>
    </cfRule>
    <cfRule type="expression" dxfId="124" priority="5">
      <formula>AND($C5&lt;&gt;"Total Receptores",$C5&lt;&gt;"%",$C5&lt;&gt;"")</formula>
    </cfRule>
    <cfRule type="expression" dxfId="123" priority="6">
      <formula>OR($C5="Total Receptores",$C5="%")</formula>
    </cfRule>
  </conditionalFormatting>
  <conditionalFormatting sqref="D5:Q22">
    <cfRule type="expression" dxfId="122" priority="1">
      <formula>AND(D5="Total Donantes")</formula>
    </cfRule>
    <cfRule type="expression" dxfId="121" priority="2">
      <formula>AND(D5&lt;&gt;"",NOT(ISNUMBER(D5)))</formula>
    </cfRule>
    <cfRule type="expression" dxfId="120" priority="3">
      <formula>AND($C5="Total Receptores",D$5&lt;&gt;"")</formula>
    </cfRule>
    <cfRule type="expression" dxfId="119" priority="7">
      <formula>AND($C5="%",D$5&lt;&gt;"")</formula>
    </cfRule>
    <cfRule type="expression" dxfId="118" priority="8">
      <formula>AND(D$5="Total Donantes",D5&lt;&gt;"",$C5&lt;&gt;"Netos")</formula>
    </cfRule>
    <cfRule type="expression" dxfId="117" priority="9">
      <formula>AND($C5="Total Donantes",D5&lt;&gt;"")</formula>
    </cfRule>
    <cfRule type="expression" dxfId="116" priority="10">
      <formula>AND(D$5&lt;&gt;$C5,$C5&lt;&gt;"",D$5&lt;&gt;"")</formula>
    </cfRule>
    <cfRule type="expression" dxfId="115" priority="11">
      <formula>AND(D$5=$C5,D$5&lt;&gt;"")</formula>
    </cfRule>
  </conditionalFormatting>
  <printOptions horizontalCentered="1"/>
  <pageMargins left="0.31496062992125984" right="0.35433070866141736" top="0.59055118110236227" bottom="0.47244094488188981" header="0.31496062992125984" footer="0.31496062992125984"/>
  <pageSetup scale="9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</sheetPr>
  <dimension ref="A1:AL49"/>
  <sheetViews>
    <sheetView showGridLines="0" zoomScale="40" zoomScaleNormal="40" zoomScaleSheetLayoutView="40" workbookViewId="0">
      <pane ySplit="5" topLeftCell="A18" activePane="bottomLeft" state="frozen"/>
      <selection activeCell="D4" sqref="D4:I4"/>
      <selection pane="bottomLeft" activeCell="B2" sqref="B2:AG2"/>
    </sheetView>
  </sheetViews>
  <sheetFormatPr baseColWidth="10" defaultRowHeight="15.6" x14ac:dyDescent="0.3"/>
  <cols>
    <col min="1" max="1" width="2.6328125" customWidth="1"/>
    <col min="2" max="2" width="4.81640625" style="9" customWidth="1"/>
    <col min="3" max="3" width="36.81640625" style="9" customWidth="1"/>
    <col min="4" max="5" width="9.36328125" style="9" bestFit="1" customWidth="1"/>
    <col min="6" max="6" width="6.81640625" style="9" bestFit="1" customWidth="1"/>
    <col min="7" max="7" width="10.453125" style="9" bestFit="1" customWidth="1"/>
    <col min="8" max="8" width="11" style="9" bestFit="1" customWidth="1"/>
    <col min="9" max="9" width="13.81640625" style="9" bestFit="1" customWidth="1"/>
    <col min="10" max="10" width="6.81640625" style="9" bestFit="1" customWidth="1"/>
    <col min="11" max="11" width="13.1796875" style="9" bestFit="1" customWidth="1"/>
    <col min="12" max="12" width="11" style="9" bestFit="1" customWidth="1"/>
    <col min="13" max="13" width="7.90625" bestFit="1" customWidth="1"/>
    <col min="14" max="14" width="12.6328125" bestFit="1" customWidth="1"/>
    <col min="15" max="15" width="11" bestFit="1" customWidth="1"/>
    <col min="16" max="16" width="6.81640625" bestFit="1" customWidth="1"/>
    <col min="17" max="17" width="11" bestFit="1" customWidth="1"/>
    <col min="18" max="18" width="6" bestFit="1" customWidth="1"/>
    <col min="19" max="19" width="9.36328125" bestFit="1" customWidth="1"/>
    <col min="20" max="20" width="6.81640625" bestFit="1" customWidth="1"/>
    <col min="21" max="21" width="11" bestFit="1" customWidth="1"/>
    <col min="22" max="22" width="6" bestFit="1" customWidth="1"/>
    <col min="23" max="23" width="9.36328125" bestFit="1" customWidth="1"/>
    <col min="24" max="24" width="6" bestFit="1" customWidth="1"/>
    <col min="25" max="25" width="9" bestFit="1" customWidth="1"/>
    <col min="26" max="27" width="6" customWidth="1"/>
    <col min="28" max="28" width="9.36328125" bestFit="1" customWidth="1"/>
    <col min="29" max="31" width="9.36328125" customWidth="1"/>
    <col min="32" max="32" width="9.36328125" bestFit="1" customWidth="1"/>
    <col min="33" max="33" width="17" customWidth="1"/>
    <col min="34" max="34" width="1.54296875" customWidth="1"/>
    <col min="38" max="38" width="23.81640625" bestFit="1" customWidth="1"/>
  </cols>
  <sheetData>
    <row r="1" spans="1:33" ht="44.4" x14ac:dyDescent="0.7">
      <c r="A1" s="34"/>
      <c r="B1" s="39" t="s">
        <v>57</v>
      </c>
      <c r="C1" s="8"/>
      <c r="D1" s="8"/>
      <c r="E1" s="8"/>
      <c r="F1" s="8"/>
      <c r="G1" s="8"/>
    </row>
    <row r="2" spans="1:33" ht="46.2" x14ac:dyDescent="0.85">
      <c r="A2" s="34"/>
      <c r="B2" s="192" t="s">
        <v>88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</row>
    <row r="3" spans="1:33" ht="44.4" x14ac:dyDescent="0.7">
      <c r="A3" s="34"/>
      <c r="B3" s="191">
        <f>Tapa!C4</f>
        <v>42551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</row>
    <row r="4" spans="1:33" ht="28.8" x14ac:dyDescent="0.4">
      <c r="A4" s="33"/>
      <c r="C4" s="19"/>
      <c r="D4" s="185" t="s">
        <v>36</v>
      </c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7"/>
      <c r="AG4" s="18"/>
    </row>
    <row r="5" spans="1:33" ht="183" customHeight="1" x14ac:dyDescent="0.7">
      <c r="A5" s="34"/>
      <c r="B5" s="14"/>
      <c r="C5" s="91"/>
      <c r="D5" s="43" t="s">
        <v>17</v>
      </c>
      <c r="E5" s="43" t="s">
        <v>37</v>
      </c>
      <c r="F5" s="43" t="s">
        <v>72</v>
      </c>
      <c r="G5" s="43" t="s">
        <v>18</v>
      </c>
      <c r="H5" s="43" t="s">
        <v>12</v>
      </c>
      <c r="I5" s="43" t="s">
        <v>11</v>
      </c>
      <c r="J5" s="43" t="s">
        <v>48</v>
      </c>
      <c r="K5" s="43" t="s">
        <v>19</v>
      </c>
      <c r="L5" s="43" t="s">
        <v>13</v>
      </c>
      <c r="M5" s="43" t="s">
        <v>20</v>
      </c>
      <c r="N5" s="43" t="s">
        <v>14</v>
      </c>
      <c r="O5" s="43" t="s">
        <v>21</v>
      </c>
      <c r="P5" s="43" t="s">
        <v>27</v>
      </c>
      <c r="Q5" s="43" t="s">
        <v>15</v>
      </c>
      <c r="R5" s="43" t="s">
        <v>28</v>
      </c>
      <c r="S5" s="43" t="s">
        <v>54</v>
      </c>
      <c r="T5" s="43" t="s">
        <v>22</v>
      </c>
      <c r="U5" s="43" t="s">
        <v>75</v>
      </c>
      <c r="V5" s="43" t="s">
        <v>60</v>
      </c>
      <c r="W5" s="43" t="s">
        <v>44</v>
      </c>
      <c r="X5" s="43" t="s">
        <v>23</v>
      </c>
      <c r="Y5" s="44" t="s">
        <v>76</v>
      </c>
      <c r="Z5" s="44" t="s">
        <v>80</v>
      </c>
      <c r="AA5" s="44" t="s">
        <v>90</v>
      </c>
      <c r="AB5" s="44" t="s">
        <v>82</v>
      </c>
      <c r="AC5" s="44" t="s">
        <v>83</v>
      </c>
      <c r="AD5" s="44" t="s">
        <v>84</v>
      </c>
      <c r="AE5" s="44" t="s">
        <v>85</v>
      </c>
      <c r="AF5" s="44" t="s">
        <v>87</v>
      </c>
      <c r="AG5" s="97" t="s">
        <v>24</v>
      </c>
    </row>
    <row r="6" spans="1:33" ht="34.799999999999997" x14ac:dyDescent="0.55000000000000004">
      <c r="A6" s="45"/>
      <c r="B6" s="188" t="s">
        <v>25</v>
      </c>
      <c r="C6" s="37" t="s">
        <v>17</v>
      </c>
      <c r="D6" s="98" t="s">
        <v>26</v>
      </c>
      <c r="E6" s="98">
        <v>193</v>
      </c>
      <c r="F6" s="98" t="s">
        <v>26</v>
      </c>
      <c r="G6" s="98" t="s">
        <v>26</v>
      </c>
      <c r="H6" s="98" t="s">
        <v>26</v>
      </c>
      <c r="I6" s="98">
        <v>113</v>
      </c>
      <c r="J6" s="98" t="s">
        <v>26</v>
      </c>
      <c r="K6" s="98">
        <v>255</v>
      </c>
      <c r="L6" s="99">
        <v>15</v>
      </c>
      <c r="M6" s="99">
        <v>1</v>
      </c>
      <c r="N6" s="99">
        <v>233</v>
      </c>
      <c r="O6" s="99">
        <v>49</v>
      </c>
      <c r="P6" s="99">
        <v>3</v>
      </c>
      <c r="Q6" s="99">
        <v>3</v>
      </c>
      <c r="R6" s="99" t="s">
        <v>26</v>
      </c>
      <c r="S6" s="99" t="s">
        <v>26</v>
      </c>
      <c r="T6" s="99">
        <v>29</v>
      </c>
      <c r="U6" s="99">
        <v>4</v>
      </c>
      <c r="V6" s="99" t="s">
        <v>26</v>
      </c>
      <c r="W6" s="99">
        <v>108</v>
      </c>
      <c r="X6" s="99" t="s">
        <v>26</v>
      </c>
      <c r="Y6" s="99">
        <v>508</v>
      </c>
      <c r="Z6" s="99" t="s">
        <v>26</v>
      </c>
      <c r="AA6" s="99" t="s">
        <v>26</v>
      </c>
      <c r="AB6" s="99" t="s">
        <v>26</v>
      </c>
      <c r="AC6" s="99" t="s">
        <v>26</v>
      </c>
      <c r="AD6" s="99" t="s">
        <v>26</v>
      </c>
      <c r="AE6" s="99" t="s">
        <v>26</v>
      </c>
      <c r="AF6" s="99" t="s">
        <v>26</v>
      </c>
      <c r="AG6" s="100">
        <v>1514</v>
      </c>
    </row>
    <row r="7" spans="1:33" ht="34.799999999999997" x14ac:dyDescent="0.55000000000000004">
      <c r="A7" s="45"/>
      <c r="B7" s="189"/>
      <c r="C7" s="37" t="s">
        <v>37</v>
      </c>
      <c r="D7" s="98">
        <v>299</v>
      </c>
      <c r="E7" s="98" t="s">
        <v>26</v>
      </c>
      <c r="F7" s="98">
        <v>300</v>
      </c>
      <c r="G7" s="98" t="s">
        <v>26</v>
      </c>
      <c r="H7" s="98" t="s">
        <v>26</v>
      </c>
      <c r="I7" s="98" t="s">
        <v>26</v>
      </c>
      <c r="J7" s="98" t="s">
        <v>26</v>
      </c>
      <c r="K7" s="98">
        <v>1</v>
      </c>
      <c r="L7" s="99" t="s">
        <v>26</v>
      </c>
      <c r="M7" s="99" t="s">
        <v>26</v>
      </c>
      <c r="N7" s="99">
        <v>1</v>
      </c>
      <c r="O7" s="99">
        <v>10</v>
      </c>
      <c r="P7" s="99" t="s">
        <v>26</v>
      </c>
      <c r="Q7" s="99" t="s">
        <v>26</v>
      </c>
      <c r="R7" s="99" t="s">
        <v>26</v>
      </c>
      <c r="S7" s="99" t="s">
        <v>26</v>
      </c>
      <c r="T7" s="99">
        <v>57</v>
      </c>
      <c r="U7" s="99" t="s">
        <v>26</v>
      </c>
      <c r="V7" s="99" t="s">
        <v>26</v>
      </c>
      <c r="W7" s="99">
        <v>126</v>
      </c>
      <c r="X7" s="99" t="s">
        <v>26</v>
      </c>
      <c r="Y7" s="99">
        <v>2</v>
      </c>
      <c r="Z7" s="99" t="s">
        <v>26</v>
      </c>
      <c r="AA7" s="99">
        <v>2</v>
      </c>
      <c r="AB7" s="99" t="s">
        <v>26</v>
      </c>
      <c r="AC7" s="99" t="s">
        <v>26</v>
      </c>
      <c r="AD7" s="99" t="s">
        <v>26</v>
      </c>
      <c r="AE7" s="99" t="s">
        <v>26</v>
      </c>
      <c r="AF7" s="99" t="s">
        <v>26</v>
      </c>
      <c r="AG7" s="100">
        <v>798</v>
      </c>
    </row>
    <row r="8" spans="1:33" ht="34.799999999999997" x14ac:dyDescent="0.55000000000000004">
      <c r="A8" s="45"/>
      <c r="B8" s="189"/>
      <c r="C8" s="37" t="s">
        <v>72</v>
      </c>
      <c r="D8" s="98" t="s">
        <v>26</v>
      </c>
      <c r="E8" s="98" t="s">
        <v>26</v>
      </c>
      <c r="F8" s="98" t="s">
        <v>26</v>
      </c>
      <c r="G8" s="98" t="s">
        <v>26</v>
      </c>
      <c r="H8" s="98" t="s">
        <v>26</v>
      </c>
      <c r="I8" s="98" t="s">
        <v>26</v>
      </c>
      <c r="J8" s="98" t="s">
        <v>26</v>
      </c>
      <c r="K8" s="98" t="s">
        <v>26</v>
      </c>
      <c r="L8" s="99" t="s">
        <v>26</v>
      </c>
      <c r="M8" s="99" t="s">
        <v>26</v>
      </c>
      <c r="N8" s="99" t="s">
        <v>26</v>
      </c>
      <c r="O8" s="99" t="s">
        <v>26</v>
      </c>
      <c r="P8" s="99" t="s">
        <v>26</v>
      </c>
      <c r="Q8" s="99" t="s">
        <v>26</v>
      </c>
      <c r="R8" s="99" t="s">
        <v>26</v>
      </c>
      <c r="S8" s="99" t="s">
        <v>26</v>
      </c>
      <c r="T8" s="99" t="s">
        <v>26</v>
      </c>
      <c r="U8" s="99" t="s">
        <v>26</v>
      </c>
      <c r="V8" s="99" t="s">
        <v>26</v>
      </c>
      <c r="W8" s="99" t="s">
        <v>26</v>
      </c>
      <c r="X8" s="99" t="s">
        <v>26</v>
      </c>
      <c r="Y8" s="99" t="s">
        <v>26</v>
      </c>
      <c r="Z8" s="99" t="s">
        <v>26</v>
      </c>
      <c r="AA8" s="99" t="s">
        <v>26</v>
      </c>
      <c r="AB8" s="99" t="s">
        <v>26</v>
      </c>
      <c r="AC8" s="99" t="s">
        <v>26</v>
      </c>
      <c r="AD8" s="99" t="s">
        <v>26</v>
      </c>
      <c r="AE8" s="99" t="s">
        <v>26</v>
      </c>
      <c r="AF8" s="99" t="s">
        <v>26</v>
      </c>
      <c r="AG8" s="100">
        <v>0</v>
      </c>
    </row>
    <row r="9" spans="1:33" ht="34.799999999999997" x14ac:dyDescent="0.55000000000000004">
      <c r="A9" s="45"/>
      <c r="B9" s="189"/>
      <c r="C9" s="37" t="s">
        <v>18</v>
      </c>
      <c r="D9" s="98">
        <v>6</v>
      </c>
      <c r="E9" s="98" t="s">
        <v>26</v>
      </c>
      <c r="F9" s="98" t="s">
        <v>26</v>
      </c>
      <c r="G9" s="98" t="s">
        <v>26</v>
      </c>
      <c r="H9" s="98">
        <v>7</v>
      </c>
      <c r="I9" s="98">
        <v>800</v>
      </c>
      <c r="J9" s="98" t="s">
        <v>26</v>
      </c>
      <c r="K9" s="98">
        <v>17</v>
      </c>
      <c r="L9" s="99">
        <v>274</v>
      </c>
      <c r="M9" s="99">
        <v>1</v>
      </c>
      <c r="N9" s="99">
        <v>2132</v>
      </c>
      <c r="O9" s="99">
        <v>600</v>
      </c>
      <c r="P9" s="99">
        <v>1</v>
      </c>
      <c r="Q9" s="99">
        <v>828</v>
      </c>
      <c r="R9" s="99" t="s">
        <v>26</v>
      </c>
      <c r="S9" s="99" t="s">
        <v>26</v>
      </c>
      <c r="T9" s="99" t="s">
        <v>26</v>
      </c>
      <c r="U9" s="99">
        <v>899</v>
      </c>
      <c r="V9" s="99" t="s">
        <v>26</v>
      </c>
      <c r="W9" s="99" t="s">
        <v>26</v>
      </c>
      <c r="X9" s="99" t="s">
        <v>26</v>
      </c>
      <c r="Y9" s="99">
        <v>5</v>
      </c>
      <c r="Z9" s="99" t="s">
        <v>26</v>
      </c>
      <c r="AA9" s="99" t="s">
        <v>26</v>
      </c>
      <c r="AB9" s="99">
        <v>9</v>
      </c>
      <c r="AC9" s="99" t="s">
        <v>26</v>
      </c>
      <c r="AD9" s="99" t="s">
        <v>26</v>
      </c>
      <c r="AE9" s="99" t="s">
        <v>26</v>
      </c>
      <c r="AF9" s="99" t="s">
        <v>26</v>
      </c>
      <c r="AG9" s="100">
        <v>5579</v>
      </c>
    </row>
    <row r="10" spans="1:33" ht="34.799999999999997" x14ac:dyDescent="0.55000000000000004">
      <c r="A10" s="45"/>
      <c r="B10" s="189"/>
      <c r="C10" s="37" t="s">
        <v>12</v>
      </c>
      <c r="D10" s="98">
        <v>1</v>
      </c>
      <c r="E10" s="98">
        <v>9</v>
      </c>
      <c r="F10" s="98" t="s">
        <v>26</v>
      </c>
      <c r="G10" s="98">
        <v>1</v>
      </c>
      <c r="H10" s="98" t="s">
        <v>26</v>
      </c>
      <c r="I10" s="98">
        <v>2620</v>
      </c>
      <c r="J10" s="98">
        <v>1</v>
      </c>
      <c r="K10" s="98">
        <v>1</v>
      </c>
      <c r="L10" s="99">
        <v>982</v>
      </c>
      <c r="M10" s="99">
        <v>1</v>
      </c>
      <c r="N10" s="99">
        <v>3249</v>
      </c>
      <c r="O10" s="99">
        <v>3</v>
      </c>
      <c r="P10" s="99">
        <v>401</v>
      </c>
      <c r="Q10" s="99">
        <v>3810</v>
      </c>
      <c r="R10" s="99" t="s">
        <v>26</v>
      </c>
      <c r="S10" s="99" t="s">
        <v>26</v>
      </c>
      <c r="T10" s="99" t="s">
        <v>26</v>
      </c>
      <c r="U10" s="99" t="s">
        <v>26</v>
      </c>
      <c r="V10" s="99" t="s">
        <v>26</v>
      </c>
      <c r="W10" s="99" t="s">
        <v>26</v>
      </c>
      <c r="X10" s="99" t="s">
        <v>26</v>
      </c>
      <c r="Y10" s="99">
        <v>1</v>
      </c>
      <c r="Z10" s="99" t="s">
        <v>26</v>
      </c>
      <c r="AA10" s="99" t="s">
        <v>26</v>
      </c>
      <c r="AB10" s="99">
        <v>16</v>
      </c>
      <c r="AC10" s="99" t="s">
        <v>26</v>
      </c>
      <c r="AD10" s="99" t="s">
        <v>26</v>
      </c>
      <c r="AE10" s="99" t="s">
        <v>26</v>
      </c>
      <c r="AF10" s="99" t="s">
        <v>26</v>
      </c>
      <c r="AG10" s="100">
        <v>11096</v>
      </c>
    </row>
    <row r="11" spans="1:33" ht="34.799999999999997" x14ac:dyDescent="0.55000000000000004">
      <c r="A11" s="45"/>
      <c r="B11" s="189"/>
      <c r="C11" s="37" t="s">
        <v>11</v>
      </c>
      <c r="D11" s="98">
        <v>1595</v>
      </c>
      <c r="E11" s="98">
        <v>294</v>
      </c>
      <c r="F11" s="98">
        <v>2</v>
      </c>
      <c r="G11" s="98">
        <v>397</v>
      </c>
      <c r="H11" s="98">
        <v>8930</v>
      </c>
      <c r="I11" s="98" t="s">
        <v>26</v>
      </c>
      <c r="J11" s="98">
        <v>133</v>
      </c>
      <c r="K11" s="98">
        <v>7386</v>
      </c>
      <c r="L11" s="99">
        <v>40591</v>
      </c>
      <c r="M11" s="99">
        <v>3</v>
      </c>
      <c r="N11" s="99">
        <v>190929</v>
      </c>
      <c r="O11" s="99">
        <v>22319</v>
      </c>
      <c r="P11" s="99">
        <v>29</v>
      </c>
      <c r="Q11" s="99">
        <v>80483</v>
      </c>
      <c r="R11" s="99" t="s">
        <v>26</v>
      </c>
      <c r="S11" s="99">
        <v>106</v>
      </c>
      <c r="T11" s="99">
        <v>18</v>
      </c>
      <c r="U11" s="99">
        <v>154</v>
      </c>
      <c r="V11" s="99">
        <v>1</v>
      </c>
      <c r="W11" s="99">
        <v>961</v>
      </c>
      <c r="X11" s="99">
        <v>36</v>
      </c>
      <c r="Y11" s="99">
        <v>368</v>
      </c>
      <c r="Z11" s="99">
        <v>1</v>
      </c>
      <c r="AA11" s="99" t="s">
        <v>26</v>
      </c>
      <c r="AB11" s="99">
        <v>527</v>
      </c>
      <c r="AC11" s="99" t="s">
        <v>26</v>
      </c>
      <c r="AD11" s="99">
        <v>2</v>
      </c>
      <c r="AE11" s="99" t="s">
        <v>26</v>
      </c>
      <c r="AF11" s="99" t="s">
        <v>26</v>
      </c>
      <c r="AG11" s="100">
        <v>355265</v>
      </c>
    </row>
    <row r="12" spans="1:33" ht="34.799999999999997" x14ac:dyDescent="0.55000000000000004">
      <c r="A12" s="45"/>
      <c r="B12" s="189"/>
      <c r="C12" s="38" t="s">
        <v>48</v>
      </c>
      <c r="D12" s="98" t="s">
        <v>26</v>
      </c>
      <c r="E12" s="98" t="s">
        <v>26</v>
      </c>
      <c r="F12" s="98" t="s">
        <v>26</v>
      </c>
      <c r="G12" s="98">
        <v>1</v>
      </c>
      <c r="H12" s="98" t="s">
        <v>26</v>
      </c>
      <c r="I12" s="98" t="s">
        <v>26</v>
      </c>
      <c r="J12" s="98" t="s">
        <v>26</v>
      </c>
      <c r="K12" s="98" t="s">
        <v>26</v>
      </c>
      <c r="L12" s="99">
        <v>6</v>
      </c>
      <c r="M12" s="99" t="s">
        <v>26</v>
      </c>
      <c r="N12" s="99">
        <v>58</v>
      </c>
      <c r="O12" s="99" t="s">
        <v>26</v>
      </c>
      <c r="P12" s="99" t="s">
        <v>26</v>
      </c>
      <c r="Q12" s="99" t="s">
        <v>26</v>
      </c>
      <c r="R12" s="99" t="s">
        <v>26</v>
      </c>
      <c r="S12" s="99" t="s">
        <v>26</v>
      </c>
      <c r="T12" s="99" t="s">
        <v>26</v>
      </c>
      <c r="U12" s="99" t="s">
        <v>26</v>
      </c>
      <c r="V12" s="99" t="s">
        <v>26</v>
      </c>
      <c r="W12" s="99" t="s">
        <v>26</v>
      </c>
      <c r="X12" s="99" t="s">
        <v>26</v>
      </c>
      <c r="Y12" s="99" t="s">
        <v>26</v>
      </c>
      <c r="Z12" s="99" t="s">
        <v>26</v>
      </c>
      <c r="AA12" s="99" t="s">
        <v>26</v>
      </c>
      <c r="AB12" s="99" t="s">
        <v>26</v>
      </c>
      <c r="AC12" s="99" t="s">
        <v>26</v>
      </c>
      <c r="AD12" s="99" t="s">
        <v>26</v>
      </c>
      <c r="AE12" s="99" t="s">
        <v>26</v>
      </c>
      <c r="AF12" s="99" t="s">
        <v>26</v>
      </c>
      <c r="AG12" s="100">
        <v>65</v>
      </c>
    </row>
    <row r="13" spans="1:33" ht="34.799999999999997" x14ac:dyDescent="0.55000000000000004">
      <c r="A13" s="45"/>
      <c r="B13" s="189"/>
      <c r="C13" s="37" t="s">
        <v>19</v>
      </c>
      <c r="D13" s="98">
        <v>1249</v>
      </c>
      <c r="E13" s="98">
        <v>327</v>
      </c>
      <c r="F13" s="98">
        <v>4</v>
      </c>
      <c r="G13" s="98">
        <v>2</v>
      </c>
      <c r="H13" s="98" t="s">
        <v>26</v>
      </c>
      <c r="I13" s="98">
        <v>1507</v>
      </c>
      <c r="J13" s="98" t="s">
        <v>26</v>
      </c>
      <c r="K13" s="98" t="s">
        <v>26</v>
      </c>
      <c r="L13" s="99">
        <v>1933</v>
      </c>
      <c r="M13" s="99">
        <v>1</v>
      </c>
      <c r="N13" s="99">
        <v>5678</v>
      </c>
      <c r="O13" s="99">
        <v>2858</v>
      </c>
      <c r="P13" s="99">
        <v>1</v>
      </c>
      <c r="Q13" s="99">
        <v>3009</v>
      </c>
      <c r="R13" s="99" t="s">
        <v>26</v>
      </c>
      <c r="S13" s="99">
        <v>1</v>
      </c>
      <c r="T13" s="99">
        <v>1</v>
      </c>
      <c r="U13" s="99">
        <v>612</v>
      </c>
      <c r="V13" s="99" t="s">
        <v>26</v>
      </c>
      <c r="W13" s="99">
        <v>311</v>
      </c>
      <c r="X13" s="99">
        <v>1</v>
      </c>
      <c r="Y13" s="99">
        <v>408</v>
      </c>
      <c r="Z13" s="99" t="s">
        <v>26</v>
      </c>
      <c r="AA13" s="99" t="s">
        <v>26</v>
      </c>
      <c r="AB13" s="99" t="s">
        <v>26</v>
      </c>
      <c r="AC13" s="99" t="s">
        <v>26</v>
      </c>
      <c r="AD13" s="99" t="s">
        <v>26</v>
      </c>
      <c r="AE13" s="99">
        <v>1</v>
      </c>
      <c r="AF13" s="99">
        <v>100</v>
      </c>
      <c r="AG13" s="100">
        <v>18004</v>
      </c>
    </row>
    <row r="14" spans="1:33" ht="34.799999999999997" x14ac:dyDescent="0.55000000000000004">
      <c r="A14" s="45"/>
      <c r="B14" s="189"/>
      <c r="C14" s="37" t="s">
        <v>13</v>
      </c>
      <c r="D14" s="98">
        <v>1172</v>
      </c>
      <c r="E14" s="98">
        <v>4</v>
      </c>
      <c r="F14" s="98" t="s">
        <v>26</v>
      </c>
      <c r="G14" s="98">
        <v>8</v>
      </c>
      <c r="H14" s="98">
        <v>1376</v>
      </c>
      <c r="I14" s="98">
        <v>10833</v>
      </c>
      <c r="J14" s="98" t="s">
        <v>26</v>
      </c>
      <c r="K14" s="98">
        <v>1099</v>
      </c>
      <c r="L14" s="99" t="s">
        <v>26</v>
      </c>
      <c r="M14" s="99">
        <v>50</v>
      </c>
      <c r="N14" s="99">
        <v>9705</v>
      </c>
      <c r="O14" s="99">
        <v>6983</v>
      </c>
      <c r="P14" s="99">
        <v>28</v>
      </c>
      <c r="Q14" s="99">
        <v>7810</v>
      </c>
      <c r="R14" s="99" t="s">
        <v>26</v>
      </c>
      <c r="S14" s="99">
        <v>267</v>
      </c>
      <c r="T14" s="99">
        <v>4</v>
      </c>
      <c r="U14" s="99">
        <v>8403</v>
      </c>
      <c r="V14" s="99" t="s">
        <v>26</v>
      </c>
      <c r="W14" s="99">
        <v>450</v>
      </c>
      <c r="X14" s="99">
        <v>6</v>
      </c>
      <c r="Y14" s="99">
        <v>151</v>
      </c>
      <c r="Z14" s="99" t="s">
        <v>26</v>
      </c>
      <c r="AA14" s="99" t="s">
        <v>26</v>
      </c>
      <c r="AB14" s="99">
        <v>1</v>
      </c>
      <c r="AC14" s="99" t="s">
        <v>26</v>
      </c>
      <c r="AD14" s="99" t="s">
        <v>26</v>
      </c>
      <c r="AE14" s="99">
        <v>16</v>
      </c>
      <c r="AF14" s="99">
        <v>63</v>
      </c>
      <c r="AG14" s="100">
        <v>48429</v>
      </c>
    </row>
    <row r="15" spans="1:33" ht="34.799999999999997" x14ac:dyDescent="0.55000000000000004">
      <c r="A15" s="45"/>
      <c r="B15" s="189"/>
      <c r="C15" s="37" t="s">
        <v>20</v>
      </c>
      <c r="D15" s="98">
        <v>99</v>
      </c>
      <c r="E15" s="98" t="s">
        <v>26</v>
      </c>
      <c r="F15" s="98" t="s">
        <v>26</v>
      </c>
      <c r="G15" s="98" t="s">
        <v>26</v>
      </c>
      <c r="H15" s="98" t="s">
        <v>26</v>
      </c>
      <c r="I15" s="98">
        <v>316</v>
      </c>
      <c r="J15" s="98" t="s">
        <v>26</v>
      </c>
      <c r="K15" s="98">
        <v>24</v>
      </c>
      <c r="L15" s="99" t="s">
        <v>26</v>
      </c>
      <c r="M15" s="99" t="s">
        <v>26</v>
      </c>
      <c r="N15" s="99">
        <v>262</v>
      </c>
      <c r="O15" s="99">
        <v>3</v>
      </c>
      <c r="P15" s="99" t="s">
        <v>26</v>
      </c>
      <c r="Q15" s="99">
        <v>10</v>
      </c>
      <c r="R15" s="99" t="s">
        <v>26</v>
      </c>
      <c r="S15" s="99" t="s">
        <v>26</v>
      </c>
      <c r="T15" s="99" t="s">
        <v>26</v>
      </c>
      <c r="U15" s="99">
        <v>4</v>
      </c>
      <c r="V15" s="99" t="s">
        <v>26</v>
      </c>
      <c r="W15" s="99" t="s">
        <v>26</v>
      </c>
      <c r="X15" s="99" t="s">
        <v>26</v>
      </c>
      <c r="Y15" s="99">
        <v>1</v>
      </c>
      <c r="Z15" s="99" t="s">
        <v>26</v>
      </c>
      <c r="AA15" s="99" t="s">
        <v>26</v>
      </c>
      <c r="AB15" s="99" t="s">
        <v>26</v>
      </c>
      <c r="AC15" s="99" t="s">
        <v>26</v>
      </c>
      <c r="AD15" s="99" t="s">
        <v>26</v>
      </c>
      <c r="AE15" s="99" t="s">
        <v>26</v>
      </c>
      <c r="AF15" s="99" t="s">
        <v>26</v>
      </c>
      <c r="AG15" s="100">
        <v>719</v>
      </c>
    </row>
    <row r="16" spans="1:33" ht="34.799999999999997" x14ac:dyDescent="0.55000000000000004">
      <c r="A16" s="45"/>
      <c r="B16" s="189"/>
      <c r="C16" s="38" t="s">
        <v>14</v>
      </c>
      <c r="D16" s="98">
        <v>522</v>
      </c>
      <c r="E16" s="98">
        <v>355</v>
      </c>
      <c r="F16" s="98">
        <v>300</v>
      </c>
      <c r="G16" s="98">
        <v>1268</v>
      </c>
      <c r="H16" s="98">
        <v>2057</v>
      </c>
      <c r="I16" s="98">
        <v>16365</v>
      </c>
      <c r="J16" s="98">
        <v>341</v>
      </c>
      <c r="K16" s="98">
        <v>3932</v>
      </c>
      <c r="L16" s="99">
        <v>15282</v>
      </c>
      <c r="M16" s="99">
        <v>1</v>
      </c>
      <c r="N16" s="99" t="s">
        <v>26</v>
      </c>
      <c r="O16" s="99">
        <v>19366</v>
      </c>
      <c r="P16" s="99">
        <v>102</v>
      </c>
      <c r="Q16" s="99">
        <v>2995</v>
      </c>
      <c r="R16" s="99" t="s">
        <v>26</v>
      </c>
      <c r="S16" s="99">
        <v>1</v>
      </c>
      <c r="T16" s="99">
        <v>113</v>
      </c>
      <c r="U16" s="99">
        <v>1152</v>
      </c>
      <c r="V16" s="99" t="s">
        <v>26</v>
      </c>
      <c r="W16" s="99">
        <v>553</v>
      </c>
      <c r="X16" s="99">
        <v>5</v>
      </c>
      <c r="Y16" s="99">
        <v>531</v>
      </c>
      <c r="Z16" s="99" t="s">
        <v>26</v>
      </c>
      <c r="AA16" s="99" t="s">
        <v>26</v>
      </c>
      <c r="AB16" s="99">
        <v>35</v>
      </c>
      <c r="AC16" s="99">
        <v>4</v>
      </c>
      <c r="AD16" s="99">
        <v>100</v>
      </c>
      <c r="AE16" s="99" t="s">
        <v>26</v>
      </c>
      <c r="AF16" s="99" t="s">
        <v>26</v>
      </c>
      <c r="AG16" s="100">
        <v>65380</v>
      </c>
    </row>
    <row r="17" spans="1:38" ht="34.799999999999997" x14ac:dyDescent="0.55000000000000004">
      <c r="A17" s="45"/>
      <c r="B17" s="189"/>
      <c r="C17" s="38" t="s">
        <v>21</v>
      </c>
      <c r="D17" s="98">
        <v>520</v>
      </c>
      <c r="E17" s="98">
        <v>666</v>
      </c>
      <c r="F17" s="98" t="s">
        <v>26</v>
      </c>
      <c r="G17" s="98">
        <v>100</v>
      </c>
      <c r="H17" s="98">
        <v>4846</v>
      </c>
      <c r="I17" s="98">
        <v>3629</v>
      </c>
      <c r="J17" s="98" t="s">
        <v>26</v>
      </c>
      <c r="K17" s="98">
        <v>989</v>
      </c>
      <c r="L17" s="99">
        <v>13167</v>
      </c>
      <c r="M17" s="99" t="s">
        <v>26</v>
      </c>
      <c r="N17" s="99">
        <v>11509</v>
      </c>
      <c r="O17" s="99" t="s">
        <v>26</v>
      </c>
      <c r="P17" s="99">
        <v>100</v>
      </c>
      <c r="Q17" s="99">
        <v>23</v>
      </c>
      <c r="R17" s="99" t="s">
        <v>26</v>
      </c>
      <c r="S17" s="99">
        <v>50</v>
      </c>
      <c r="T17" s="99">
        <v>91</v>
      </c>
      <c r="U17" s="99">
        <v>601</v>
      </c>
      <c r="V17" s="99">
        <v>1</v>
      </c>
      <c r="W17" s="99">
        <v>300</v>
      </c>
      <c r="X17" s="99" t="s">
        <v>26</v>
      </c>
      <c r="Y17" s="99">
        <v>301</v>
      </c>
      <c r="Z17" s="99">
        <v>601</v>
      </c>
      <c r="AA17" s="99" t="s">
        <v>26</v>
      </c>
      <c r="AB17" s="99" t="s">
        <v>26</v>
      </c>
      <c r="AC17" s="99" t="s">
        <v>26</v>
      </c>
      <c r="AD17" s="99" t="s">
        <v>26</v>
      </c>
      <c r="AE17" s="99" t="s">
        <v>26</v>
      </c>
      <c r="AF17" s="99" t="s">
        <v>26</v>
      </c>
      <c r="AG17" s="100">
        <v>37494</v>
      </c>
    </row>
    <row r="18" spans="1:38" ht="34.799999999999997" x14ac:dyDescent="0.55000000000000004">
      <c r="A18" s="45"/>
      <c r="B18" s="189"/>
      <c r="C18" s="37" t="s">
        <v>27</v>
      </c>
      <c r="D18" s="98" t="s">
        <v>26</v>
      </c>
      <c r="E18" s="98" t="s">
        <v>26</v>
      </c>
      <c r="F18" s="98" t="s">
        <v>26</v>
      </c>
      <c r="G18" s="98" t="s">
        <v>26</v>
      </c>
      <c r="H18" s="98">
        <v>21</v>
      </c>
      <c r="I18" s="98">
        <v>11</v>
      </c>
      <c r="J18" s="98" t="s">
        <v>26</v>
      </c>
      <c r="K18" s="98" t="s">
        <v>26</v>
      </c>
      <c r="L18" s="99">
        <v>12</v>
      </c>
      <c r="M18" s="99">
        <v>1</v>
      </c>
      <c r="N18" s="99">
        <v>86</v>
      </c>
      <c r="O18" s="99" t="s">
        <v>26</v>
      </c>
      <c r="P18" s="99" t="s">
        <v>26</v>
      </c>
      <c r="Q18" s="99">
        <v>22</v>
      </c>
      <c r="R18" s="99" t="s">
        <v>26</v>
      </c>
      <c r="S18" s="99" t="s">
        <v>26</v>
      </c>
      <c r="T18" s="99" t="s">
        <v>26</v>
      </c>
      <c r="U18" s="99" t="s">
        <v>26</v>
      </c>
      <c r="V18" s="99" t="s">
        <v>26</v>
      </c>
      <c r="W18" s="99" t="s">
        <v>26</v>
      </c>
      <c r="X18" s="99" t="s">
        <v>26</v>
      </c>
      <c r="Y18" s="99">
        <v>1</v>
      </c>
      <c r="Z18" s="99" t="s">
        <v>26</v>
      </c>
      <c r="AA18" s="99" t="s">
        <v>26</v>
      </c>
      <c r="AB18" s="99" t="s">
        <v>26</v>
      </c>
      <c r="AC18" s="99" t="s">
        <v>26</v>
      </c>
      <c r="AD18" s="99" t="s">
        <v>26</v>
      </c>
      <c r="AE18" s="99" t="s">
        <v>26</v>
      </c>
      <c r="AF18" s="99" t="s">
        <v>26</v>
      </c>
      <c r="AG18" s="100">
        <v>154</v>
      </c>
    </row>
    <row r="19" spans="1:38" ht="34.799999999999997" x14ac:dyDescent="0.55000000000000004">
      <c r="A19" s="45"/>
      <c r="B19" s="189"/>
      <c r="C19" s="37" t="s">
        <v>15</v>
      </c>
      <c r="D19" s="98">
        <v>35</v>
      </c>
      <c r="E19" s="98">
        <v>17</v>
      </c>
      <c r="F19" s="98" t="s">
        <v>26</v>
      </c>
      <c r="G19" s="98">
        <v>17</v>
      </c>
      <c r="H19" s="98">
        <v>2409</v>
      </c>
      <c r="I19" s="98">
        <v>19558</v>
      </c>
      <c r="J19" s="98" t="s">
        <v>26</v>
      </c>
      <c r="K19" s="98">
        <v>2515</v>
      </c>
      <c r="L19" s="99">
        <v>9842</v>
      </c>
      <c r="M19" s="99" t="s">
        <v>26</v>
      </c>
      <c r="N19" s="99">
        <v>15909</v>
      </c>
      <c r="O19" s="99">
        <v>40</v>
      </c>
      <c r="P19" s="99">
        <v>5</v>
      </c>
      <c r="Q19" s="99" t="s">
        <v>26</v>
      </c>
      <c r="R19" s="99" t="s">
        <v>26</v>
      </c>
      <c r="S19" s="99" t="s">
        <v>26</v>
      </c>
      <c r="T19" s="99" t="s">
        <v>26</v>
      </c>
      <c r="U19" s="99">
        <v>6</v>
      </c>
      <c r="V19" s="99" t="s">
        <v>26</v>
      </c>
      <c r="W19" s="99">
        <v>9</v>
      </c>
      <c r="X19" s="99">
        <v>26</v>
      </c>
      <c r="Y19" s="99">
        <v>5</v>
      </c>
      <c r="Z19" s="99" t="s">
        <v>26</v>
      </c>
      <c r="AA19" s="99" t="s">
        <v>26</v>
      </c>
      <c r="AB19" s="99">
        <v>10</v>
      </c>
      <c r="AC19" s="99" t="s">
        <v>26</v>
      </c>
      <c r="AD19" s="99" t="s">
        <v>26</v>
      </c>
      <c r="AE19" s="99">
        <v>11</v>
      </c>
      <c r="AF19" s="99" t="s">
        <v>26</v>
      </c>
      <c r="AG19" s="100">
        <v>50414</v>
      </c>
    </row>
    <row r="20" spans="1:38" ht="34.799999999999997" x14ac:dyDescent="0.55000000000000004">
      <c r="A20" s="45"/>
      <c r="B20" s="189"/>
      <c r="C20" s="47" t="s">
        <v>28</v>
      </c>
      <c r="D20" s="98" t="s">
        <v>26</v>
      </c>
      <c r="E20" s="98" t="s">
        <v>26</v>
      </c>
      <c r="F20" s="98" t="s">
        <v>26</v>
      </c>
      <c r="G20" s="98" t="s">
        <v>26</v>
      </c>
      <c r="H20" s="98" t="s">
        <v>26</v>
      </c>
      <c r="I20" s="98" t="s">
        <v>26</v>
      </c>
      <c r="J20" s="98" t="s">
        <v>26</v>
      </c>
      <c r="K20" s="98">
        <v>1</v>
      </c>
      <c r="L20" s="99">
        <v>2</v>
      </c>
      <c r="M20" s="99" t="s">
        <v>26</v>
      </c>
      <c r="N20" s="99" t="s">
        <v>26</v>
      </c>
      <c r="O20" s="99" t="s">
        <v>26</v>
      </c>
      <c r="P20" s="99" t="s">
        <v>26</v>
      </c>
      <c r="Q20" s="99">
        <v>5</v>
      </c>
      <c r="R20" s="99" t="s">
        <v>26</v>
      </c>
      <c r="S20" s="99" t="s">
        <v>26</v>
      </c>
      <c r="T20" s="99" t="s">
        <v>26</v>
      </c>
      <c r="U20" s="99" t="s">
        <v>26</v>
      </c>
      <c r="V20" s="99" t="s">
        <v>26</v>
      </c>
      <c r="W20" s="99" t="s">
        <v>26</v>
      </c>
      <c r="X20" s="99" t="s">
        <v>26</v>
      </c>
      <c r="Y20" s="99" t="s">
        <v>26</v>
      </c>
      <c r="Z20" s="99" t="s">
        <v>26</v>
      </c>
      <c r="AA20" s="99" t="s">
        <v>26</v>
      </c>
      <c r="AB20" s="99" t="s">
        <v>26</v>
      </c>
      <c r="AC20" s="99" t="s">
        <v>26</v>
      </c>
      <c r="AD20" s="99" t="s">
        <v>26</v>
      </c>
      <c r="AE20" s="99" t="s">
        <v>26</v>
      </c>
      <c r="AF20" s="99" t="s">
        <v>26</v>
      </c>
      <c r="AG20" s="100">
        <v>8</v>
      </c>
    </row>
    <row r="21" spans="1:38" ht="34.799999999999997" x14ac:dyDescent="0.55000000000000004">
      <c r="A21" s="45"/>
      <c r="B21" s="189"/>
      <c r="C21" s="37" t="s">
        <v>54</v>
      </c>
      <c r="D21" s="98" t="s">
        <v>26</v>
      </c>
      <c r="E21" s="98" t="s">
        <v>26</v>
      </c>
      <c r="F21" s="98" t="s">
        <v>26</v>
      </c>
      <c r="G21" s="98" t="s">
        <v>26</v>
      </c>
      <c r="H21" s="98" t="s">
        <v>26</v>
      </c>
      <c r="I21" s="98" t="s">
        <v>26</v>
      </c>
      <c r="J21" s="98" t="s">
        <v>26</v>
      </c>
      <c r="K21" s="98" t="s">
        <v>26</v>
      </c>
      <c r="L21" s="99" t="s">
        <v>26</v>
      </c>
      <c r="M21" s="99" t="s">
        <v>26</v>
      </c>
      <c r="N21" s="99" t="s">
        <v>26</v>
      </c>
      <c r="O21" s="99" t="s">
        <v>26</v>
      </c>
      <c r="P21" s="99" t="s">
        <v>26</v>
      </c>
      <c r="Q21" s="99" t="s">
        <v>26</v>
      </c>
      <c r="R21" s="99" t="s">
        <v>26</v>
      </c>
      <c r="S21" s="99" t="s">
        <v>26</v>
      </c>
      <c r="T21" s="99" t="s">
        <v>26</v>
      </c>
      <c r="U21" s="99" t="s">
        <v>26</v>
      </c>
      <c r="V21" s="99" t="s">
        <v>26</v>
      </c>
      <c r="W21" s="99" t="s">
        <v>26</v>
      </c>
      <c r="X21" s="99" t="s">
        <v>26</v>
      </c>
      <c r="Y21" s="99" t="s">
        <v>26</v>
      </c>
      <c r="Z21" s="99" t="s">
        <v>26</v>
      </c>
      <c r="AA21" s="99" t="s">
        <v>26</v>
      </c>
      <c r="AB21" s="99" t="s">
        <v>26</v>
      </c>
      <c r="AC21" s="99" t="s">
        <v>26</v>
      </c>
      <c r="AD21" s="99" t="s">
        <v>26</v>
      </c>
      <c r="AE21" s="99" t="s">
        <v>26</v>
      </c>
      <c r="AF21" s="99" t="s">
        <v>26</v>
      </c>
      <c r="AG21" s="100">
        <v>0</v>
      </c>
    </row>
    <row r="22" spans="1:38" ht="34.799999999999997" x14ac:dyDescent="0.55000000000000004">
      <c r="A22" s="45"/>
      <c r="B22" s="189"/>
      <c r="C22" s="37" t="s">
        <v>22</v>
      </c>
      <c r="D22" s="98" t="s">
        <v>26</v>
      </c>
      <c r="E22" s="98" t="s">
        <v>26</v>
      </c>
      <c r="F22" s="98" t="s">
        <v>26</v>
      </c>
      <c r="G22" s="98" t="s">
        <v>26</v>
      </c>
      <c r="H22" s="98" t="s">
        <v>26</v>
      </c>
      <c r="I22" s="98">
        <v>30</v>
      </c>
      <c r="J22" s="98" t="s">
        <v>26</v>
      </c>
      <c r="K22" s="98" t="s">
        <v>26</v>
      </c>
      <c r="L22" s="99" t="s">
        <v>26</v>
      </c>
      <c r="M22" s="99" t="s">
        <v>26</v>
      </c>
      <c r="N22" s="99">
        <v>1</v>
      </c>
      <c r="O22" s="99" t="s">
        <v>26</v>
      </c>
      <c r="P22" s="99" t="s">
        <v>26</v>
      </c>
      <c r="Q22" s="99" t="s">
        <v>26</v>
      </c>
      <c r="R22" s="99" t="s">
        <v>26</v>
      </c>
      <c r="S22" s="99" t="s">
        <v>26</v>
      </c>
      <c r="T22" s="99" t="s">
        <v>26</v>
      </c>
      <c r="U22" s="99" t="s">
        <v>26</v>
      </c>
      <c r="V22" s="99" t="s">
        <v>26</v>
      </c>
      <c r="W22" s="99" t="s">
        <v>26</v>
      </c>
      <c r="X22" s="99" t="s">
        <v>26</v>
      </c>
      <c r="Y22" s="99" t="s">
        <v>26</v>
      </c>
      <c r="Z22" s="99" t="s">
        <v>26</v>
      </c>
      <c r="AA22" s="99" t="s">
        <v>26</v>
      </c>
      <c r="AB22" s="99" t="s">
        <v>26</v>
      </c>
      <c r="AC22" s="99" t="s">
        <v>26</v>
      </c>
      <c r="AD22" s="99" t="s">
        <v>26</v>
      </c>
      <c r="AE22" s="99" t="s">
        <v>26</v>
      </c>
      <c r="AF22" s="99" t="s">
        <v>26</v>
      </c>
      <c r="AG22" s="100">
        <v>31</v>
      </c>
      <c r="AL22" s="63"/>
    </row>
    <row r="23" spans="1:38" ht="34.799999999999997" x14ac:dyDescent="0.55000000000000004">
      <c r="A23" s="45"/>
      <c r="B23" s="189"/>
      <c r="C23" s="37" t="s">
        <v>75</v>
      </c>
      <c r="D23" s="98">
        <v>447</v>
      </c>
      <c r="E23" s="98" t="s">
        <v>26</v>
      </c>
      <c r="F23" s="98" t="s">
        <v>26</v>
      </c>
      <c r="G23" s="98">
        <v>1</v>
      </c>
      <c r="H23" s="98">
        <v>1</v>
      </c>
      <c r="I23" s="98">
        <v>1</v>
      </c>
      <c r="J23" s="98" t="s">
        <v>26</v>
      </c>
      <c r="K23" s="98">
        <v>101</v>
      </c>
      <c r="L23" s="99">
        <v>940</v>
      </c>
      <c r="M23" s="99" t="s">
        <v>26</v>
      </c>
      <c r="N23" s="99">
        <v>1</v>
      </c>
      <c r="O23" s="99">
        <v>1</v>
      </c>
      <c r="P23" s="99">
        <v>4</v>
      </c>
      <c r="Q23" s="99">
        <v>1</v>
      </c>
      <c r="R23" s="99" t="s">
        <v>26</v>
      </c>
      <c r="S23" s="99">
        <v>1</v>
      </c>
      <c r="T23" s="99" t="s">
        <v>26</v>
      </c>
      <c r="U23" s="99" t="s">
        <v>26</v>
      </c>
      <c r="V23" s="99">
        <v>52</v>
      </c>
      <c r="W23" s="99">
        <v>1</v>
      </c>
      <c r="X23" s="99" t="s">
        <v>26</v>
      </c>
      <c r="Y23" s="99">
        <v>104</v>
      </c>
      <c r="Z23" s="99" t="s">
        <v>26</v>
      </c>
      <c r="AA23" s="99" t="s">
        <v>26</v>
      </c>
      <c r="AB23" s="99" t="s">
        <v>26</v>
      </c>
      <c r="AC23" s="99" t="s">
        <v>26</v>
      </c>
      <c r="AD23" s="99" t="s">
        <v>26</v>
      </c>
      <c r="AE23" s="99" t="s">
        <v>26</v>
      </c>
      <c r="AF23" s="99" t="s">
        <v>26</v>
      </c>
      <c r="AG23" s="100">
        <v>1656</v>
      </c>
      <c r="AL23" s="63"/>
    </row>
    <row r="24" spans="1:38" ht="34.799999999999997" x14ac:dyDescent="0.55000000000000004">
      <c r="A24" s="45"/>
      <c r="B24" s="189"/>
      <c r="C24" s="37" t="s">
        <v>60</v>
      </c>
      <c r="D24" s="98" t="s">
        <v>26</v>
      </c>
      <c r="E24" s="98" t="s">
        <v>26</v>
      </c>
      <c r="F24" s="98" t="s">
        <v>26</v>
      </c>
      <c r="G24" s="98" t="s">
        <v>26</v>
      </c>
      <c r="H24" s="98" t="s">
        <v>26</v>
      </c>
      <c r="I24" s="98" t="s">
        <v>26</v>
      </c>
      <c r="J24" s="98" t="s">
        <v>26</v>
      </c>
      <c r="K24" s="98" t="s">
        <v>26</v>
      </c>
      <c r="L24" s="99" t="s">
        <v>26</v>
      </c>
      <c r="M24" s="99" t="s">
        <v>26</v>
      </c>
      <c r="N24" s="99">
        <v>1</v>
      </c>
      <c r="O24" s="99" t="s">
        <v>26</v>
      </c>
      <c r="P24" s="99" t="s">
        <v>26</v>
      </c>
      <c r="Q24" s="99" t="s">
        <v>26</v>
      </c>
      <c r="R24" s="99" t="s">
        <v>26</v>
      </c>
      <c r="S24" s="99" t="s">
        <v>26</v>
      </c>
      <c r="T24" s="99" t="s">
        <v>26</v>
      </c>
      <c r="U24" s="99" t="s">
        <v>26</v>
      </c>
      <c r="V24" s="99" t="s">
        <v>26</v>
      </c>
      <c r="W24" s="99" t="s">
        <v>26</v>
      </c>
      <c r="X24" s="99" t="s">
        <v>26</v>
      </c>
      <c r="Y24" s="99">
        <v>1</v>
      </c>
      <c r="Z24" s="99" t="s">
        <v>26</v>
      </c>
      <c r="AA24" s="99" t="s">
        <v>26</v>
      </c>
      <c r="AB24" s="99" t="s">
        <v>26</v>
      </c>
      <c r="AC24" s="99" t="s">
        <v>26</v>
      </c>
      <c r="AD24" s="99" t="s">
        <v>26</v>
      </c>
      <c r="AE24" s="99" t="s">
        <v>26</v>
      </c>
      <c r="AF24" s="99" t="s">
        <v>26</v>
      </c>
      <c r="AG24" s="100">
        <v>2</v>
      </c>
    </row>
    <row r="25" spans="1:38" ht="34.799999999999997" x14ac:dyDescent="0.55000000000000004">
      <c r="A25" s="45"/>
      <c r="B25" s="189"/>
      <c r="C25" s="37" t="s">
        <v>44</v>
      </c>
      <c r="D25" s="98">
        <v>602</v>
      </c>
      <c r="E25" s="98">
        <v>57</v>
      </c>
      <c r="F25" s="98" t="s">
        <v>26</v>
      </c>
      <c r="G25" s="98" t="s">
        <v>26</v>
      </c>
      <c r="H25" s="98" t="s">
        <v>26</v>
      </c>
      <c r="I25" s="98">
        <v>1</v>
      </c>
      <c r="J25" s="98" t="s">
        <v>26</v>
      </c>
      <c r="K25" s="98">
        <v>1</v>
      </c>
      <c r="L25" s="99" t="s">
        <v>26</v>
      </c>
      <c r="M25" s="99" t="s">
        <v>26</v>
      </c>
      <c r="N25" s="99">
        <v>4</v>
      </c>
      <c r="O25" s="99" t="s">
        <v>26</v>
      </c>
      <c r="P25" s="99" t="s">
        <v>26</v>
      </c>
      <c r="Q25" s="99">
        <v>4</v>
      </c>
      <c r="R25" s="99" t="s">
        <v>26</v>
      </c>
      <c r="S25" s="99" t="s">
        <v>26</v>
      </c>
      <c r="T25" s="99" t="s">
        <v>26</v>
      </c>
      <c r="U25" s="99">
        <v>100</v>
      </c>
      <c r="V25" s="99" t="s">
        <v>26</v>
      </c>
      <c r="W25" s="99" t="s">
        <v>26</v>
      </c>
      <c r="X25" s="99" t="s">
        <v>26</v>
      </c>
      <c r="Y25" s="99">
        <v>27</v>
      </c>
      <c r="Z25" s="99" t="s">
        <v>26</v>
      </c>
      <c r="AA25" s="99" t="s">
        <v>26</v>
      </c>
      <c r="AB25" s="99" t="s">
        <v>26</v>
      </c>
      <c r="AC25" s="99" t="s">
        <v>26</v>
      </c>
      <c r="AD25" s="99" t="s">
        <v>26</v>
      </c>
      <c r="AE25" s="99" t="s">
        <v>26</v>
      </c>
      <c r="AF25" s="99" t="s">
        <v>26</v>
      </c>
      <c r="AG25" s="100">
        <v>796</v>
      </c>
    </row>
    <row r="26" spans="1:38" ht="34.799999999999997" x14ac:dyDescent="0.55000000000000004">
      <c r="A26" s="45"/>
      <c r="B26" s="189"/>
      <c r="C26" s="37" t="s">
        <v>23</v>
      </c>
      <c r="D26" s="98" t="s">
        <v>26</v>
      </c>
      <c r="E26" s="98" t="s">
        <v>26</v>
      </c>
      <c r="F26" s="98" t="s">
        <v>26</v>
      </c>
      <c r="G26" s="98" t="s">
        <v>26</v>
      </c>
      <c r="H26" s="98" t="s">
        <v>26</v>
      </c>
      <c r="I26" s="98">
        <v>15</v>
      </c>
      <c r="J26" s="98" t="s">
        <v>26</v>
      </c>
      <c r="K26" s="98">
        <v>1</v>
      </c>
      <c r="L26" s="99">
        <v>7</v>
      </c>
      <c r="M26" s="99" t="s">
        <v>26</v>
      </c>
      <c r="N26" s="99">
        <v>19</v>
      </c>
      <c r="O26" s="99" t="s">
        <v>26</v>
      </c>
      <c r="P26" s="99" t="s">
        <v>26</v>
      </c>
      <c r="Q26" s="99">
        <v>34</v>
      </c>
      <c r="R26" s="99" t="s">
        <v>26</v>
      </c>
      <c r="S26" s="99" t="s">
        <v>26</v>
      </c>
      <c r="T26" s="99" t="s">
        <v>26</v>
      </c>
      <c r="U26" s="99" t="s">
        <v>26</v>
      </c>
      <c r="V26" s="99" t="s">
        <v>26</v>
      </c>
      <c r="W26" s="99" t="s">
        <v>26</v>
      </c>
      <c r="X26" s="99" t="s">
        <v>26</v>
      </c>
      <c r="Y26" s="99" t="s">
        <v>26</v>
      </c>
      <c r="Z26" s="99" t="s">
        <v>26</v>
      </c>
      <c r="AA26" s="99" t="s">
        <v>26</v>
      </c>
      <c r="AB26" s="99" t="s">
        <v>26</v>
      </c>
      <c r="AC26" s="99" t="s">
        <v>26</v>
      </c>
      <c r="AD26" s="99" t="s">
        <v>26</v>
      </c>
      <c r="AE26" s="99" t="s">
        <v>26</v>
      </c>
      <c r="AF26" s="99" t="s">
        <v>26</v>
      </c>
      <c r="AG26" s="100">
        <v>76</v>
      </c>
    </row>
    <row r="27" spans="1:38" ht="34.799999999999997" x14ac:dyDescent="0.55000000000000004">
      <c r="A27" s="45"/>
      <c r="B27" s="189"/>
      <c r="C27" s="37" t="s">
        <v>76</v>
      </c>
      <c r="D27" s="98" t="s">
        <v>26</v>
      </c>
      <c r="E27" s="98">
        <v>1</v>
      </c>
      <c r="F27" s="98" t="s">
        <v>26</v>
      </c>
      <c r="G27" s="98" t="s">
        <v>26</v>
      </c>
      <c r="H27" s="98" t="s">
        <v>26</v>
      </c>
      <c r="I27" s="98" t="s">
        <v>26</v>
      </c>
      <c r="J27" s="98" t="s">
        <v>26</v>
      </c>
      <c r="K27" s="98" t="s">
        <v>26</v>
      </c>
      <c r="L27" s="99" t="s">
        <v>26</v>
      </c>
      <c r="M27" s="99" t="s">
        <v>26</v>
      </c>
      <c r="N27" s="99" t="s">
        <v>26</v>
      </c>
      <c r="O27" s="99" t="s">
        <v>26</v>
      </c>
      <c r="P27" s="99" t="s">
        <v>26</v>
      </c>
      <c r="Q27" s="99">
        <v>1</v>
      </c>
      <c r="R27" s="99" t="s">
        <v>26</v>
      </c>
      <c r="S27" s="99" t="s">
        <v>26</v>
      </c>
      <c r="T27" s="99" t="s">
        <v>26</v>
      </c>
      <c r="U27" s="99" t="s">
        <v>26</v>
      </c>
      <c r="V27" s="99" t="s">
        <v>26</v>
      </c>
      <c r="W27" s="99" t="s">
        <v>26</v>
      </c>
      <c r="X27" s="99">
        <v>2</v>
      </c>
      <c r="Y27" s="99" t="s">
        <v>26</v>
      </c>
      <c r="Z27" s="99" t="s">
        <v>26</v>
      </c>
      <c r="AA27" s="99">
        <v>3</v>
      </c>
      <c r="AB27" s="99" t="s">
        <v>26</v>
      </c>
      <c r="AC27" s="99" t="s">
        <v>26</v>
      </c>
      <c r="AD27" s="99" t="s">
        <v>26</v>
      </c>
      <c r="AE27" s="99" t="s">
        <v>26</v>
      </c>
      <c r="AF27" s="99" t="s">
        <v>26</v>
      </c>
      <c r="AG27" s="100">
        <v>7</v>
      </c>
    </row>
    <row r="28" spans="1:38" ht="34.799999999999997" x14ac:dyDescent="0.55000000000000004">
      <c r="A28" s="45"/>
      <c r="B28" s="189"/>
      <c r="C28" s="37" t="s">
        <v>80</v>
      </c>
      <c r="D28" s="98" t="s">
        <v>26</v>
      </c>
      <c r="E28" s="98" t="s">
        <v>26</v>
      </c>
      <c r="F28" s="98" t="s">
        <v>26</v>
      </c>
      <c r="G28" s="98" t="s">
        <v>26</v>
      </c>
      <c r="H28" s="98" t="s">
        <v>26</v>
      </c>
      <c r="I28" s="98" t="s">
        <v>26</v>
      </c>
      <c r="J28" s="98" t="s">
        <v>26</v>
      </c>
      <c r="K28" s="98" t="s">
        <v>26</v>
      </c>
      <c r="L28" s="99" t="s">
        <v>26</v>
      </c>
      <c r="M28" s="99" t="s">
        <v>26</v>
      </c>
      <c r="N28" s="99" t="s">
        <v>26</v>
      </c>
      <c r="O28" s="99" t="s">
        <v>26</v>
      </c>
      <c r="P28" s="99" t="s">
        <v>26</v>
      </c>
      <c r="Q28" s="99" t="s">
        <v>26</v>
      </c>
      <c r="R28" s="99" t="s">
        <v>26</v>
      </c>
      <c r="S28" s="99" t="s">
        <v>26</v>
      </c>
      <c r="T28" s="99" t="s">
        <v>26</v>
      </c>
      <c r="U28" s="99" t="s">
        <v>26</v>
      </c>
      <c r="V28" s="99" t="s">
        <v>26</v>
      </c>
      <c r="W28" s="99" t="s">
        <v>26</v>
      </c>
      <c r="X28" s="99" t="s">
        <v>26</v>
      </c>
      <c r="Y28" s="99" t="s">
        <v>26</v>
      </c>
      <c r="Z28" s="99" t="s">
        <v>26</v>
      </c>
      <c r="AA28" s="99" t="s">
        <v>26</v>
      </c>
      <c r="AB28" s="99" t="s">
        <v>26</v>
      </c>
      <c r="AC28" s="99" t="s">
        <v>26</v>
      </c>
      <c r="AD28" s="99" t="s">
        <v>26</v>
      </c>
      <c r="AE28" s="99" t="s">
        <v>26</v>
      </c>
      <c r="AF28" s="99" t="s">
        <v>26</v>
      </c>
      <c r="AG28" s="100">
        <v>0</v>
      </c>
    </row>
    <row r="29" spans="1:38" ht="34.799999999999997" x14ac:dyDescent="0.55000000000000004">
      <c r="A29" s="45"/>
      <c r="B29" s="189"/>
      <c r="C29" s="37" t="s">
        <v>90</v>
      </c>
      <c r="D29" s="98" t="s">
        <v>26</v>
      </c>
      <c r="E29" s="98" t="s">
        <v>26</v>
      </c>
      <c r="F29" s="98" t="s">
        <v>26</v>
      </c>
      <c r="G29" s="98" t="s">
        <v>26</v>
      </c>
      <c r="H29" s="98" t="s">
        <v>26</v>
      </c>
      <c r="I29" s="98" t="s">
        <v>26</v>
      </c>
      <c r="J29" s="98" t="s">
        <v>26</v>
      </c>
      <c r="K29" s="98" t="s">
        <v>26</v>
      </c>
      <c r="L29" s="99" t="s">
        <v>26</v>
      </c>
      <c r="M29" s="99" t="s">
        <v>26</v>
      </c>
      <c r="N29" s="99" t="s">
        <v>26</v>
      </c>
      <c r="O29" s="99" t="s">
        <v>26</v>
      </c>
      <c r="P29" s="99" t="s">
        <v>26</v>
      </c>
      <c r="Q29" s="99" t="s">
        <v>26</v>
      </c>
      <c r="R29" s="99" t="s">
        <v>26</v>
      </c>
      <c r="S29" s="99" t="s">
        <v>26</v>
      </c>
      <c r="T29" s="99" t="s">
        <v>26</v>
      </c>
      <c r="U29" s="99" t="s">
        <v>26</v>
      </c>
      <c r="V29" s="99" t="s">
        <v>26</v>
      </c>
      <c r="W29" s="99" t="s">
        <v>26</v>
      </c>
      <c r="X29" s="99" t="s">
        <v>26</v>
      </c>
      <c r="Y29" s="99" t="s">
        <v>26</v>
      </c>
      <c r="Z29" s="99" t="s">
        <v>26</v>
      </c>
      <c r="AA29" s="99" t="s">
        <v>26</v>
      </c>
      <c r="AB29" s="99" t="s">
        <v>26</v>
      </c>
      <c r="AC29" s="99" t="s">
        <v>26</v>
      </c>
      <c r="AD29" s="99" t="s">
        <v>26</v>
      </c>
      <c r="AE29" s="99" t="s">
        <v>26</v>
      </c>
      <c r="AF29" s="99" t="s">
        <v>26</v>
      </c>
      <c r="AG29" s="100">
        <v>0</v>
      </c>
    </row>
    <row r="30" spans="1:38" ht="34.799999999999997" x14ac:dyDescent="0.55000000000000004">
      <c r="A30" s="45"/>
      <c r="B30" s="189"/>
      <c r="C30" s="37" t="s">
        <v>82</v>
      </c>
      <c r="D30" s="98" t="s">
        <v>26</v>
      </c>
      <c r="E30" s="98" t="s">
        <v>26</v>
      </c>
      <c r="F30" s="98" t="s">
        <v>26</v>
      </c>
      <c r="G30" s="98" t="s">
        <v>26</v>
      </c>
      <c r="H30" s="98" t="s">
        <v>26</v>
      </c>
      <c r="I30" s="98">
        <v>17</v>
      </c>
      <c r="J30" s="98" t="s">
        <v>26</v>
      </c>
      <c r="K30" s="98" t="s">
        <v>26</v>
      </c>
      <c r="L30" s="99" t="s">
        <v>26</v>
      </c>
      <c r="M30" s="99" t="s">
        <v>26</v>
      </c>
      <c r="N30" s="99" t="s">
        <v>26</v>
      </c>
      <c r="O30" s="99" t="s">
        <v>26</v>
      </c>
      <c r="P30" s="99" t="s">
        <v>26</v>
      </c>
      <c r="Q30" s="99">
        <v>2</v>
      </c>
      <c r="R30" s="99" t="s">
        <v>26</v>
      </c>
      <c r="S30" s="99" t="s">
        <v>26</v>
      </c>
      <c r="T30" s="99" t="s">
        <v>26</v>
      </c>
      <c r="U30" s="99" t="s">
        <v>26</v>
      </c>
      <c r="V30" s="99" t="s">
        <v>26</v>
      </c>
      <c r="W30" s="99" t="s">
        <v>26</v>
      </c>
      <c r="X30" s="99" t="s">
        <v>26</v>
      </c>
      <c r="Y30" s="99" t="s">
        <v>26</v>
      </c>
      <c r="Z30" s="99" t="s">
        <v>26</v>
      </c>
      <c r="AA30" s="99" t="s">
        <v>26</v>
      </c>
      <c r="AB30" s="99" t="s">
        <v>26</v>
      </c>
      <c r="AC30" s="99">
        <v>1</v>
      </c>
      <c r="AD30" s="99" t="s">
        <v>26</v>
      </c>
      <c r="AE30" s="99" t="s">
        <v>26</v>
      </c>
      <c r="AF30" s="99" t="s">
        <v>26</v>
      </c>
      <c r="AG30" s="100">
        <v>20</v>
      </c>
    </row>
    <row r="31" spans="1:38" ht="34.799999999999997" x14ac:dyDescent="0.55000000000000004">
      <c r="A31" s="45"/>
      <c r="B31" s="189"/>
      <c r="C31" s="37" t="s">
        <v>83</v>
      </c>
      <c r="D31" s="98" t="s">
        <v>26</v>
      </c>
      <c r="E31" s="98" t="s">
        <v>26</v>
      </c>
      <c r="F31" s="98" t="s">
        <v>26</v>
      </c>
      <c r="G31" s="98" t="s">
        <v>26</v>
      </c>
      <c r="H31" s="98">
        <v>4</v>
      </c>
      <c r="I31" s="98" t="s">
        <v>26</v>
      </c>
      <c r="J31" s="98" t="s">
        <v>26</v>
      </c>
      <c r="K31" s="98" t="s">
        <v>26</v>
      </c>
      <c r="L31" s="99" t="s">
        <v>26</v>
      </c>
      <c r="M31" s="99" t="s">
        <v>26</v>
      </c>
      <c r="N31" s="99" t="s">
        <v>26</v>
      </c>
      <c r="O31" s="99" t="s">
        <v>26</v>
      </c>
      <c r="P31" s="99" t="s">
        <v>26</v>
      </c>
      <c r="Q31" s="99" t="s">
        <v>26</v>
      </c>
      <c r="R31" s="99" t="s">
        <v>26</v>
      </c>
      <c r="S31" s="99" t="s">
        <v>26</v>
      </c>
      <c r="T31" s="99" t="s">
        <v>26</v>
      </c>
      <c r="U31" s="99" t="s">
        <v>26</v>
      </c>
      <c r="V31" s="99" t="s">
        <v>26</v>
      </c>
      <c r="W31" s="99" t="s">
        <v>26</v>
      </c>
      <c r="X31" s="99" t="s">
        <v>26</v>
      </c>
      <c r="Y31" s="99" t="s">
        <v>26</v>
      </c>
      <c r="Z31" s="99" t="s">
        <v>26</v>
      </c>
      <c r="AA31" s="99" t="s">
        <v>26</v>
      </c>
      <c r="AB31" s="99" t="s">
        <v>26</v>
      </c>
      <c r="AC31" s="99" t="s">
        <v>26</v>
      </c>
      <c r="AD31" s="99" t="s">
        <v>26</v>
      </c>
      <c r="AE31" s="99" t="s">
        <v>26</v>
      </c>
      <c r="AF31" s="99" t="s">
        <v>26</v>
      </c>
      <c r="AG31" s="100">
        <v>4</v>
      </c>
    </row>
    <row r="32" spans="1:38" ht="34.799999999999997" x14ac:dyDescent="0.55000000000000004">
      <c r="A32" s="45"/>
      <c r="B32" s="189"/>
      <c r="C32" s="37" t="s">
        <v>84</v>
      </c>
      <c r="D32" s="98" t="s">
        <v>26</v>
      </c>
      <c r="E32" s="98" t="s">
        <v>26</v>
      </c>
      <c r="F32" s="98" t="s">
        <v>26</v>
      </c>
      <c r="G32" s="98" t="s">
        <v>26</v>
      </c>
      <c r="H32" s="98" t="s">
        <v>26</v>
      </c>
      <c r="I32" s="98" t="s">
        <v>26</v>
      </c>
      <c r="J32" s="98" t="s">
        <v>26</v>
      </c>
      <c r="K32" s="98" t="s">
        <v>26</v>
      </c>
      <c r="L32" s="99" t="s">
        <v>26</v>
      </c>
      <c r="M32" s="99" t="s">
        <v>26</v>
      </c>
      <c r="N32" s="99" t="s">
        <v>26</v>
      </c>
      <c r="O32" s="99" t="s">
        <v>26</v>
      </c>
      <c r="P32" s="99" t="s">
        <v>26</v>
      </c>
      <c r="Q32" s="99" t="s">
        <v>26</v>
      </c>
      <c r="R32" s="99" t="s">
        <v>26</v>
      </c>
      <c r="S32" s="99" t="s">
        <v>26</v>
      </c>
      <c r="T32" s="99" t="s">
        <v>26</v>
      </c>
      <c r="U32" s="99" t="s">
        <v>26</v>
      </c>
      <c r="V32" s="99" t="s">
        <v>26</v>
      </c>
      <c r="W32" s="99" t="s">
        <v>26</v>
      </c>
      <c r="X32" s="99" t="s">
        <v>26</v>
      </c>
      <c r="Y32" s="99" t="s">
        <v>26</v>
      </c>
      <c r="Z32" s="99" t="s">
        <v>26</v>
      </c>
      <c r="AA32" s="99" t="s">
        <v>26</v>
      </c>
      <c r="AB32" s="99" t="s">
        <v>26</v>
      </c>
      <c r="AC32" s="99" t="s">
        <v>26</v>
      </c>
      <c r="AD32" s="99" t="s">
        <v>26</v>
      </c>
      <c r="AE32" s="99" t="s">
        <v>26</v>
      </c>
      <c r="AF32" s="99" t="s">
        <v>26</v>
      </c>
      <c r="AG32" s="100">
        <v>0</v>
      </c>
    </row>
    <row r="33" spans="1:37" ht="34.799999999999997" x14ac:dyDescent="0.55000000000000004">
      <c r="A33" s="45"/>
      <c r="B33" s="189"/>
      <c r="C33" s="37" t="s">
        <v>85</v>
      </c>
      <c r="D33" s="98" t="s">
        <v>26</v>
      </c>
      <c r="E33" s="98">
        <v>13</v>
      </c>
      <c r="F33" s="98" t="s">
        <v>26</v>
      </c>
      <c r="G33" s="98" t="s">
        <v>26</v>
      </c>
      <c r="H33" s="98" t="s">
        <v>26</v>
      </c>
      <c r="I33" s="98" t="s">
        <v>26</v>
      </c>
      <c r="J33" s="98" t="s">
        <v>26</v>
      </c>
      <c r="K33" s="98" t="s">
        <v>26</v>
      </c>
      <c r="L33" s="99" t="s">
        <v>26</v>
      </c>
      <c r="M33" s="99" t="s">
        <v>26</v>
      </c>
      <c r="N33" s="99" t="s">
        <v>26</v>
      </c>
      <c r="O33" s="99" t="s">
        <v>26</v>
      </c>
      <c r="P33" s="99" t="s">
        <v>26</v>
      </c>
      <c r="Q33" s="99" t="s">
        <v>26</v>
      </c>
      <c r="R33" s="99" t="s">
        <v>26</v>
      </c>
      <c r="S33" s="99" t="s">
        <v>26</v>
      </c>
      <c r="T33" s="99" t="s">
        <v>26</v>
      </c>
      <c r="U33" s="99" t="s">
        <v>26</v>
      </c>
      <c r="V33" s="99" t="s">
        <v>26</v>
      </c>
      <c r="W33" s="99" t="s">
        <v>26</v>
      </c>
      <c r="X33" s="99" t="s">
        <v>26</v>
      </c>
      <c r="Y33" s="99">
        <v>1</v>
      </c>
      <c r="Z33" s="99" t="s">
        <v>26</v>
      </c>
      <c r="AA33" s="99" t="s">
        <v>26</v>
      </c>
      <c r="AB33" s="99" t="s">
        <v>26</v>
      </c>
      <c r="AC33" s="99" t="s">
        <v>26</v>
      </c>
      <c r="AD33" s="99" t="s">
        <v>26</v>
      </c>
      <c r="AE33" s="99" t="s">
        <v>26</v>
      </c>
      <c r="AF33" s="99" t="s">
        <v>26</v>
      </c>
      <c r="AG33" s="100">
        <v>14</v>
      </c>
    </row>
    <row r="34" spans="1:37" ht="34.799999999999997" x14ac:dyDescent="0.55000000000000004">
      <c r="A34" s="45"/>
      <c r="B34" s="190"/>
      <c r="C34" s="38" t="s">
        <v>87</v>
      </c>
      <c r="D34" s="98" t="s">
        <v>26</v>
      </c>
      <c r="E34" s="98" t="s">
        <v>26</v>
      </c>
      <c r="F34" s="98" t="s">
        <v>26</v>
      </c>
      <c r="G34" s="98" t="s">
        <v>26</v>
      </c>
      <c r="H34" s="98" t="s">
        <v>26</v>
      </c>
      <c r="I34" s="98" t="s">
        <v>26</v>
      </c>
      <c r="J34" s="98" t="s">
        <v>26</v>
      </c>
      <c r="K34" s="98" t="s">
        <v>26</v>
      </c>
      <c r="L34" s="99" t="s">
        <v>26</v>
      </c>
      <c r="M34" s="99" t="s">
        <v>26</v>
      </c>
      <c r="N34" s="99" t="s">
        <v>26</v>
      </c>
      <c r="O34" s="99" t="s">
        <v>26</v>
      </c>
      <c r="P34" s="99" t="s">
        <v>26</v>
      </c>
      <c r="Q34" s="99" t="s">
        <v>26</v>
      </c>
      <c r="R34" s="99" t="s">
        <v>26</v>
      </c>
      <c r="S34" s="99" t="s">
        <v>26</v>
      </c>
      <c r="T34" s="99" t="s">
        <v>26</v>
      </c>
      <c r="U34" s="99" t="s">
        <v>26</v>
      </c>
      <c r="V34" s="99" t="s">
        <v>26</v>
      </c>
      <c r="W34" s="99" t="s">
        <v>26</v>
      </c>
      <c r="X34" s="99" t="s">
        <v>26</v>
      </c>
      <c r="Y34" s="99" t="s">
        <v>26</v>
      </c>
      <c r="Z34" s="99" t="s">
        <v>26</v>
      </c>
      <c r="AA34" s="99" t="s">
        <v>26</v>
      </c>
      <c r="AB34" s="99" t="s">
        <v>26</v>
      </c>
      <c r="AC34" s="99" t="s">
        <v>26</v>
      </c>
      <c r="AD34" s="99" t="s">
        <v>26</v>
      </c>
      <c r="AE34" s="99" t="s">
        <v>26</v>
      </c>
      <c r="AF34" s="99" t="s">
        <v>26</v>
      </c>
      <c r="AG34" s="100">
        <v>0</v>
      </c>
      <c r="AK34" s="62"/>
    </row>
    <row r="35" spans="1:37" ht="39.6" x14ac:dyDescent="0.65">
      <c r="A35" s="35"/>
      <c r="C35" s="38" t="s">
        <v>32</v>
      </c>
      <c r="D35" s="98">
        <v>6547</v>
      </c>
      <c r="E35" s="98">
        <v>1936</v>
      </c>
      <c r="F35" s="98">
        <v>606</v>
      </c>
      <c r="G35" s="98">
        <v>1795</v>
      </c>
      <c r="H35" s="98">
        <v>19651</v>
      </c>
      <c r="I35" s="98">
        <v>55816</v>
      </c>
      <c r="J35" s="98">
        <v>475</v>
      </c>
      <c r="K35" s="98">
        <v>16323</v>
      </c>
      <c r="L35" s="99">
        <v>83053</v>
      </c>
      <c r="M35" s="99">
        <v>59</v>
      </c>
      <c r="N35" s="99">
        <v>239777</v>
      </c>
      <c r="O35" s="99">
        <v>52232</v>
      </c>
      <c r="P35" s="99">
        <v>674</v>
      </c>
      <c r="Q35" s="99">
        <v>99040</v>
      </c>
      <c r="R35" s="99">
        <v>0</v>
      </c>
      <c r="S35" s="99">
        <v>426</v>
      </c>
      <c r="T35" s="99">
        <v>313</v>
      </c>
      <c r="U35" s="99">
        <v>11935</v>
      </c>
      <c r="V35" s="99">
        <v>54</v>
      </c>
      <c r="W35" s="99">
        <v>2819</v>
      </c>
      <c r="X35" s="99">
        <v>76</v>
      </c>
      <c r="Y35" s="99">
        <v>2415</v>
      </c>
      <c r="Z35" s="99">
        <v>602</v>
      </c>
      <c r="AA35" s="99">
        <v>5</v>
      </c>
      <c r="AB35" s="99">
        <v>598</v>
      </c>
      <c r="AC35" s="99">
        <v>5</v>
      </c>
      <c r="AD35" s="99">
        <v>102</v>
      </c>
      <c r="AE35" s="99">
        <v>28</v>
      </c>
      <c r="AF35" s="99">
        <v>163</v>
      </c>
      <c r="AG35" s="101">
        <v>597525</v>
      </c>
    </row>
    <row r="36" spans="1:37" ht="39.6" x14ac:dyDescent="0.65">
      <c r="A36" s="35"/>
      <c r="C36" s="38" t="s">
        <v>38</v>
      </c>
      <c r="D36" s="102">
        <v>0</v>
      </c>
      <c r="E36" s="102">
        <v>1.6735701435086398E-4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102">
        <v>0</v>
      </c>
      <c r="L36" s="101">
        <v>0</v>
      </c>
      <c r="M36" s="101">
        <v>0</v>
      </c>
      <c r="N36" s="101">
        <v>0</v>
      </c>
      <c r="O36" s="101">
        <v>0</v>
      </c>
      <c r="P36" s="101">
        <v>0</v>
      </c>
      <c r="Q36" s="101">
        <v>1.6735701435086398E-4</v>
      </c>
      <c r="R36" s="101">
        <v>0</v>
      </c>
      <c r="S36" s="101">
        <v>0</v>
      </c>
      <c r="T36" s="101">
        <v>0</v>
      </c>
      <c r="U36" s="101">
        <v>0</v>
      </c>
      <c r="V36" s="101">
        <v>0</v>
      </c>
      <c r="W36" s="101">
        <v>0</v>
      </c>
      <c r="X36" s="101">
        <v>3.3471402870172796E-4</v>
      </c>
      <c r="Y36" s="101">
        <v>0</v>
      </c>
      <c r="Z36" s="101">
        <v>0</v>
      </c>
      <c r="AA36" s="101">
        <v>5.0207104305259197E-4</v>
      </c>
      <c r="AB36" s="101">
        <v>0</v>
      </c>
      <c r="AC36" s="101">
        <v>0</v>
      </c>
      <c r="AD36" s="101">
        <v>0</v>
      </c>
      <c r="AE36" s="101">
        <v>0</v>
      </c>
      <c r="AF36" s="101">
        <v>0</v>
      </c>
      <c r="AG36" s="101">
        <v>1.1714991004560479E-3</v>
      </c>
    </row>
    <row r="37" spans="1:37" ht="39.6" x14ac:dyDescent="0.65">
      <c r="A37" s="35"/>
      <c r="C37" s="38" t="s">
        <v>24</v>
      </c>
      <c r="D37" s="102">
        <v>1514</v>
      </c>
      <c r="E37" s="102">
        <v>798</v>
      </c>
      <c r="F37" s="102">
        <v>0</v>
      </c>
      <c r="G37" s="102">
        <v>5579</v>
      </c>
      <c r="H37" s="102">
        <v>11096</v>
      </c>
      <c r="I37" s="102">
        <v>355265</v>
      </c>
      <c r="J37" s="102">
        <v>65</v>
      </c>
      <c r="K37" s="102">
        <v>18004</v>
      </c>
      <c r="L37" s="101">
        <v>48429</v>
      </c>
      <c r="M37" s="101">
        <v>719</v>
      </c>
      <c r="N37" s="101">
        <v>65380</v>
      </c>
      <c r="O37" s="101">
        <v>37494</v>
      </c>
      <c r="P37" s="101">
        <v>154</v>
      </c>
      <c r="Q37" s="101">
        <v>50414</v>
      </c>
      <c r="R37" s="101">
        <v>8</v>
      </c>
      <c r="S37" s="101">
        <v>0</v>
      </c>
      <c r="T37" s="101">
        <v>31</v>
      </c>
      <c r="U37" s="101">
        <v>1656</v>
      </c>
      <c r="V37" s="101">
        <v>2</v>
      </c>
      <c r="W37" s="101">
        <v>796</v>
      </c>
      <c r="X37" s="101">
        <v>76</v>
      </c>
      <c r="Y37" s="101">
        <v>7</v>
      </c>
      <c r="Z37" s="101">
        <v>0</v>
      </c>
      <c r="AA37" s="101">
        <v>0</v>
      </c>
      <c r="AB37" s="101">
        <v>20</v>
      </c>
      <c r="AC37" s="101">
        <v>4</v>
      </c>
      <c r="AD37" s="101">
        <v>0</v>
      </c>
      <c r="AE37" s="101">
        <v>14</v>
      </c>
      <c r="AF37" s="101">
        <v>0</v>
      </c>
      <c r="AG37" s="101">
        <v>597525</v>
      </c>
    </row>
    <row r="38" spans="1:37" ht="28.8" x14ac:dyDescent="0.4">
      <c r="A38" s="32"/>
      <c r="B38" s="41"/>
      <c r="C38" s="103" t="s">
        <v>39</v>
      </c>
      <c r="D38" s="98">
        <v>5033</v>
      </c>
      <c r="E38" s="98">
        <v>1138</v>
      </c>
      <c r="F38" s="98">
        <v>606</v>
      </c>
      <c r="G38" s="98">
        <v>-3784</v>
      </c>
      <c r="H38" s="98">
        <v>8555</v>
      </c>
      <c r="I38" s="98">
        <v>-299449</v>
      </c>
      <c r="J38" s="98">
        <v>410</v>
      </c>
      <c r="K38" s="98">
        <v>-1681</v>
      </c>
      <c r="L38" s="98">
        <v>34624</v>
      </c>
      <c r="M38" s="98">
        <v>-660</v>
      </c>
      <c r="N38" s="98">
        <v>174397</v>
      </c>
      <c r="O38" s="98">
        <v>14738</v>
      </c>
      <c r="P38" s="98">
        <v>520</v>
      </c>
      <c r="Q38" s="98">
        <v>48626</v>
      </c>
      <c r="R38" s="98">
        <v>-8</v>
      </c>
      <c r="S38" s="98">
        <v>426</v>
      </c>
      <c r="T38" s="98">
        <v>282</v>
      </c>
      <c r="U38" s="98">
        <v>10279</v>
      </c>
      <c r="V38" s="98">
        <v>52</v>
      </c>
      <c r="W38" s="98">
        <v>2023</v>
      </c>
      <c r="X38" s="98">
        <v>0</v>
      </c>
      <c r="Y38" s="98">
        <v>2408</v>
      </c>
      <c r="Z38" s="98">
        <v>602</v>
      </c>
      <c r="AA38" s="98">
        <v>5</v>
      </c>
      <c r="AB38" s="98">
        <v>578</v>
      </c>
      <c r="AC38" s="98">
        <v>1</v>
      </c>
      <c r="AD38" s="98">
        <v>102</v>
      </c>
      <c r="AE38" s="98">
        <v>14</v>
      </c>
      <c r="AF38" s="98">
        <v>163</v>
      </c>
      <c r="AG38" s="98">
        <v>0</v>
      </c>
    </row>
    <row r="39" spans="1:37" ht="28.8" x14ac:dyDescent="0.35">
      <c r="A39" s="11"/>
      <c r="B39" s="46" t="s">
        <v>7</v>
      </c>
    </row>
    <row r="40" spans="1:37" ht="20.399999999999999" x14ac:dyDescent="0.35">
      <c r="A40" s="11"/>
    </row>
    <row r="41" spans="1:37" ht="20.399999999999999" x14ac:dyDescent="0.35">
      <c r="A41" s="11"/>
    </row>
    <row r="42" spans="1:37" ht="20.399999999999999" x14ac:dyDescent="0.35">
      <c r="A42" s="11"/>
    </row>
    <row r="43" spans="1:37" ht="20.399999999999999" x14ac:dyDescent="0.35">
      <c r="A43" s="11"/>
    </row>
    <row r="44" spans="1:37" ht="20.399999999999999" x14ac:dyDescent="0.35">
      <c r="A44" s="11"/>
    </row>
    <row r="45" spans="1:37" ht="20.399999999999999" x14ac:dyDescent="0.35">
      <c r="A45" s="11"/>
    </row>
    <row r="46" spans="1:37" ht="20.399999999999999" x14ac:dyDescent="0.35">
      <c r="A46" s="11"/>
    </row>
    <row r="47" spans="1:37" ht="20.399999999999999" x14ac:dyDescent="0.35">
      <c r="A47" s="11"/>
    </row>
    <row r="48" spans="1:37" ht="20.399999999999999" x14ac:dyDescent="0.35">
      <c r="A48" s="11"/>
    </row>
    <row r="49" spans="1:1" ht="20.399999999999999" x14ac:dyDescent="0.35">
      <c r="A49" s="11"/>
    </row>
  </sheetData>
  <sheetProtection password="8E6E" sheet="1" objects="1" scenarios="1"/>
  <mergeCells count="4">
    <mergeCell ref="D4:AF4"/>
    <mergeCell ref="B6:B34"/>
    <mergeCell ref="B3:AG3"/>
    <mergeCell ref="B2:AG2"/>
  </mergeCells>
  <conditionalFormatting sqref="C4 C39:C1048576">
    <cfRule type="expression" dxfId="114" priority="26">
      <formula>AND($C4="Netos")</formula>
    </cfRule>
    <cfRule type="expression" dxfId="113" priority="27">
      <formula>AND($C4&lt;&gt;"Total Receptores",$C4&lt;&gt;"%",$C4&lt;&gt;"")</formula>
    </cfRule>
    <cfRule type="expression" dxfId="112" priority="28">
      <formula>OR($C4="Total Receptores",$C4="%")</formula>
    </cfRule>
  </conditionalFormatting>
  <conditionalFormatting sqref="D4 AG4:AN4 AH2:AN3 AH5:AN38 D39:AN1048576">
    <cfRule type="expression" dxfId="111" priority="23">
      <formula>AND(D2="Total Donantes")</formula>
    </cfRule>
    <cfRule type="expression" dxfId="110" priority="24">
      <formula>AND(D2&lt;&gt;"",NOT(ISNUMBER(D2)))</formula>
    </cfRule>
    <cfRule type="expression" dxfId="109" priority="25">
      <formula>AND($C2="Total Receptores",D$5&lt;&gt;"")</formula>
    </cfRule>
    <cfRule type="expression" dxfId="108" priority="29">
      <formula>AND($C2="%",D$5&lt;&gt;"")</formula>
    </cfRule>
    <cfRule type="expression" dxfId="107" priority="30">
      <formula>AND(D$5="Total Donantes",D2&lt;&gt;"",$C2&lt;&gt;"Netos")</formula>
    </cfRule>
    <cfRule type="expression" dxfId="106" priority="31">
      <formula>AND($C2="Total Donantes",D2&lt;&gt;"")</formula>
    </cfRule>
    <cfRule type="expression" dxfId="105" priority="32">
      <formula>AND(D$5&lt;&gt;$C2,$C2&lt;&gt;"",D$5&lt;&gt;"")</formula>
    </cfRule>
    <cfRule type="expression" dxfId="104" priority="33">
      <formula>AND(D$5=$C2,D$5&lt;&gt;"")</formula>
    </cfRule>
  </conditionalFormatting>
  <conditionalFormatting sqref="C1">
    <cfRule type="expression" dxfId="103" priority="15">
      <formula>AND($C1="Netos")</formula>
    </cfRule>
    <cfRule type="expression" dxfId="102" priority="16">
      <formula>AND($C1&lt;&gt;"Total Receptores",$C1&lt;&gt;"%",$C1&lt;&gt;"")</formula>
    </cfRule>
    <cfRule type="expression" dxfId="101" priority="17">
      <formula>OR($C1="Total Receptores",$C1="%")</formula>
    </cfRule>
  </conditionalFormatting>
  <conditionalFormatting sqref="D1:AN1">
    <cfRule type="expression" dxfId="100" priority="12">
      <formula>AND(D1="Total Donantes")</formula>
    </cfRule>
    <cfRule type="expression" dxfId="99" priority="13">
      <formula>AND(D1&lt;&gt;"",NOT(ISNUMBER(D1)))</formula>
    </cfRule>
    <cfRule type="expression" dxfId="98" priority="14">
      <formula>AND($C1="Total Receptores",D$5&lt;&gt;"")</formula>
    </cfRule>
    <cfRule type="expression" dxfId="97" priority="18">
      <formula>AND($C1="%",D$5&lt;&gt;"")</formula>
    </cfRule>
    <cfRule type="expression" dxfId="96" priority="19">
      <formula>AND(D$5="Total Donantes",D1&lt;&gt;"",$C1&lt;&gt;"Netos")</formula>
    </cfRule>
    <cfRule type="expression" dxfId="95" priority="20">
      <formula>AND($C1="Total Donantes",D1&lt;&gt;"")</formula>
    </cfRule>
    <cfRule type="expression" dxfId="94" priority="21">
      <formula>AND(D$5&lt;&gt;$C1,$C1&lt;&gt;"",D$5&lt;&gt;"")</formula>
    </cfRule>
    <cfRule type="expression" dxfId="93" priority="22">
      <formula>AND(D$5=$C1,D$5&lt;&gt;"")</formula>
    </cfRule>
  </conditionalFormatting>
  <conditionalFormatting sqref="C5:C38">
    <cfRule type="expression" dxfId="92" priority="4">
      <formula>AND($C5="Netos")</formula>
    </cfRule>
    <cfRule type="expression" dxfId="91" priority="5">
      <formula>AND($C5&lt;&gt;"Total Receptores",$C5&lt;&gt;"%",$C5&lt;&gt;"")</formula>
    </cfRule>
    <cfRule type="expression" dxfId="90" priority="6">
      <formula>OR($C5="Total Receptores",$C5="%")</formula>
    </cfRule>
  </conditionalFormatting>
  <conditionalFormatting sqref="D5:AG38">
    <cfRule type="expression" dxfId="89" priority="1">
      <formula>AND(D5="Total Donantes")</formula>
    </cfRule>
    <cfRule type="expression" dxfId="88" priority="2">
      <formula>AND(D5&lt;&gt;"",NOT(ISNUMBER(D5)))</formula>
    </cfRule>
    <cfRule type="expression" dxfId="87" priority="3">
      <formula>AND($C5="Total Receptores",D$5&lt;&gt;"")</formula>
    </cfRule>
    <cfRule type="expression" dxfId="86" priority="7">
      <formula>AND($C5="%",D$5&lt;&gt;"")</formula>
    </cfRule>
    <cfRule type="expression" dxfId="85" priority="8">
      <formula>AND(D$5="Total Donantes",D5&lt;&gt;"",$C5&lt;&gt;"Netos")</formula>
    </cfRule>
    <cfRule type="expression" dxfId="84" priority="9">
      <formula>AND($C5="Total Donantes",D5&lt;&gt;"")</formula>
    </cfRule>
    <cfRule type="expression" dxfId="83" priority="10">
      <formula>AND(D$5&lt;&gt;$C5,$C5&lt;&gt;"",D$5&lt;&gt;"")</formula>
    </cfRule>
    <cfRule type="expression" dxfId="82" priority="11">
      <formula>AND(D$5=$C5,D$5&lt;&gt;"")</formula>
    </cfRule>
  </conditionalFormatting>
  <printOptions horizontalCentered="1" verticalCentered="1"/>
  <pageMargins left="0.19685039370078741" right="0.19685039370078741" top="0.35433070866141736" bottom="0.23" header="0.31496062992125984" footer="0.16"/>
  <pageSetup paperSize="119" scale="3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</sheetPr>
  <dimension ref="A1:AG49"/>
  <sheetViews>
    <sheetView showGridLines="0" zoomScale="40" zoomScaleNormal="40" zoomScaleSheetLayoutView="40" workbookViewId="0">
      <pane ySplit="5" topLeftCell="A21" activePane="bottomLeft" state="frozen"/>
      <selection activeCell="D4" sqref="D4:I4"/>
      <selection pane="bottomLeft" activeCell="B2" sqref="B2:AG2"/>
    </sheetView>
  </sheetViews>
  <sheetFormatPr baseColWidth="10" defaultRowHeight="15.6" x14ac:dyDescent="0.3"/>
  <cols>
    <col min="1" max="1" width="2.6328125" customWidth="1"/>
    <col min="2" max="2" width="5.08984375" style="9" customWidth="1"/>
    <col min="3" max="3" width="35" style="9" customWidth="1"/>
    <col min="4" max="5" width="6.26953125" style="9" bestFit="1" customWidth="1"/>
    <col min="6" max="6" width="5.54296875" style="9" bestFit="1" customWidth="1"/>
    <col min="7" max="7" width="7.26953125" style="9" bestFit="1" customWidth="1"/>
    <col min="8" max="8" width="6.36328125" style="9" bestFit="1" customWidth="1"/>
    <col min="9" max="9" width="9.90625" style="9" bestFit="1" customWidth="1"/>
    <col min="10" max="10" width="5.54296875" style="9" bestFit="1" customWidth="1"/>
    <col min="11" max="11" width="9.26953125" style="9" bestFit="1" customWidth="1"/>
    <col min="12" max="12" width="9.08984375" style="9" bestFit="1" customWidth="1"/>
    <col min="13" max="13" width="5.54296875" style="9" bestFit="1" customWidth="1"/>
    <col min="14" max="14" width="9" bestFit="1" customWidth="1"/>
    <col min="15" max="15" width="8.90625" bestFit="1" customWidth="1"/>
    <col min="16" max="16" width="6.26953125" bestFit="1" customWidth="1"/>
    <col min="17" max="17" width="9" bestFit="1" customWidth="1"/>
    <col min="18" max="20" width="5.54296875" bestFit="1" customWidth="1"/>
    <col min="21" max="21" width="9.08984375" bestFit="1" customWidth="1"/>
    <col min="22" max="24" width="5.54296875" bestFit="1" customWidth="1"/>
    <col min="25" max="25" width="6.36328125" bestFit="1" customWidth="1"/>
    <col min="26" max="26" width="6.1796875" customWidth="1"/>
    <col min="27" max="27" width="5.453125" customWidth="1"/>
    <col min="28" max="28" width="9.26953125" bestFit="1" customWidth="1"/>
    <col min="29" max="30" width="5.54296875" bestFit="1" customWidth="1"/>
    <col min="31" max="32" width="9.26953125" bestFit="1" customWidth="1"/>
    <col min="33" max="33" width="20" bestFit="1" customWidth="1"/>
    <col min="34" max="34" width="1.54296875" customWidth="1"/>
  </cols>
  <sheetData>
    <row r="1" spans="1:33" ht="62.4" x14ac:dyDescent="1">
      <c r="A1" s="84"/>
      <c r="B1" s="39" t="s">
        <v>59</v>
      </c>
      <c r="C1" s="8"/>
      <c r="D1" s="8"/>
      <c r="E1" s="8"/>
      <c r="F1" s="8"/>
      <c r="G1" s="8"/>
      <c r="M1"/>
    </row>
    <row r="2" spans="1:33" ht="46.2" x14ac:dyDescent="0.85">
      <c r="A2" s="34"/>
      <c r="B2" s="192" t="s">
        <v>89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</row>
    <row r="3" spans="1:33" ht="44.4" x14ac:dyDescent="0.7">
      <c r="A3" s="34"/>
      <c r="B3" s="199">
        <f>Tapa!C4</f>
        <v>42551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</row>
    <row r="4" spans="1:33" ht="31.2" x14ac:dyDescent="0.6">
      <c r="A4" s="33"/>
      <c r="B4" s="153"/>
      <c r="C4" s="19"/>
      <c r="D4" s="193" t="s">
        <v>36</v>
      </c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5"/>
      <c r="AG4" s="18"/>
    </row>
    <row r="5" spans="1:33" ht="210" x14ac:dyDescent="0.7">
      <c r="A5" s="34"/>
      <c r="B5" s="14"/>
      <c r="C5" s="91"/>
      <c r="D5" s="43" t="s">
        <v>17</v>
      </c>
      <c r="E5" s="43" t="s">
        <v>37</v>
      </c>
      <c r="F5" s="43" t="s">
        <v>72</v>
      </c>
      <c r="G5" s="43" t="s">
        <v>18</v>
      </c>
      <c r="H5" s="43" t="s">
        <v>12</v>
      </c>
      <c r="I5" s="43" t="s">
        <v>11</v>
      </c>
      <c r="J5" s="43" t="s">
        <v>48</v>
      </c>
      <c r="K5" s="43" t="s">
        <v>19</v>
      </c>
      <c r="L5" s="43" t="s">
        <v>13</v>
      </c>
      <c r="M5" s="43" t="s">
        <v>20</v>
      </c>
      <c r="N5" s="43" t="s">
        <v>14</v>
      </c>
      <c r="O5" s="43" t="s">
        <v>21</v>
      </c>
      <c r="P5" s="43" t="s">
        <v>27</v>
      </c>
      <c r="Q5" s="43" t="s">
        <v>15</v>
      </c>
      <c r="R5" s="43" t="s">
        <v>28</v>
      </c>
      <c r="S5" s="43" t="s">
        <v>54</v>
      </c>
      <c r="T5" s="43" t="s">
        <v>22</v>
      </c>
      <c r="U5" s="43" t="s">
        <v>75</v>
      </c>
      <c r="V5" s="43" t="s">
        <v>60</v>
      </c>
      <c r="W5" s="43" t="s">
        <v>44</v>
      </c>
      <c r="X5" s="43" t="s">
        <v>23</v>
      </c>
      <c r="Y5" s="43" t="s">
        <v>76</v>
      </c>
      <c r="Z5" s="43" t="s">
        <v>80</v>
      </c>
      <c r="AA5" s="43" t="s">
        <v>90</v>
      </c>
      <c r="AB5" s="43" t="s">
        <v>82</v>
      </c>
      <c r="AC5" s="44" t="s">
        <v>83</v>
      </c>
      <c r="AD5" s="44" t="s">
        <v>84</v>
      </c>
      <c r="AE5" s="44" t="s">
        <v>85</v>
      </c>
      <c r="AF5" s="44" t="s">
        <v>87</v>
      </c>
      <c r="AG5" s="36" t="s">
        <v>24</v>
      </c>
    </row>
    <row r="6" spans="1:33" ht="34.799999999999997" x14ac:dyDescent="0.55000000000000004">
      <c r="A6" s="45"/>
      <c r="B6" s="196" t="s">
        <v>25</v>
      </c>
      <c r="C6" s="37" t="s">
        <v>17</v>
      </c>
      <c r="D6" s="98" t="s">
        <v>26</v>
      </c>
      <c r="E6" s="98" t="s">
        <v>26</v>
      </c>
      <c r="F6" s="98" t="s">
        <v>26</v>
      </c>
      <c r="G6" s="98" t="s">
        <v>26</v>
      </c>
      <c r="H6" s="98" t="s">
        <v>26</v>
      </c>
      <c r="I6" s="98" t="s">
        <v>26</v>
      </c>
      <c r="J6" s="98" t="s">
        <v>26</v>
      </c>
      <c r="K6" s="98" t="s">
        <v>26</v>
      </c>
      <c r="L6" s="40" t="s">
        <v>26</v>
      </c>
      <c r="M6" s="40" t="s">
        <v>26</v>
      </c>
      <c r="N6" s="40" t="s">
        <v>26</v>
      </c>
      <c r="O6" s="40" t="s">
        <v>26</v>
      </c>
      <c r="P6" s="40" t="s">
        <v>26</v>
      </c>
      <c r="Q6" s="40" t="s">
        <v>26</v>
      </c>
      <c r="R6" s="40" t="s">
        <v>26</v>
      </c>
      <c r="S6" s="40" t="s">
        <v>26</v>
      </c>
      <c r="T6" s="40" t="s">
        <v>26</v>
      </c>
      <c r="U6" s="40" t="s">
        <v>26</v>
      </c>
      <c r="V6" s="40" t="s">
        <v>26</v>
      </c>
      <c r="W6" s="40" t="s">
        <v>26</v>
      </c>
      <c r="X6" s="40" t="s">
        <v>26</v>
      </c>
      <c r="Y6" s="40" t="s">
        <v>26</v>
      </c>
      <c r="Z6" s="40" t="s">
        <v>26</v>
      </c>
      <c r="AA6" s="40" t="s">
        <v>26</v>
      </c>
      <c r="AB6" s="40" t="s">
        <v>26</v>
      </c>
      <c r="AC6" s="40" t="s">
        <v>26</v>
      </c>
      <c r="AD6" s="40" t="s">
        <v>26</v>
      </c>
      <c r="AE6" s="40" t="s">
        <v>26</v>
      </c>
      <c r="AF6" s="40" t="s">
        <v>26</v>
      </c>
      <c r="AG6" s="65">
        <v>0</v>
      </c>
    </row>
    <row r="7" spans="1:33" ht="34.799999999999997" x14ac:dyDescent="0.55000000000000004">
      <c r="A7" s="45"/>
      <c r="B7" s="197"/>
      <c r="C7" s="37" t="s">
        <v>37</v>
      </c>
      <c r="D7" s="98" t="s">
        <v>26</v>
      </c>
      <c r="E7" s="98" t="s">
        <v>26</v>
      </c>
      <c r="F7" s="98" t="s">
        <v>26</v>
      </c>
      <c r="G7" s="98" t="s">
        <v>26</v>
      </c>
      <c r="H7" s="98" t="s">
        <v>26</v>
      </c>
      <c r="I7" s="98" t="s">
        <v>26</v>
      </c>
      <c r="J7" s="98" t="s">
        <v>26</v>
      </c>
      <c r="K7" s="98" t="s">
        <v>26</v>
      </c>
      <c r="L7" s="40" t="s">
        <v>26</v>
      </c>
      <c r="M7" s="40" t="s">
        <v>26</v>
      </c>
      <c r="N7" s="40" t="s">
        <v>26</v>
      </c>
      <c r="O7" s="40" t="s">
        <v>26</v>
      </c>
      <c r="P7" s="40" t="s">
        <v>26</v>
      </c>
      <c r="Q7" s="40" t="s">
        <v>26</v>
      </c>
      <c r="R7" s="40" t="s">
        <v>26</v>
      </c>
      <c r="S7" s="40" t="s">
        <v>26</v>
      </c>
      <c r="T7" s="40" t="s">
        <v>26</v>
      </c>
      <c r="U7" s="40" t="s">
        <v>26</v>
      </c>
      <c r="V7" s="40" t="s">
        <v>26</v>
      </c>
      <c r="W7" s="40" t="s">
        <v>26</v>
      </c>
      <c r="X7" s="40" t="s">
        <v>26</v>
      </c>
      <c r="Y7" s="40" t="s">
        <v>26</v>
      </c>
      <c r="Z7" s="40" t="s">
        <v>26</v>
      </c>
      <c r="AA7" s="40">
        <v>2</v>
      </c>
      <c r="AB7" s="40" t="s">
        <v>26</v>
      </c>
      <c r="AC7" s="40" t="s">
        <v>26</v>
      </c>
      <c r="AD7" s="40" t="s">
        <v>26</v>
      </c>
      <c r="AE7" s="40" t="s">
        <v>26</v>
      </c>
      <c r="AF7" s="40" t="s">
        <v>26</v>
      </c>
      <c r="AG7" s="65">
        <v>2</v>
      </c>
    </row>
    <row r="8" spans="1:33" ht="34.799999999999997" x14ac:dyDescent="0.55000000000000004">
      <c r="A8" s="45"/>
      <c r="B8" s="197"/>
      <c r="C8" s="37" t="s">
        <v>72</v>
      </c>
      <c r="D8" s="98" t="s">
        <v>26</v>
      </c>
      <c r="E8" s="98" t="s">
        <v>26</v>
      </c>
      <c r="F8" s="98" t="s">
        <v>26</v>
      </c>
      <c r="G8" s="98" t="s">
        <v>26</v>
      </c>
      <c r="H8" s="98" t="s">
        <v>26</v>
      </c>
      <c r="I8" s="98" t="s">
        <v>26</v>
      </c>
      <c r="J8" s="98" t="s">
        <v>26</v>
      </c>
      <c r="K8" s="98" t="s">
        <v>26</v>
      </c>
      <c r="L8" s="40" t="s">
        <v>26</v>
      </c>
      <c r="M8" s="40" t="s">
        <v>26</v>
      </c>
      <c r="N8" s="40" t="s">
        <v>26</v>
      </c>
      <c r="O8" s="40" t="s">
        <v>26</v>
      </c>
      <c r="P8" s="40" t="s">
        <v>26</v>
      </c>
      <c r="Q8" s="40" t="s">
        <v>26</v>
      </c>
      <c r="R8" s="40" t="s">
        <v>26</v>
      </c>
      <c r="S8" s="40" t="s">
        <v>26</v>
      </c>
      <c r="T8" s="40" t="s">
        <v>26</v>
      </c>
      <c r="U8" s="40" t="s">
        <v>26</v>
      </c>
      <c r="V8" s="40" t="s">
        <v>26</v>
      </c>
      <c r="W8" s="40" t="s">
        <v>26</v>
      </c>
      <c r="X8" s="40" t="s">
        <v>26</v>
      </c>
      <c r="Y8" s="40" t="s">
        <v>26</v>
      </c>
      <c r="Z8" s="40" t="s">
        <v>26</v>
      </c>
      <c r="AA8" s="40" t="s">
        <v>26</v>
      </c>
      <c r="AB8" s="40" t="s">
        <v>26</v>
      </c>
      <c r="AC8" s="40" t="s">
        <v>26</v>
      </c>
      <c r="AD8" s="40" t="s">
        <v>26</v>
      </c>
      <c r="AE8" s="40" t="s">
        <v>26</v>
      </c>
      <c r="AF8" s="40" t="s">
        <v>26</v>
      </c>
      <c r="AG8" s="65">
        <v>0</v>
      </c>
    </row>
    <row r="9" spans="1:33" ht="34.799999999999997" x14ac:dyDescent="0.55000000000000004">
      <c r="A9" s="45"/>
      <c r="B9" s="197"/>
      <c r="C9" s="37" t="s">
        <v>18</v>
      </c>
      <c r="D9" s="98" t="s">
        <v>26</v>
      </c>
      <c r="E9" s="98" t="s">
        <v>26</v>
      </c>
      <c r="F9" s="98" t="s">
        <v>26</v>
      </c>
      <c r="G9" s="98" t="s">
        <v>26</v>
      </c>
      <c r="H9" s="98" t="s">
        <v>26</v>
      </c>
      <c r="I9" s="98">
        <v>9</v>
      </c>
      <c r="J9" s="98" t="s">
        <v>26</v>
      </c>
      <c r="K9" s="98" t="s">
        <v>26</v>
      </c>
      <c r="L9" s="40">
        <v>4</v>
      </c>
      <c r="M9" s="40" t="s">
        <v>26</v>
      </c>
      <c r="N9" s="40">
        <v>30</v>
      </c>
      <c r="O9" s="40" t="s">
        <v>26</v>
      </c>
      <c r="P9" s="40" t="s">
        <v>26</v>
      </c>
      <c r="Q9" s="40">
        <v>10</v>
      </c>
      <c r="R9" s="40" t="s">
        <v>26</v>
      </c>
      <c r="S9" s="40" t="s">
        <v>26</v>
      </c>
      <c r="T9" s="40" t="s">
        <v>26</v>
      </c>
      <c r="U9" s="40" t="s">
        <v>26</v>
      </c>
      <c r="V9" s="40" t="s">
        <v>26</v>
      </c>
      <c r="W9" s="40" t="s">
        <v>26</v>
      </c>
      <c r="X9" s="40" t="s">
        <v>26</v>
      </c>
      <c r="Y9" s="40" t="s">
        <v>26</v>
      </c>
      <c r="Z9" s="40" t="s">
        <v>26</v>
      </c>
      <c r="AA9" s="40" t="s">
        <v>26</v>
      </c>
      <c r="AB9" s="40" t="s">
        <v>26</v>
      </c>
      <c r="AC9" s="40" t="s">
        <v>26</v>
      </c>
      <c r="AD9" s="40" t="s">
        <v>26</v>
      </c>
      <c r="AE9" s="40" t="s">
        <v>26</v>
      </c>
      <c r="AF9" s="40" t="s">
        <v>26</v>
      </c>
      <c r="AG9" s="65">
        <v>53</v>
      </c>
    </row>
    <row r="10" spans="1:33" ht="34.799999999999997" x14ac:dyDescent="0.55000000000000004">
      <c r="A10" s="45"/>
      <c r="B10" s="197"/>
      <c r="C10" s="37" t="s">
        <v>12</v>
      </c>
      <c r="D10" s="98" t="s">
        <v>26</v>
      </c>
      <c r="E10" s="98" t="s">
        <v>26</v>
      </c>
      <c r="F10" s="98" t="s">
        <v>26</v>
      </c>
      <c r="G10" s="98" t="s">
        <v>26</v>
      </c>
      <c r="H10" s="98" t="s">
        <v>26</v>
      </c>
      <c r="I10" s="98">
        <v>47</v>
      </c>
      <c r="J10" s="98" t="s">
        <v>26</v>
      </c>
      <c r="K10" s="98" t="s">
        <v>26</v>
      </c>
      <c r="L10" s="40">
        <v>18</v>
      </c>
      <c r="M10" s="40" t="s">
        <v>26</v>
      </c>
      <c r="N10" s="40">
        <v>46</v>
      </c>
      <c r="O10" s="40" t="s">
        <v>26</v>
      </c>
      <c r="P10" s="40" t="s">
        <v>26</v>
      </c>
      <c r="Q10" s="40">
        <v>94</v>
      </c>
      <c r="R10" s="40" t="s">
        <v>26</v>
      </c>
      <c r="S10" s="40" t="s">
        <v>26</v>
      </c>
      <c r="T10" s="40" t="s">
        <v>26</v>
      </c>
      <c r="U10" s="40" t="s">
        <v>26</v>
      </c>
      <c r="V10" s="40" t="s">
        <v>26</v>
      </c>
      <c r="W10" s="40" t="s">
        <v>26</v>
      </c>
      <c r="X10" s="40" t="s">
        <v>26</v>
      </c>
      <c r="Y10" s="40" t="s">
        <v>26</v>
      </c>
      <c r="Z10" s="40" t="s">
        <v>26</v>
      </c>
      <c r="AA10" s="40" t="s">
        <v>26</v>
      </c>
      <c r="AB10" s="40" t="s">
        <v>26</v>
      </c>
      <c r="AC10" s="40" t="s">
        <v>26</v>
      </c>
      <c r="AD10" s="40" t="s">
        <v>26</v>
      </c>
      <c r="AE10" s="40" t="s">
        <v>26</v>
      </c>
      <c r="AF10" s="40" t="s">
        <v>26</v>
      </c>
      <c r="AG10" s="65">
        <v>205</v>
      </c>
    </row>
    <row r="11" spans="1:33" ht="34.799999999999997" x14ac:dyDescent="0.55000000000000004">
      <c r="A11" s="45"/>
      <c r="B11" s="197"/>
      <c r="C11" s="37" t="s">
        <v>11</v>
      </c>
      <c r="D11" s="98">
        <v>4</v>
      </c>
      <c r="E11" s="98">
        <v>9</v>
      </c>
      <c r="F11" s="98" t="s">
        <v>26</v>
      </c>
      <c r="G11" s="98">
        <v>1</v>
      </c>
      <c r="H11" s="98">
        <v>307</v>
      </c>
      <c r="I11" s="98" t="s">
        <v>26</v>
      </c>
      <c r="J11" s="98" t="s">
        <v>26</v>
      </c>
      <c r="K11" s="98">
        <v>83</v>
      </c>
      <c r="L11" s="40">
        <v>771</v>
      </c>
      <c r="M11" s="40" t="s">
        <v>26</v>
      </c>
      <c r="N11" s="40">
        <v>2402</v>
      </c>
      <c r="O11" s="40">
        <v>535</v>
      </c>
      <c r="P11" s="40" t="s">
        <v>26</v>
      </c>
      <c r="Q11" s="40">
        <v>1202</v>
      </c>
      <c r="R11" s="40" t="s">
        <v>26</v>
      </c>
      <c r="S11" s="40" t="s">
        <v>26</v>
      </c>
      <c r="T11" s="40" t="s">
        <v>26</v>
      </c>
      <c r="U11" s="40" t="s">
        <v>26</v>
      </c>
      <c r="V11" s="40" t="s">
        <v>26</v>
      </c>
      <c r="W11" s="40" t="s">
        <v>26</v>
      </c>
      <c r="X11" s="40" t="s">
        <v>26</v>
      </c>
      <c r="Y11" s="40">
        <v>1</v>
      </c>
      <c r="Z11" s="40" t="s">
        <v>26</v>
      </c>
      <c r="AA11" s="40" t="s">
        <v>26</v>
      </c>
      <c r="AB11" s="40">
        <v>82</v>
      </c>
      <c r="AC11" s="40" t="s">
        <v>26</v>
      </c>
      <c r="AD11" s="40" t="s">
        <v>26</v>
      </c>
      <c r="AE11" s="40" t="s">
        <v>26</v>
      </c>
      <c r="AF11" s="40" t="s">
        <v>26</v>
      </c>
      <c r="AG11" s="65">
        <v>5397</v>
      </c>
    </row>
    <row r="12" spans="1:33" ht="34.799999999999997" x14ac:dyDescent="0.55000000000000004">
      <c r="A12" s="45"/>
      <c r="B12" s="197"/>
      <c r="C12" s="37" t="s">
        <v>48</v>
      </c>
      <c r="D12" s="98" t="s">
        <v>26</v>
      </c>
      <c r="E12" s="98" t="s">
        <v>26</v>
      </c>
      <c r="F12" s="98" t="s">
        <v>26</v>
      </c>
      <c r="G12" s="98" t="s">
        <v>26</v>
      </c>
      <c r="H12" s="98" t="s">
        <v>26</v>
      </c>
      <c r="I12" s="98" t="s">
        <v>26</v>
      </c>
      <c r="J12" s="98" t="s">
        <v>26</v>
      </c>
      <c r="K12" s="98" t="s">
        <v>26</v>
      </c>
      <c r="L12" s="40" t="s">
        <v>26</v>
      </c>
      <c r="M12" s="40" t="s">
        <v>26</v>
      </c>
      <c r="N12" s="40">
        <v>1</v>
      </c>
      <c r="O12" s="40" t="s">
        <v>26</v>
      </c>
      <c r="P12" s="40" t="s">
        <v>26</v>
      </c>
      <c r="Q12" s="40" t="s">
        <v>26</v>
      </c>
      <c r="R12" s="40" t="s">
        <v>26</v>
      </c>
      <c r="S12" s="40" t="s">
        <v>26</v>
      </c>
      <c r="T12" s="40" t="s">
        <v>26</v>
      </c>
      <c r="U12" s="40" t="s">
        <v>26</v>
      </c>
      <c r="V12" s="40" t="s">
        <v>26</v>
      </c>
      <c r="W12" s="40" t="s">
        <v>26</v>
      </c>
      <c r="X12" s="40" t="s">
        <v>26</v>
      </c>
      <c r="Y12" s="40" t="s">
        <v>26</v>
      </c>
      <c r="Z12" s="40" t="s">
        <v>26</v>
      </c>
      <c r="AA12" s="40" t="s">
        <v>26</v>
      </c>
      <c r="AB12" s="40" t="s">
        <v>26</v>
      </c>
      <c r="AC12" s="40" t="s">
        <v>26</v>
      </c>
      <c r="AD12" s="40" t="s">
        <v>26</v>
      </c>
      <c r="AE12" s="40" t="s">
        <v>26</v>
      </c>
      <c r="AF12" s="40" t="s">
        <v>26</v>
      </c>
      <c r="AG12" s="65">
        <v>1</v>
      </c>
    </row>
    <row r="13" spans="1:33" ht="34.799999999999997" x14ac:dyDescent="0.55000000000000004">
      <c r="A13" s="45"/>
      <c r="B13" s="197"/>
      <c r="C13" s="38" t="s">
        <v>19</v>
      </c>
      <c r="D13" s="98" t="s">
        <v>26</v>
      </c>
      <c r="E13" s="98">
        <v>1</v>
      </c>
      <c r="F13" s="98" t="s">
        <v>26</v>
      </c>
      <c r="G13" s="98" t="s">
        <v>26</v>
      </c>
      <c r="H13" s="98" t="s">
        <v>26</v>
      </c>
      <c r="I13" s="98">
        <v>132</v>
      </c>
      <c r="J13" s="98" t="s">
        <v>26</v>
      </c>
      <c r="K13" s="98" t="s">
        <v>26</v>
      </c>
      <c r="L13" s="40">
        <v>11</v>
      </c>
      <c r="M13" s="40" t="s">
        <v>26</v>
      </c>
      <c r="N13" s="40">
        <v>52</v>
      </c>
      <c r="O13" s="40">
        <v>101</v>
      </c>
      <c r="P13" s="40" t="s">
        <v>26</v>
      </c>
      <c r="Q13" s="40">
        <v>40</v>
      </c>
      <c r="R13" s="40" t="s">
        <v>26</v>
      </c>
      <c r="S13" s="40" t="s">
        <v>26</v>
      </c>
      <c r="T13" s="40" t="s">
        <v>26</v>
      </c>
      <c r="U13" s="40" t="s">
        <v>26</v>
      </c>
      <c r="V13" s="40" t="s">
        <v>26</v>
      </c>
      <c r="W13" s="40" t="s">
        <v>26</v>
      </c>
      <c r="X13" s="40" t="s">
        <v>26</v>
      </c>
      <c r="Y13" s="40" t="s">
        <v>26</v>
      </c>
      <c r="Z13" s="40" t="s">
        <v>26</v>
      </c>
      <c r="AA13" s="40" t="s">
        <v>26</v>
      </c>
      <c r="AB13" s="40" t="s">
        <v>26</v>
      </c>
      <c r="AC13" s="40" t="s">
        <v>26</v>
      </c>
      <c r="AD13" s="40" t="s">
        <v>26</v>
      </c>
      <c r="AE13" s="40">
        <v>1</v>
      </c>
      <c r="AF13" s="40" t="s">
        <v>26</v>
      </c>
      <c r="AG13" s="65">
        <v>338</v>
      </c>
    </row>
    <row r="14" spans="1:33" ht="34.799999999999997" x14ac:dyDescent="0.55000000000000004">
      <c r="A14" s="45"/>
      <c r="B14" s="197"/>
      <c r="C14" s="37" t="s">
        <v>13</v>
      </c>
      <c r="D14" s="98" t="s">
        <v>26</v>
      </c>
      <c r="E14" s="98" t="s">
        <v>26</v>
      </c>
      <c r="F14" s="98" t="s">
        <v>26</v>
      </c>
      <c r="G14" s="98" t="s">
        <v>26</v>
      </c>
      <c r="H14" s="98">
        <v>6</v>
      </c>
      <c r="I14" s="98">
        <v>228</v>
      </c>
      <c r="J14" s="98" t="s">
        <v>26</v>
      </c>
      <c r="K14" s="98">
        <v>2</v>
      </c>
      <c r="L14" s="40" t="s">
        <v>26</v>
      </c>
      <c r="M14" s="40" t="s">
        <v>26</v>
      </c>
      <c r="N14" s="40">
        <v>1089</v>
      </c>
      <c r="O14" s="40">
        <v>3</v>
      </c>
      <c r="P14" s="40">
        <v>2</v>
      </c>
      <c r="Q14" s="40">
        <v>114</v>
      </c>
      <c r="R14" s="40" t="s">
        <v>26</v>
      </c>
      <c r="S14" s="40">
        <v>70</v>
      </c>
      <c r="T14" s="40">
        <v>4</v>
      </c>
      <c r="U14" s="40">
        <v>100</v>
      </c>
      <c r="V14" s="40" t="s">
        <v>26</v>
      </c>
      <c r="W14" s="40" t="s">
        <v>26</v>
      </c>
      <c r="X14" s="40" t="s">
        <v>26</v>
      </c>
      <c r="Y14" s="40" t="s">
        <v>26</v>
      </c>
      <c r="Z14" s="40" t="s">
        <v>26</v>
      </c>
      <c r="AA14" s="40" t="s">
        <v>26</v>
      </c>
      <c r="AB14" s="40" t="s">
        <v>26</v>
      </c>
      <c r="AC14" s="40" t="s">
        <v>26</v>
      </c>
      <c r="AD14" s="40" t="s">
        <v>26</v>
      </c>
      <c r="AE14" s="40">
        <v>1</v>
      </c>
      <c r="AF14" s="40" t="s">
        <v>26</v>
      </c>
      <c r="AG14" s="65">
        <v>1619</v>
      </c>
    </row>
    <row r="15" spans="1:33" ht="34.799999999999997" x14ac:dyDescent="0.55000000000000004">
      <c r="A15" s="45"/>
      <c r="B15" s="197"/>
      <c r="C15" s="37" t="s">
        <v>20</v>
      </c>
      <c r="D15" s="98">
        <v>2</v>
      </c>
      <c r="E15" s="98" t="s">
        <v>26</v>
      </c>
      <c r="F15" s="98" t="s">
        <v>26</v>
      </c>
      <c r="G15" s="98" t="s">
        <v>26</v>
      </c>
      <c r="H15" s="98" t="s">
        <v>26</v>
      </c>
      <c r="I15" s="98" t="s">
        <v>26</v>
      </c>
      <c r="J15" s="98" t="s">
        <v>26</v>
      </c>
      <c r="K15" s="98">
        <v>3</v>
      </c>
      <c r="L15" s="40" t="s">
        <v>26</v>
      </c>
      <c r="M15" s="40" t="s">
        <v>26</v>
      </c>
      <c r="N15" s="40">
        <v>2</v>
      </c>
      <c r="O15" s="40" t="s">
        <v>26</v>
      </c>
      <c r="P15" s="40" t="s">
        <v>26</v>
      </c>
      <c r="Q15" s="40" t="s">
        <v>26</v>
      </c>
      <c r="R15" s="40" t="s">
        <v>26</v>
      </c>
      <c r="S15" s="40" t="s">
        <v>26</v>
      </c>
      <c r="T15" s="40" t="s">
        <v>26</v>
      </c>
      <c r="U15" s="40" t="s">
        <v>26</v>
      </c>
      <c r="V15" s="40" t="s">
        <v>26</v>
      </c>
      <c r="W15" s="40" t="s">
        <v>26</v>
      </c>
      <c r="X15" s="40" t="s">
        <v>26</v>
      </c>
      <c r="Y15" s="40" t="s">
        <v>26</v>
      </c>
      <c r="Z15" s="40" t="s">
        <v>26</v>
      </c>
      <c r="AA15" s="40" t="s">
        <v>26</v>
      </c>
      <c r="AB15" s="40" t="s">
        <v>26</v>
      </c>
      <c r="AC15" s="40" t="s">
        <v>26</v>
      </c>
      <c r="AD15" s="40" t="s">
        <v>26</v>
      </c>
      <c r="AE15" s="40" t="s">
        <v>26</v>
      </c>
      <c r="AF15" s="40" t="s">
        <v>26</v>
      </c>
      <c r="AG15" s="65">
        <v>7</v>
      </c>
    </row>
    <row r="16" spans="1:33" ht="34.799999999999997" x14ac:dyDescent="0.55000000000000004">
      <c r="A16" s="45"/>
      <c r="B16" s="197"/>
      <c r="C16" s="37" t="s">
        <v>14</v>
      </c>
      <c r="D16" s="98">
        <v>9</v>
      </c>
      <c r="E16" s="98">
        <v>1</v>
      </c>
      <c r="F16" s="98" t="s">
        <v>26</v>
      </c>
      <c r="G16" s="98">
        <v>1201</v>
      </c>
      <c r="H16" s="98">
        <v>67</v>
      </c>
      <c r="I16" s="98">
        <v>447</v>
      </c>
      <c r="J16" s="98" t="s">
        <v>26</v>
      </c>
      <c r="K16" s="98">
        <v>210</v>
      </c>
      <c r="L16" s="40">
        <v>44</v>
      </c>
      <c r="M16" s="40" t="s">
        <v>26</v>
      </c>
      <c r="N16" s="40" t="s">
        <v>26</v>
      </c>
      <c r="O16" s="40">
        <v>711</v>
      </c>
      <c r="P16" s="40" t="s">
        <v>26</v>
      </c>
      <c r="Q16" s="40">
        <v>119</v>
      </c>
      <c r="R16" s="40" t="s">
        <v>26</v>
      </c>
      <c r="S16" s="40" t="s">
        <v>26</v>
      </c>
      <c r="T16" s="40" t="s">
        <v>26</v>
      </c>
      <c r="U16" s="40" t="s">
        <v>26</v>
      </c>
      <c r="V16" s="40" t="s">
        <v>26</v>
      </c>
      <c r="W16" s="40" t="s">
        <v>26</v>
      </c>
      <c r="X16" s="40" t="s">
        <v>26</v>
      </c>
      <c r="Y16" s="40">
        <v>207</v>
      </c>
      <c r="Z16" s="40" t="s">
        <v>26</v>
      </c>
      <c r="AA16" s="40" t="s">
        <v>26</v>
      </c>
      <c r="AB16" s="40">
        <v>2</v>
      </c>
      <c r="AC16" s="40" t="s">
        <v>26</v>
      </c>
      <c r="AD16" s="40" t="s">
        <v>26</v>
      </c>
      <c r="AE16" s="40" t="s">
        <v>26</v>
      </c>
      <c r="AF16" s="40" t="s">
        <v>26</v>
      </c>
      <c r="AG16" s="65">
        <v>3018</v>
      </c>
    </row>
    <row r="17" spans="1:33" ht="34.799999999999997" x14ac:dyDescent="0.55000000000000004">
      <c r="A17" s="45"/>
      <c r="B17" s="197"/>
      <c r="C17" s="37" t="s">
        <v>21</v>
      </c>
      <c r="D17" s="98" t="s">
        <v>26</v>
      </c>
      <c r="E17" s="98" t="s">
        <v>26</v>
      </c>
      <c r="F17" s="98" t="s">
        <v>26</v>
      </c>
      <c r="G17" s="98" t="s">
        <v>26</v>
      </c>
      <c r="H17" s="98">
        <v>19</v>
      </c>
      <c r="I17" s="98">
        <v>100</v>
      </c>
      <c r="J17" s="98" t="s">
        <v>26</v>
      </c>
      <c r="K17" s="98" t="s">
        <v>26</v>
      </c>
      <c r="L17" s="40">
        <v>50</v>
      </c>
      <c r="M17" s="40" t="s">
        <v>26</v>
      </c>
      <c r="N17" s="40">
        <v>401</v>
      </c>
      <c r="O17" s="40" t="s">
        <v>26</v>
      </c>
      <c r="P17" s="40" t="s">
        <v>26</v>
      </c>
      <c r="Q17" s="40">
        <v>1</v>
      </c>
      <c r="R17" s="40" t="s">
        <v>26</v>
      </c>
      <c r="S17" s="40" t="s">
        <v>26</v>
      </c>
      <c r="T17" s="40" t="s">
        <v>26</v>
      </c>
      <c r="U17" s="40" t="s">
        <v>26</v>
      </c>
      <c r="V17" s="40" t="s">
        <v>26</v>
      </c>
      <c r="W17" s="40" t="s">
        <v>26</v>
      </c>
      <c r="X17" s="40" t="s">
        <v>26</v>
      </c>
      <c r="Y17" s="40" t="s">
        <v>26</v>
      </c>
      <c r="Z17" s="40" t="s">
        <v>26</v>
      </c>
      <c r="AA17" s="40" t="s">
        <v>26</v>
      </c>
      <c r="AB17" s="40" t="s">
        <v>26</v>
      </c>
      <c r="AC17" s="40" t="s">
        <v>26</v>
      </c>
      <c r="AD17" s="40" t="s">
        <v>26</v>
      </c>
      <c r="AE17" s="40" t="s">
        <v>26</v>
      </c>
      <c r="AF17" s="40" t="s">
        <v>26</v>
      </c>
      <c r="AG17" s="65">
        <v>571</v>
      </c>
    </row>
    <row r="18" spans="1:33" ht="34.799999999999997" x14ac:dyDescent="0.55000000000000004">
      <c r="A18" s="45"/>
      <c r="B18" s="197"/>
      <c r="C18" s="38" t="s">
        <v>27</v>
      </c>
      <c r="D18" s="98" t="s">
        <v>26</v>
      </c>
      <c r="E18" s="98" t="s">
        <v>26</v>
      </c>
      <c r="F18" s="98" t="s">
        <v>26</v>
      </c>
      <c r="G18" s="98" t="s">
        <v>26</v>
      </c>
      <c r="H18" s="98" t="s">
        <v>26</v>
      </c>
      <c r="I18" s="98" t="s">
        <v>26</v>
      </c>
      <c r="J18" s="98" t="s">
        <v>26</v>
      </c>
      <c r="K18" s="98" t="s">
        <v>26</v>
      </c>
      <c r="L18" s="40" t="s">
        <v>26</v>
      </c>
      <c r="M18" s="40" t="s">
        <v>26</v>
      </c>
      <c r="N18" s="40">
        <v>2</v>
      </c>
      <c r="O18" s="40" t="s">
        <v>26</v>
      </c>
      <c r="P18" s="40" t="s">
        <v>26</v>
      </c>
      <c r="Q18" s="40" t="s">
        <v>26</v>
      </c>
      <c r="R18" s="40" t="s">
        <v>26</v>
      </c>
      <c r="S18" s="40" t="s">
        <v>26</v>
      </c>
      <c r="T18" s="40" t="s">
        <v>26</v>
      </c>
      <c r="U18" s="40" t="s">
        <v>26</v>
      </c>
      <c r="V18" s="40" t="s">
        <v>26</v>
      </c>
      <c r="W18" s="40" t="s">
        <v>26</v>
      </c>
      <c r="X18" s="40" t="s">
        <v>26</v>
      </c>
      <c r="Y18" s="40" t="s">
        <v>26</v>
      </c>
      <c r="Z18" s="40" t="s">
        <v>26</v>
      </c>
      <c r="AA18" s="40" t="s">
        <v>26</v>
      </c>
      <c r="AB18" s="40" t="s">
        <v>26</v>
      </c>
      <c r="AC18" s="40" t="s">
        <v>26</v>
      </c>
      <c r="AD18" s="40" t="s">
        <v>26</v>
      </c>
      <c r="AE18" s="40" t="s">
        <v>26</v>
      </c>
      <c r="AF18" s="40" t="s">
        <v>26</v>
      </c>
      <c r="AG18" s="65">
        <v>2</v>
      </c>
    </row>
    <row r="19" spans="1:33" ht="34.799999999999997" x14ac:dyDescent="0.55000000000000004">
      <c r="A19" s="45"/>
      <c r="B19" s="197"/>
      <c r="C19" s="37" t="s">
        <v>15</v>
      </c>
      <c r="D19" s="98">
        <v>3</v>
      </c>
      <c r="E19" s="98">
        <v>1</v>
      </c>
      <c r="F19" s="98" t="s">
        <v>26</v>
      </c>
      <c r="G19" s="98" t="s">
        <v>26</v>
      </c>
      <c r="H19" s="98">
        <v>59</v>
      </c>
      <c r="I19" s="98">
        <v>692</v>
      </c>
      <c r="J19" s="98" t="s">
        <v>26</v>
      </c>
      <c r="K19" s="98">
        <v>42</v>
      </c>
      <c r="L19" s="40">
        <v>177</v>
      </c>
      <c r="M19" s="40" t="s">
        <v>26</v>
      </c>
      <c r="N19" s="40">
        <v>598</v>
      </c>
      <c r="O19" s="40">
        <v>2</v>
      </c>
      <c r="P19" s="40" t="s">
        <v>26</v>
      </c>
      <c r="Q19" s="40" t="s">
        <v>26</v>
      </c>
      <c r="R19" s="40" t="s">
        <v>26</v>
      </c>
      <c r="S19" s="40" t="s">
        <v>26</v>
      </c>
      <c r="T19" s="40" t="s">
        <v>26</v>
      </c>
      <c r="U19" s="40" t="s">
        <v>26</v>
      </c>
      <c r="V19" s="40" t="s">
        <v>26</v>
      </c>
      <c r="W19" s="40" t="s">
        <v>26</v>
      </c>
      <c r="X19" s="40" t="s">
        <v>26</v>
      </c>
      <c r="Y19" s="40">
        <v>1</v>
      </c>
      <c r="Z19" s="40" t="s">
        <v>26</v>
      </c>
      <c r="AA19" s="40" t="s">
        <v>26</v>
      </c>
      <c r="AB19" s="40">
        <v>2</v>
      </c>
      <c r="AC19" s="40" t="s">
        <v>26</v>
      </c>
      <c r="AD19" s="40" t="s">
        <v>26</v>
      </c>
      <c r="AE19" s="40">
        <v>1</v>
      </c>
      <c r="AF19" s="40" t="s">
        <v>26</v>
      </c>
      <c r="AG19" s="65">
        <v>1578</v>
      </c>
    </row>
    <row r="20" spans="1:33" ht="34.799999999999997" x14ac:dyDescent="0.55000000000000004">
      <c r="A20" s="45"/>
      <c r="B20" s="197"/>
      <c r="C20" s="37" t="s">
        <v>28</v>
      </c>
      <c r="D20" s="98" t="s">
        <v>26</v>
      </c>
      <c r="E20" s="98" t="s">
        <v>26</v>
      </c>
      <c r="F20" s="98" t="s">
        <v>26</v>
      </c>
      <c r="G20" s="98" t="s">
        <v>26</v>
      </c>
      <c r="H20" s="98" t="s">
        <v>26</v>
      </c>
      <c r="I20" s="98" t="s">
        <v>26</v>
      </c>
      <c r="J20" s="98" t="s">
        <v>26</v>
      </c>
      <c r="K20" s="98" t="s">
        <v>26</v>
      </c>
      <c r="L20" s="40" t="s">
        <v>26</v>
      </c>
      <c r="M20" s="40" t="s">
        <v>26</v>
      </c>
      <c r="N20" s="40" t="s">
        <v>26</v>
      </c>
      <c r="O20" s="40" t="s">
        <v>26</v>
      </c>
      <c r="P20" s="40" t="s">
        <v>26</v>
      </c>
      <c r="Q20" s="40" t="s">
        <v>26</v>
      </c>
      <c r="R20" s="40" t="s">
        <v>26</v>
      </c>
      <c r="S20" s="40" t="s">
        <v>26</v>
      </c>
      <c r="T20" s="40" t="s">
        <v>26</v>
      </c>
      <c r="U20" s="40" t="s">
        <v>26</v>
      </c>
      <c r="V20" s="40" t="s">
        <v>26</v>
      </c>
      <c r="W20" s="40" t="s">
        <v>26</v>
      </c>
      <c r="X20" s="40" t="s">
        <v>26</v>
      </c>
      <c r="Y20" s="40" t="s">
        <v>26</v>
      </c>
      <c r="Z20" s="40" t="s">
        <v>26</v>
      </c>
      <c r="AA20" s="40" t="s">
        <v>26</v>
      </c>
      <c r="AB20" s="40" t="s">
        <v>26</v>
      </c>
      <c r="AC20" s="40" t="s">
        <v>26</v>
      </c>
      <c r="AD20" s="40" t="s">
        <v>26</v>
      </c>
      <c r="AE20" s="40" t="s">
        <v>26</v>
      </c>
      <c r="AF20" s="40" t="s">
        <v>26</v>
      </c>
      <c r="AG20" s="65">
        <v>0</v>
      </c>
    </row>
    <row r="21" spans="1:33" ht="34.799999999999997" x14ac:dyDescent="0.55000000000000004">
      <c r="A21" s="45"/>
      <c r="B21" s="197"/>
      <c r="C21" s="47" t="s">
        <v>54</v>
      </c>
      <c r="D21" s="98" t="s">
        <v>26</v>
      </c>
      <c r="E21" s="98" t="s">
        <v>26</v>
      </c>
      <c r="F21" s="98" t="s">
        <v>26</v>
      </c>
      <c r="G21" s="98" t="s">
        <v>26</v>
      </c>
      <c r="H21" s="98" t="s">
        <v>26</v>
      </c>
      <c r="I21" s="98" t="s">
        <v>26</v>
      </c>
      <c r="J21" s="98" t="s">
        <v>26</v>
      </c>
      <c r="K21" s="98" t="s">
        <v>26</v>
      </c>
      <c r="L21" s="40" t="s">
        <v>26</v>
      </c>
      <c r="M21" s="40" t="s">
        <v>26</v>
      </c>
      <c r="N21" s="40" t="s">
        <v>26</v>
      </c>
      <c r="O21" s="40" t="s">
        <v>26</v>
      </c>
      <c r="P21" s="40" t="s">
        <v>26</v>
      </c>
      <c r="Q21" s="40" t="s">
        <v>26</v>
      </c>
      <c r="R21" s="40" t="s">
        <v>26</v>
      </c>
      <c r="S21" s="40" t="s">
        <v>26</v>
      </c>
      <c r="T21" s="40" t="s">
        <v>26</v>
      </c>
      <c r="U21" s="40" t="s">
        <v>26</v>
      </c>
      <c r="V21" s="40" t="s">
        <v>26</v>
      </c>
      <c r="W21" s="40" t="s">
        <v>26</v>
      </c>
      <c r="X21" s="40" t="s">
        <v>26</v>
      </c>
      <c r="Y21" s="40" t="s">
        <v>26</v>
      </c>
      <c r="Z21" s="40" t="s">
        <v>26</v>
      </c>
      <c r="AA21" s="40" t="s">
        <v>26</v>
      </c>
      <c r="AB21" s="40" t="s">
        <v>26</v>
      </c>
      <c r="AC21" s="40" t="s">
        <v>26</v>
      </c>
      <c r="AD21" s="40" t="s">
        <v>26</v>
      </c>
      <c r="AE21" s="40" t="s">
        <v>26</v>
      </c>
      <c r="AF21" s="40" t="s">
        <v>26</v>
      </c>
      <c r="AG21" s="65">
        <v>0</v>
      </c>
    </row>
    <row r="22" spans="1:33" ht="34.799999999999997" x14ac:dyDescent="0.55000000000000004">
      <c r="A22" s="45"/>
      <c r="B22" s="197"/>
      <c r="C22" s="37" t="s">
        <v>22</v>
      </c>
      <c r="D22" s="98" t="s">
        <v>26</v>
      </c>
      <c r="E22" s="98" t="s">
        <v>26</v>
      </c>
      <c r="F22" s="98" t="s">
        <v>26</v>
      </c>
      <c r="G22" s="98" t="s">
        <v>26</v>
      </c>
      <c r="H22" s="98" t="s">
        <v>26</v>
      </c>
      <c r="I22" s="98" t="s">
        <v>26</v>
      </c>
      <c r="J22" s="98" t="s">
        <v>26</v>
      </c>
      <c r="K22" s="98" t="s">
        <v>26</v>
      </c>
      <c r="L22" s="40" t="s">
        <v>26</v>
      </c>
      <c r="M22" s="40" t="s">
        <v>26</v>
      </c>
      <c r="N22" s="40" t="s">
        <v>26</v>
      </c>
      <c r="O22" s="40" t="s">
        <v>26</v>
      </c>
      <c r="P22" s="40" t="s">
        <v>26</v>
      </c>
      <c r="Q22" s="40" t="s">
        <v>26</v>
      </c>
      <c r="R22" s="40" t="s">
        <v>26</v>
      </c>
      <c r="S22" s="40" t="s">
        <v>26</v>
      </c>
      <c r="T22" s="40" t="s">
        <v>26</v>
      </c>
      <c r="U22" s="40" t="s">
        <v>26</v>
      </c>
      <c r="V22" s="40" t="s">
        <v>26</v>
      </c>
      <c r="W22" s="40" t="s">
        <v>26</v>
      </c>
      <c r="X22" s="40" t="s">
        <v>26</v>
      </c>
      <c r="Y22" s="40" t="s">
        <v>26</v>
      </c>
      <c r="Z22" s="40" t="s">
        <v>26</v>
      </c>
      <c r="AA22" s="40" t="s">
        <v>26</v>
      </c>
      <c r="AB22" s="40" t="s">
        <v>26</v>
      </c>
      <c r="AC22" s="40" t="s">
        <v>26</v>
      </c>
      <c r="AD22" s="40" t="s">
        <v>26</v>
      </c>
      <c r="AE22" s="40" t="s">
        <v>26</v>
      </c>
      <c r="AF22" s="40" t="s">
        <v>26</v>
      </c>
      <c r="AG22" s="65">
        <v>0</v>
      </c>
    </row>
    <row r="23" spans="1:33" ht="34.799999999999997" x14ac:dyDescent="0.55000000000000004">
      <c r="A23" s="45"/>
      <c r="B23" s="197"/>
      <c r="C23" s="37" t="s">
        <v>75</v>
      </c>
      <c r="D23" s="98" t="s">
        <v>26</v>
      </c>
      <c r="E23" s="98" t="s">
        <v>26</v>
      </c>
      <c r="F23" s="98" t="s">
        <v>26</v>
      </c>
      <c r="G23" s="98" t="s">
        <v>26</v>
      </c>
      <c r="H23" s="98" t="s">
        <v>26</v>
      </c>
      <c r="I23" s="98" t="s">
        <v>26</v>
      </c>
      <c r="J23" s="98" t="s">
        <v>26</v>
      </c>
      <c r="K23" s="98" t="s">
        <v>26</v>
      </c>
      <c r="L23" s="40" t="s">
        <v>26</v>
      </c>
      <c r="M23" s="40" t="s">
        <v>26</v>
      </c>
      <c r="N23" s="40" t="s">
        <v>26</v>
      </c>
      <c r="O23" s="40" t="s">
        <v>26</v>
      </c>
      <c r="P23" s="40" t="s">
        <v>26</v>
      </c>
      <c r="Q23" s="40" t="s">
        <v>26</v>
      </c>
      <c r="R23" s="40" t="s">
        <v>26</v>
      </c>
      <c r="S23" s="40" t="s">
        <v>26</v>
      </c>
      <c r="T23" s="40" t="s">
        <v>26</v>
      </c>
      <c r="U23" s="40" t="s">
        <v>26</v>
      </c>
      <c r="V23" s="40" t="s">
        <v>26</v>
      </c>
      <c r="W23" s="40" t="s">
        <v>26</v>
      </c>
      <c r="X23" s="40" t="s">
        <v>26</v>
      </c>
      <c r="Y23" s="40" t="s">
        <v>26</v>
      </c>
      <c r="Z23" s="40" t="s">
        <v>26</v>
      </c>
      <c r="AA23" s="40" t="s">
        <v>26</v>
      </c>
      <c r="AB23" s="40" t="s">
        <v>26</v>
      </c>
      <c r="AC23" s="40" t="s">
        <v>26</v>
      </c>
      <c r="AD23" s="40" t="s">
        <v>26</v>
      </c>
      <c r="AE23" s="40" t="s">
        <v>26</v>
      </c>
      <c r="AF23" s="40" t="s">
        <v>26</v>
      </c>
      <c r="AG23" s="65">
        <v>0</v>
      </c>
    </row>
    <row r="24" spans="1:33" ht="34.799999999999997" x14ac:dyDescent="0.55000000000000004">
      <c r="A24" s="45"/>
      <c r="B24" s="197"/>
      <c r="C24" s="37" t="s">
        <v>60</v>
      </c>
      <c r="D24" s="98" t="s">
        <v>26</v>
      </c>
      <c r="E24" s="98" t="s">
        <v>26</v>
      </c>
      <c r="F24" s="98" t="s">
        <v>26</v>
      </c>
      <c r="G24" s="98" t="s">
        <v>26</v>
      </c>
      <c r="H24" s="98" t="s">
        <v>26</v>
      </c>
      <c r="I24" s="98" t="s">
        <v>26</v>
      </c>
      <c r="J24" s="98" t="s">
        <v>26</v>
      </c>
      <c r="K24" s="98" t="s">
        <v>26</v>
      </c>
      <c r="L24" s="40" t="s">
        <v>26</v>
      </c>
      <c r="M24" s="40" t="s">
        <v>26</v>
      </c>
      <c r="N24" s="40" t="s">
        <v>26</v>
      </c>
      <c r="O24" s="40" t="s">
        <v>26</v>
      </c>
      <c r="P24" s="40" t="s">
        <v>26</v>
      </c>
      <c r="Q24" s="40" t="s">
        <v>26</v>
      </c>
      <c r="R24" s="40" t="s">
        <v>26</v>
      </c>
      <c r="S24" s="40" t="s">
        <v>26</v>
      </c>
      <c r="T24" s="40" t="s">
        <v>26</v>
      </c>
      <c r="U24" s="40" t="s">
        <v>26</v>
      </c>
      <c r="V24" s="40" t="s">
        <v>26</v>
      </c>
      <c r="W24" s="40" t="s">
        <v>26</v>
      </c>
      <c r="X24" s="40" t="s">
        <v>26</v>
      </c>
      <c r="Y24" s="40" t="s">
        <v>26</v>
      </c>
      <c r="Z24" s="40" t="s">
        <v>26</v>
      </c>
      <c r="AA24" s="40" t="s">
        <v>26</v>
      </c>
      <c r="AB24" s="40" t="s">
        <v>26</v>
      </c>
      <c r="AC24" s="40" t="s">
        <v>26</v>
      </c>
      <c r="AD24" s="40" t="s">
        <v>26</v>
      </c>
      <c r="AE24" s="40" t="s">
        <v>26</v>
      </c>
      <c r="AF24" s="40" t="s">
        <v>26</v>
      </c>
      <c r="AG24" s="65">
        <v>0</v>
      </c>
    </row>
    <row r="25" spans="1:33" ht="34.799999999999997" x14ac:dyDescent="0.55000000000000004">
      <c r="A25" s="45"/>
      <c r="B25" s="197"/>
      <c r="C25" s="37" t="s">
        <v>44</v>
      </c>
      <c r="D25" s="98" t="s">
        <v>26</v>
      </c>
      <c r="E25" s="98" t="s">
        <v>26</v>
      </c>
      <c r="F25" s="98" t="s">
        <v>26</v>
      </c>
      <c r="G25" s="98" t="s">
        <v>26</v>
      </c>
      <c r="H25" s="98" t="s">
        <v>26</v>
      </c>
      <c r="I25" s="98" t="s">
        <v>26</v>
      </c>
      <c r="J25" s="98" t="s">
        <v>26</v>
      </c>
      <c r="K25" s="98" t="s">
        <v>26</v>
      </c>
      <c r="L25" s="40" t="s">
        <v>26</v>
      </c>
      <c r="M25" s="40" t="s">
        <v>26</v>
      </c>
      <c r="N25" s="40" t="s">
        <v>26</v>
      </c>
      <c r="O25" s="40" t="s">
        <v>26</v>
      </c>
      <c r="P25" s="40" t="s">
        <v>26</v>
      </c>
      <c r="Q25" s="40" t="s">
        <v>26</v>
      </c>
      <c r="R25" s="40" t="s">
        <v>26</v>
      </c>
      <c r="S25" s="40" t="s">
        <v>26</v>
      </c>
      <c r="T25" s="40" t="s">
        <v>26</v>
      </c>
      <c r="U25" s="40" t="s">
        <v>26</v>
      </c>
      <c r="V25" s="40" t="s">
        <v>26</v>
      </c>
      <c r="W25" s="40" t="s">
        <v>26</v>
      </c>
      <c r="X25" s="40" t="s">
        <v>26</v>
      </c>
      <c r="Y25" s="40" t="s">
        <v>26</v>
      </c>
      <c r="Z25" s="40" t="s">
        <v>26</v>
      </c>
      <c r="AA25" s="40" t="s">
        <v>26</v>
      </c>
      <c r="AB25" s="40" t="s">
        <v>26</v>
      </c>
      <c r="AC25" s="40" t="s">
        <v>26</v>
      </c>
      <c r="AD25" s="40" t="s">
        <v>26</v>
      </c>
      <c r="AE25" s="40" t="s">
        <v>26</v>
      </c>
      <c r="AF25" s="40" t="s">
        <v>26</v>
      </c>
      <c r="AG25" s="65">
        <v>0</v>
      </c>
    </row>
    <row r="26" spans="1:33" ht="34.799999999999997" x14ac:dyDescent="0.55000000000000004">
      <c r="A26" s="45"/>
      <c r="B26" s="197"/>
      <c r="C26" s="37" t="s">
        <v>23</v>
      </c>
      <c r="D26" s="98" t="s">
        <v>26</v>
      </c>
      <c r="E26" s="98" t="s">
        <v>26</v>
      </c>
      <c r="F26" s="98" t="s">
        <v>26</v>
      </c>
      <c r="G26" s="98" t="s">
        <v>26</v>
      </c>
      <c r="H26" s="98" t="s">
        <v>26</v>
      </c>
      <c r="I26" s="98">
        <v>1</v>
      </c>
      <c r="J26" s="98" t="s">
        <v>26</v>
      </c>
      <c r="K26" s="98" t="s">
        <v>26</v>
      </c>
      <c r="L26" s="40" t="s">
        <v>26</v>
      </c>
      <c r="M26" s="40" t="s">
        <v>26</v>
      </c>
      <c r="N26" s="40">
        <v>2</v>
      </c>
      <c r="O26" s="40" t="s">
        <v>26</v>
      </c>
      <c r="P26" s="40" t="s">
        <v>26</v>
      </c>
      <c r="Q26" s="40">
        <v>1</v>
      </c>
      <c r="R26" s="40" t="s">
        <v>26</v>
      </c>
      <c r="S26" s="40" t="s">
        <v>26</v>
      </c>
      <c r="T26" s="40" t="s">
        <v>26</v>
      </c>
      <c r="U26" s="40" t="s">
        <v>26</v>
      </c>
      <c r="V26" s="40" t="s">
        <v>26</v>
      </c>
      <c r="W26" s="40" t="s">
        <v>26</v>
      </c>
      <c r="X26" s="40" t="s">
        <v>26</v>
      </c>
      <c r="Y26" s="40" t="s">
        <v>26</v>
      </c>
      <c r="Z26" s="40" t="s">
        <v>26</v>
      </c>
      <c r="AA26" s="40" t="s">
        <v>26</v>
      </c>
      <c r="AB26" s="40" t="s">
        <v>26</v>
      </c>
      <c r="AC26" s="40" t="s">
        <v>26</v>
      </c>
      <c r="AD26" s="40" t="s">
        <v>26</v>
      </c>
      <c r="AE26" s="40" t="s">
        <v>26</v>
      </c>
      <c r="AF26" s="40" t="s">
        <v>26</v>
      </c>
      <c r="AG26" s="65">
        <v>4</v>
      </c>
    </row>
    <row r="27" spans="1:33" ht="34.799999999999997" x14ac:dyDescent="0.55000000000000004">
      <c r="A27" s="45"/>
      <c r="B27" s="197"/>
      <c r="C27" s="37" t="s">
        <v>76</v>
      </c>
      <c r="D27" s="98" t="s">
        <v>26</v>
      </c>
      <c r="E27" s="98" t="s">
        <v>26</v>
      </c>
      <c r="F27" s="98" t="s">
        <v>26</v>
      </c>
      <c r="G27" s="98" t="s">
        <v>26</v>
      </c>
      <c r="H27" s="98" t="s">
        <v>26</v>
      </c>
      <c r="I27" s="98" t="s">
        <v>26</v>
      </c>
      <c r="J27" s="98" t="s">
        <v>26</v>
      </c>
      <c r="K27" s="98" t="s">
        <v>26</v>
      </c>
      <c r="L27" s="40" t="s">
        <v>26</v>
      </c>
      <c r="M27" s="40" t="s">
        <v>26</v>
      </c>
      <c r="N27" s="40" t="s">
        <v>26</v>
      </c>
      <c r="O27" s="40" t="s">
        <v>26</v>
      </c>
      <c r="P27" s="40" t="s">
        <v>26</v>
      </c>
      <c r="Q27" s="40" t="s">
        <v>26</v>
      </c>
      <c r="R27" s="40" t="s">
        <v>26</v>
      </c>
      <c r="S27" s="40" t="s">
        <v>26</v>
      </c>
      <c r="T27" s="40" t="s">
        <v>26</v>
      </c>
      <c r="U27" s="40" t="s">
        <v>26</v>
      </c>
      <c r="V27" s="40" t="s">
        <v>26</v>
      </c>
      <c r="W27" s="40" t="s">
        <v>26</v>
      </c>
      <c r="X27" s="40">
        <v>2</v>
      </c>
      <c r="Y27" s="40" t="s">
        <v>26</v>
      </c>
      <c r="Z27" s="40" t="s">
        <v>26</v>
      </c>
      <c r="AA27" s="40" t="s">
        <v>26</v>
      </c>
      <c r="AB27" s="40" t="s">
        <v>26</v>
      </c>
      <c r="AC27" s="40" t="s">
        <v>26</v>
      </c>
      <c r="AD27" s="40" t="s">
        <v>26</v>
      </c>
      <c r="AE27" s="40" t="s">
        <v>26</v>
      </c>
      <c r="AF27" s="40" t="s">
        <v>26</v>
      </c>
      <c r="AG27" s="65">
        <v>2</v>
      </c>
    </row>
    <row r="28" spans="1:33" ht="34.799999999999997" x14ac:dyDescent="0.55000000000000004">
      <c r="A28" s="45"/>
      <c r="B28" s="197"/>
      <c r="C28" s="37" t="s">
        <v>80</v>
      </c>
      <c r="D28" s="98" t="s">
        <v>26</v>
      </c>
      <c r="E28" s="98" t="s">
        <v>26</v>
      </c>
      <c r="F28" s="98" t="s">
        <v>26</v>
      </c>
      <c r="G28" s="98" t="s">
        <v>26</v>
      </c>
      <c r="H28" s="98" t="s">
        <v>26</v>
      </c>
      <c r="I28" s="98" t="s">
        <v>26</v>
      </c>
      <c r="J28" s="98" t="s">
        <v>26</v>
      </c>
      <c r="K28" s="98" t="s">
        <v>26</v>
      </c>
      <c r="L28" s="40" t="s">
        <v>26</v>
      </c>
      <c r="M28" s="40" t="s">
        <v>26</v>
      </c>
      <c r="N28" s="40" t="s">
        <v>26</v>
      </c>
      <c r="O28" s="40" t="s">
        <v>26</v>
      </c>
      <c r="P28" s="40" t="s">
        <v>26</v>
      </c>
      <c r="Q28" s="40" t="s">
        <v>26</v>
      </c>
      <c r="R28" s="40" t="s">
        <v>26</v>
      </c>
      <c r="S28" s="40" t="s">
        <v>26</v>
      </c>
      <c r="T28" s="40" t="s">
        <v>26</v>
      </c>
      <c r="U28" s="40" t="s">
        <v>26</v>
      </c>
      <c r="V28" s="40" t="s">
        <v>26</v>
      </c>
      <c r="W28" s="40" t="s">
        <v>26</v>
      </c>
      <c r="X28" s="40" t="s">
        <v>26</v>
      </c>
      <c r="Y28" s="40" t="s">
        <v>26</v>
      </c>
      <c r="Z28" s="40" t="s">
        <v>26</v>
      </c>
      <c r="AA28" s="40" t="s">
        <v>26</v>
      </c>
      <c r="AB28" s="40" t="s">
        <v>26</v>
      </c>
      <c r="AC28" s="40" t="s">
        <v>26</v>
      </c>
      <c r="AD28" s="40" t="s">
        <v>26</v>
      </c>
      <c r="AE28" s="40" t="s">
        <v>26</v>
      </c>
      <c r="AF28" s="40" t="s">
        <v>26</v>
      </c>
      <c r="AG28" s="65">
        <v>0</v>
      </c>
    </row>
    <row r="29" spans="1:33" ht="34.799999999999997" x14ac:dyDescent="0.55000000000000004">
      <c r="A29" s="45"/>
      <c r="B29" s="197"/>
      <c r="C29" s="37" t="s">
        <v>90</v>
      </c>
      <c r="D29" s="98" t="s">
        <v>26</v>
      </c>
      <c r="E29" s="98" t="s">
        <v>26</v>
      </c>
      <c r="F29" s="98" t="s">
        <v>26</v>
      </c>
      <c r="G29" s="98" t="s">
        <v>26</v>
      </c>
      <c r="H29" s="98" t="s">
        <v>26</v>
      </c>
      <c r="I29" s="98" t="s">
        <v>26</v>
      </c>
      <c r="J29" s="98" t="s">
        <v>26</v>
      </c>
      <c r="K29" s="98" t="s">
        <v>26</v>
      </c>
      <c r="L29" s="40" t="s">
        <v>26</v>
      </c>
      <c r="M29" s="40" t="s">
        <v>26</v>
      </c>
      <c r="N29" s="40" t="s">
        <v>26</v>
      </c>
      <c r="O29" s="40" t="s">
        <v>26</v>
      </c>
      <c r="P29" s="40" t="s">
        <v>26</v>
      </c>
      <c r="Q29" s="40" t="s">
        <v>26</v>
      </c>
      <c r="R29" s="40" t="s">
        <v>26</v>
      </c>
      <c r="S29" s="40" t="s">
        <v>26</v>
      </c>
      <c r="T29" s="40" t="s">
        <v>26</v>
      </c>
      <c r="U29" s="40" t="s">
        <v>26</v>
      </c>
      <c r="V29" s="40" t="s">
        <v>26</v>
      </c>
      <c r="W29" s="40" t="s">
        <v>26</v>
      </c>
      <c r="X29" s="40" t="s">
        <v>26</v>
      </c>
      <c r="Y29" s="40" t="s">
        <v>26</v>
      </c>
      <c r="Z29" s="40" t="s">
        <v>26</v>
      </c>
      <c r="AA29" s="40" t="s">
        <v>26</v>
      </c>
      <c r="AB29" s="40" t="s">
        <v>26</v>
      </c>
      <c r="AC29" s="40" t="s">
        <v>26</v>
      </c>
      <c r="AD29" s="40" t="s">
        <v>26</v>
      </c>
      <c r="AE29" s="40" t="s">
        <v>26</v>
      </c>
      <c r="AF29" s="40" t="s">
        <v>26</v>
      </c>
      <c r="AG29" s="65">
        <v>0</v>
      </c>
    </row>
    <row r="30" spans="1:33" ht="34.799999999999997" x14ac:dyDescent="0.55000000000000004">
      <c r="A30" s="45"/>
      <c r="B30" s="197"/>
      <c r="C30" s="37" t="s">
        <v>82</v>
      </c>
      <c r="D30" s="98" t="s">
        <v>26</v>
      </c>
      <c r="E30" s="98" t="s">
        <v>26</v>
      </c>
      <c r="F30" s="98" t="s">
        <v>26</v>
      </c>
      <c r="G30" s="98" t="s">
        <v>26</v>
      </c>
      <c r="H30" s="98" t="s">
        <v>26</v>
      </c>
      <c r="I30" s="98">
        <v>7</v>
      </c>
      <c r="J30" s="98" t="s">
        <v>26</v>
      </c>
      <c r="K30" s="98" t="s">
        <v>26</v>
      </c>
      <c r="L30" s="40" t="s">
        <v>26</v>
      </c>
      <c r="M30" s="40" t="s">
        <v>26</v>
      </c>
      <c r="N30" s="40" t="s">
        <v>26</v>
      </c>
      <c r="O30" s="40" t="s">
        <v>26</v>
      </c>
      <c r="P30" s="40" t="s">
        <v>26</v>
      </c>
      <c r="Q30" s="40">
        <v>2</v>
      </c>
      <c r="R30" s="40" t="s">
        <v>26</v>
      </c>
      <c r="S30" s="40" t="s">
        <v>26</v>
      </c>
      <c r="T30" s="40" t="s">
        <v>26</v>
      </c>
      <c r="U30" s="40" t="s">
        <v>26</v>
      </c>
      <c r="V30" s="40" t="s">
        <v>26</v>
      </c>
      <c r="W30" s="40" t="s">
        <v>26</v>
      </c>
      <c r="X30" s="40" t="s">
        <v>26</v>
      </c>
      <c r="Y30" s="40" t="s">
        <v>26</v>
      </c>
      <c r="Z30" s="40" t="s">
        <v>26</v>
      </c>
      <c r="AA30" s="40" t="s">
        <v>26</v>
      </c>
      <c r="AB30" s="40" t="s">
        <v>26</v>
      </c>
      <c r="AC30" s="40" t="s">
        <v>26</v>
      </c>
      <c r="AD30" s="40" t="s">
        <v>26</v>
      </c>
      <c r="AE30" s="40" t="s">
        <v>26</v>
      </c>
      <c r="AF30" s="40" t="s">
        <v>26</v>
      </c>
      <c r="AG30" s="65">
        <v>9</v>
      </c>
    </row>
    <row r="31" spans="1:33" ht="34.799999999999997" x14ac:dyDescent="0.55000000000000004">
      <c r="A31" s="45"/>
      <c r="B31" s="197"/>
      <c r="C31" s="37" t="s">
        <v>83</v>
      </c>
      <c r="D31" s="98" t="s">
        <v>26</v>
      </c>
      <c r="E31" s="98" t="s">
        <v>26</v>
      </c>
      <c r="F31" s="98" t="s">
        <v>26</v>
      </c>
      <c r="G31" s="98" t="s">
        <v>26</v>
      </c>
      <c r="H31" s="98" t="s">
        <v>26</v>
      </c>
      <c r="I31" s="98" t="s">
        <v>26</v>
      </c>
      <c r="J31" s="98" t="s">
        <v>26</v>
      </c>
      <c r="K31" s="98" t="s">
        <v>26</v>
      </c>
      <c r="L31" s="40" t="s">
        <v>26</v>
      </c>
      <c r="M31" s="40" t="s">
        <v>26</v>
      </c>
      <c r="N31" s="40" t="s">
        <v>26</v>
      </c>
      <c r="O31" s="40" t="s">
        <v>26</v>
      </c>
      <c r="P31" s="40" t="s">
        <v>26</v>
      </c>
      <c r="Q31" s="40" t="s">
        <v>26</v>
      </c>
      <c r="R31" s="40" t="s">
        <v>26</v>
      </c>
      <c r="S31" s="40" t="s">
        <v>26</v>
      </c>
      <c r="T31" s="40" t="s">
        <v>26</v>
      </c>
      <c r="U31" s="40" t="s">
        <v>26</v>
      </c>
      <c r="V31" s="40" t="s">
        <v>26</v>
      </c>
      <c r="W31" s="40" t="s">
        <v>26</v>
      </c>
      <c r="X31" s="40" t="s">
        <v>26</v>
      </c>
      <c r="Y31" s="40" t="s">
        <v>26</v>
      </c>
      <c r="Z31" s="40" t="s">
        <v>26</v>
      </c>
      <c r="AA31" s="40" t="s">
        <v>26</v>
      </c>
      <c r="AB31" s="40" t="s">
        <v>26</v>
      </c>
      <c r="AC31" s="40" t="s">
        <v>26</v>
      </c>
      <c r="AD31" s="40" t="s">
        <v>26</v>
      </c>
      <c r="AE31" s="40" t="s">
        <v>26</v>
      </c>
      <c r="AF31" s="40" t="s">
        <v>26</v>
      </c>
      <c r="AG31" s="65">
        <v>0</v>
      </c>
    </row>
    <row r="32" spans="1:33" ht="34.799999999999997" x14ac:dyDescent="0.55000000000000004">
      <c r="A32" s="45"/>
      <c r="B32" s="197"/>
      <c r="C32" s="37" t="s">
        <v>84</v>
      </c>
      <c r="D32" s="98" t="s">
        <v>26</v>
      </c>
      <c r="E32" s="98" t="s">
        <v>26</v>
      </c>
      <c r="F32" s="98" t="s">
        <v>26</v>
      </c>
      <c r="G32" s="98" t="s">
        <v>26</v>
      </c>
      <c r="H32" s="98" t="s">
        <v>26</v>
      </c>
      <c r="I32" s="98" t="s">
        <v>26</v>
      </c>
      <c r="J32" s="98" t="s">
        <v>26</v>
      </c>
      <c r="K32" s="98" t="s">
        <v>26</v>
      </c>
      <c r="L32" s="40" t="s">
        <v>26</v>
      </c>
      <c r="M32" s="40" t="s">
        <v>26</v>
      </c>
      <c r="N32" s="40" t="s">
        <v>26</v>
      </c>
      <c r="O32" s="40" t="s">
        <v>26</v>
      </c>
      <c r="P32" s="40" t="s">
        <v>26</v>
      </c>
      <c r="Q32" s="40" t="s">
        <v>26</v>
      </c>
      <c r="R32" s="40" t="s">
        <v>26</v>
      </c>
      <c r="S32" s="40" t="s">
        <v>26</v>
      </c>
      <c r="T32" s="40" t="s">
        <v>26</v>
      </c>
      <c r="U32" s="40" t="s">
        <v>26</v>
      </c>
      <c r="V32" s="40" t="s">
        <v>26</v>
      </c>
      <c r="W32" s="40" t="s">
        <v>26</v>
      </c>
      <c r="X32" s="40" t="s">
        <v>26</v>
      </c>
      <c r="Y32" s="40" t="s">
        <v>26</v>
      </c>
      <c r="Z32" s="40" t="s">
        <v>26</v>
      </c>
      <c r="AA32" s="40" t="s">
        <v>26</v>
      </c>
      <c r="AB32" s="40" t="s">
        <v>26</v>
      </c>
      <c r="AC32" s="40" t="s">
        <v>26</v>
      </c>
      <c r="AD32" s="40" t="s">
        <v>26</v>
      </c>
      <c r="AE32" s="40" t="s">
        <v>26</v>
      </c>
      <c r="AF32" s="40" t="s">
        <v>26</v>
      </c>
      <c r="AG32" s="65">
        <v>0</v>
      </c>
    </row>
    <row r="33" spans="1:33" ht="34.799999999999997" x14ac:dyDescent="0.55000000000000004">
      <c r="A33" s="45"/>
      <c r="B33" s="197"/>
      <c r="C33" s="37" t="s">
        <v>85</v>
      </c>
      <c r="D33" s="98" t="s">
        <v>26</v>
      </c>
      <c r="E33" s="98">
        <v>13</v>
      </c>
      <c r="F33" s="98" t="s">
        <v>26</v>
      </c>
      <c r="G33" s="98" t="s">
        <v>26</v>
      </c>
      <c r="H33" s="98" t="s">
        <v>26</v>
      </c>
      <c r="I33" s="98" t="s">
        <v>26</v>
      </c>
      <c r="J33" s="98" t="s">
        <v>26</v>
      </c>
      <c r="K33" s="98" t="s">
        <v>26</v>
      </c>
      <c r="L33" s="40" t="s">
        <v>26</v>
      </c>
      <c r="M33" s="40" t="s">
        <v>26</v>
      </c>
      <c r="N33" s="40" t="s">
        <v>26</v>
      </c>
      <c r="O33" s="40" t="s">
        <v>26</v>
      </c>
      <c r="P33" s="40" t="s">
        <v>26</v>
      </c>
      <c r="Q33" s="40" t="s">
        <v>26</v>
      </c>
      <c r="R33" s="40" t="s">
        <v>26</v>
      </c>
      <c r="S33" s="40" t="s">
        <v>26</v>
      </c>
      <c r="T33" s="40" t="s">
        <v>26</v>
      </c>
      <c r="U33" s="40" t="s">
        <v>26</v>
      </c>
      <c r="V33" s="40" t="s">
        <v>26</v>
      </c>
      <c r="W33" s="40" t="s">
        <v>26</v>
      </c>
      <c r="X33" s="40" t="s">
        <v>26</v>
      </c>
      <c r="Y33" s="40" t="s">
        <v>26</v>
      </c>
      <c r="Z33" s="40" t="s">
        <v>26</v>
      </c>
      <c r="AA33" s="40" t="s">
        <v>26</v>
      </c>
      <c r="AB33" s="40" t="s">
        <v>26</v>
      </c>
      <c r="AC33" s="40" t="s">
        <v>26</v>
      </c>
      <c r="AD33" s="40" t="s">
        <v>26</v>
      </c>
      <c r="AE33" s="40" t="s">
        <v>26</v>
      </c>
      <c r="AF33" s="40" t="s">
        <v>26</v>
      </c>
      <c r="AG33" s="65">
        <v>13</v>
      </c>
    </row>
    <row r="34" spans="1:33" ht="34.799999999999997" x14ac:dyDescent="0.55000000000000004">
      <c r="A34" s="45"/>
      <c r="B34" s="198"/>
      <c r="C34" s="38" t="s">
        <v>87</v>
      </c>
      <c r="D34" s="98" t="s">
        <v>26</v>
      </c>
      <c r="E34" s="98" t="s">
        <v>26</v>
      </c>
      <c r="F34" s="98" t="s">
        <v>26</v>
      </c>
      <c r="G34" s="98" t="s">
        <v>26</v>
      </c>
      <c r="H34" s="98" t="s">
        <v>26</v>
      </c>
      <c r="I34" s="98" t="s">
        <v>26</v>
      </c>
      <c r="J34" s="98" t="s">
        <v>26</v>
      </c>
      <c r="K34" s="98" t="s">
        <v>26</v>
      </c>
      <c r="L34" s="40" t="s">
        <v>26</v>
      </c>
      <c r="M34" s="40" t="s">
        <v>26</v>
      </c>
      <c r="N34" s="40" t="s">
        <v>26</v>
      </c>
      <c r="O34" s="40" t="s">
        <v>26</v>
      </c>
      <c r="P34" s="40" t="s">
        <v>26</v>
      </c>
      <c r="Q34" s="40" t="s">
        <v>26</v>
      </c>
      <c r="R34" s="40" t="s">
        <v>26</v>
      </c>
      <c r="S34" s="40" t="s">
        <v>26</v>
      </c>
      <c r="T34" s="40" t="s">
        <v>26</v>
      </c>
      <c r="U34" s="40" t="s">
        <v>26</v>
      </c>
      <c r="V34" s="40" t="s">
        <v>26</v>
      </c>
      <c r="W34" s="40" t="s">
        <v>26</v>
      </c>
      <c r="X34" s="40" t="s">
        <v>26</v>
      </c>
      <c r="Y34" s="40" t="s">
        <v>26</v>
      </c>
      <c r="Z34" s="40" t="s">
        <v>26</v>
      </c>
      <c r="AA34" s="40" t="s">
        <v>26</v>
      </c>
      <c r="AB34" s="40" t="s">
        <v>26</v>
      </c>
      <c r="AC34" s="40" t="s">
        <v>26</v>
      </c>
      <c r="AD34" s="40" t="s">
        <v>26</v>
      </c>
      <c r="AE34" s="40" t="s">
        <v>26</v>
      </c>
      <c r="AF34" s="40" t="s">
        <v>26</v>
      </c>
      <c r="AG34" s="65">
        <v>0</v>
      </c>
    </row>
    <row r="35" spans="1:33" ht="39.6" x14ac:dyDescent="0.65">
      <c r="A35" s="35"/>
      <c r="C35" s="38" t="s">
        <v>32</v>
      </c>
      <c r="D35" s="102">
        <v>18</v>
      </c>
      <c r="E35" s="102">
        <v>25</v>
      </c>
      <c r="F35" s="102">
        <v>0</v>
      </c>
      <c r="G35" s="102">
        <v>1202</v>
      </c>
      <c r="H35" s="102">
        <v>458</v>
      </c>
      <c r="I35" s="102">
        <v>1663</v>
      </c>
      <c r="J35" s="102">
        <v>0</v>
      </c>
      <c r="K35" s="102">
        <v>340</v>
      </c>
      <c r="L35" s="42">
        <v>1075</v>
      </c>
      <c r="M35" s="42">
        <v>0</v>
      </c>
      <c r="N35" s="42">
        <v>4625</v>
      </c>
      <c r="O35" s="42">
        <v>1352</v>
      </c>
      <c r="P35" s="42">
        <v>2</v>
      </c>
      <c r="Q35" s="42">
        <v>1583</v>
      </c>
      <c r="R35" s="42">
        <v>0</v>
      </c>
      <c r="S35" s="42">
        <v>70</v>
      </c>
      <c r="T35" s="42">
        <v>4</v>
      </c>
      <c r="U35" s="42">
        <v>100</v>
      </c>
      <c r="V35" s="42">
        <v>0</v>
      </c>
      <c r="W35" s="42">
        <v>0</v>
      </c>
      <c r="X35" s="42">
        <v>2</v>
      </c>
      <c r="Y35" s="42">
        <v>209</v>
      </c>
      <c r="Z35" s="42">
        <v>0</v>
      </c>
      <c r="AA35" s="42">
        <v>2</v>
      </c>
      <c r="AB35" s="42">
        <v>86</v>
      </c>
      <c r="AC35" s="42">
        <v>0</v>
      </c>
      <c r="AD35" s="42">
        <v>0</v>
      </c>
      <c r="AE35" s="42">
        <v>3</v>
      </c>
      <c r="AF35" s="42">
        <v>0</v>
      </c>
      <c r="AG35" s="42">
        <v>12819</v>
      </c>
    </row>
    <row r="36" spans="1:33" ht="39.6" x14ac:dyDescent="0.65">
      <c r="A36" s="35"/>
      <c r="C36" s="38" t="s">
        <v>38</v>
      </c>
      <c r="D36" s="98">
        <v>0.14041656915516032</v>
      </c>
      <c r="E36" s="98">
        <v>0.19502301271550043</v>
      </c>
      <c r="F36" s="98">
        <v>0</v>
      </c>
      <c r="G36" s="98">
        <v>9.3767064513612599</v>
      </c>
      <c r="H36" s="98">
        <v>3.5728215929479679</v>
      </c>
      <c r="I36" s="98">
        <v>12.972930805835089</v>
      </c>
      <c r="J36" s="98">
        <v>0</v>
      </c>
      <c r="K36" s="98">
        <v>2.6523129729308059</v>
      </c>
      <c r="L36" s="40">
        <v>8.3859895467665186</v>
      </c>
      <c r="M36" s="40">
        <v>0</v>
      </c>
      <c r="N36" s="40">
        <v>36.079257352367577</v>
      </c>
      <c r="O36" s="40">
        <v>10.546844527654264</v>
      </c>
      <c r="P36" s="40">
        <v>1.5601841017240034E-2</v>
      </c>
      <c r="Q36" s="40">
        <v>12.348857165145487</v>
      </c>
      <c r="R36" s="40">
        <v>0</v>
      </c>
      <c r="S36" s="40">
        <v>0.54606443560340123</v>
      </c>
      <c r="T36" s="40">
        <v>3.1203682034480068E-2</v>
      </c>
      <c r="U36" s="40">
        <v>0.78009205086200173</v>
      </c>
      <c r="V36" s="40">
        <v>0</v>
      </c>
      <c r="W36" s="40">
        <v>0</v>
      </c>
      <c r="X36" s="40">
        <v>1.5601841017240034E-2</v>
      </c>
      <c r="Y36" s="40">
        <v>1.6303923863015837</v>
      </c>
      <c r="Z36" s="40">
        <v>0</v>
      </c>
      <c r="AA36" s="40">
        <v>1.5601841017240034E-2</v>
      </c>
      <c r="AB36" s="40">
        <v>0.6708791637413215</v>
      </c>
      <c r="AC36" s="40">
        <v>0</v>
      </c>
      <c r="AD36" s="40">
        <v>0</v>
      </c>
      <c r="AE36" s="40">
        <v>2.3402761525860051E-2</v>
      </c>
      <c r="AF36" s="40">
        <v>0</v>
      </c>
      <c r="AG36" s="42">
        <v>99.999999999999972</v>
      </c>
    </row>
    <row r="37" spans="1:33" ht="39.6" x14ac:dyDescent="0.65">
      <c r="A37" s="35"/>
      <c r="C37" s="38" t="s">
        <v>24</v>
      </c>
      <c r="D37" s="102">
        <v>0</v>
      </c>
      <c r="E37" s="102">
        <v>2</v>
      </c>
      <c r="F37" s="102">
        <v>0</v>
      </c>
      <c r="G37" s="102">
        <v>53</v>
      </c>
      <c r="H37" s="102">
        <v>205</v>
      </c>
      <c r="I37" s="102">
        <v>5397</v>
      </c>
      <c r="J37" s="102">
        <v>1</v>
      </c>
      <c r="K37" s="102">
        <v>338</v>
      </c>
      <c r="L37" s="42">
        <v>1619</v>
      </c>
      <c r="M37" s="42">
        <v>7</v>
      </c>
      <c r="N37" s="42">
        <v>3018</v>
      </c>
      <c r="O37" s="42">
        <v>571</v>
      </c>
      <c r="P37" s="42">
        <v>2</v>
      </c>
      <c r="Q37" s="42">
        <v>1578</v>
      </c>
      <c r="R37" s="42">
        <v>0</v>
      </c>
      <c r="S37" s="42">
        <v>0</v>
      </c>
      <c r="T37" s="42">
        <v>0</v>
      </c>
      <c r="U37" s="42">
        <v>0</v>
      </c>
      <c r="V37" s="42">
        <v>0</v>
      </c>
      <c r="W37" s="42">
        <v>0</v>
      </c>
      <c r="X37" s="42">
        <v>4</v>
      </c>
      <c r="Y37" s="42">
        <v>2</v>
      </c>
      <c r="Z37" s="42">
        <v>0</v>
      </c>
      <c r="AA37" s="42">
        <v>0</v>
      </c>
      <c r="AB37" s="42">
        <v>9</v>
      </c>
      <c r="AC37" s="42">
        <v>0</v>
      </c>
      <c r="AD37" s="42">
        <v>0</v>
      </c>
      <c r="AE37" s="42">
        <v>13</v>
      </c>
      <c r="AF37" s="42">
        <v>0</v>
      </c>
      <c r="AG37" s="42">
        <v>12819</v>
      </c>
    </row>
    <row r="38" spans="1:33" ht="39.6" x14ac:dyDescent="0.65">
      <c r="A38" s="35"/>
      <c r="C38" s="38" t="s">
        <v>39</v>
      </c>
      <c r="D38" s="98">
        <v>18</v>
      </c>
      <c r="E38" s="98">
        <v>23</v>
      </c>
      <c r="F38" s="98">
        <v>0</v>
      </c>
      <c r="G38" s="98">
        <v>1149</v>
      </c>
      <c r="H38" s="98">
        <v>253</v>
      </c>
      <c r="I38" s="98">
        <v>-3734</v>
      </c>
      <c r="J38" s="98">
        <v>-1</v>
      </c>
      <c r="K38" s="98">
        <v>2</v>
      </c>
      <c r="L38" s="40">
        <v>-544</v>
      </c>
      <c r="M38" s="40">
        <v>-7</v>
      </c>
      <c r="N38" s="40">
        <v>1607</v>
      </c>
      <c r="O38" s="40">
        <v>781</v>
      </c>
      <c r="P38" s="40">
        <v>0</v>
      </c>
      <c r="Q38" s="40">
        <v>5</v>
      </c>
      <c r="R38" s="40">
        <v>0</v>
      </c>
      <c r="S38" s="40">
        <v>70</v>
      </c>
      <c r="T38" s="40">
        <v>4</v>
      </c>
      <c r="U38" s="40">
        <v>100</v>
      </c>
      <c r="V38" s="40">
        <v>0</v>
      </c>
      <c r="W38" s="40">
        <v>0</v>
      </c>
      <c r="X38" s="40">
        <v>-2</v>
      </c>
      <c r="Y38" s="40">
        <v>207</v>
      </c>
      <c r="Z38" s="40">
        <v>0</v>
      </c>
      <c r="AA38" s="40">
        <v>2</v>
      </c>
      <c r="AB38" s="40">
        <v>77</v>
      </c>
      <c r="AC38" s="40">
        <v>0</v>
      </c>
      <c r="AD38" s="40">
        <v>0</v>
      </c>
      <c r="AE38" s="40">
        <v>-10</v>
      </c>
      <c r="AF38" s="40">
        <v>0</v>
      </c>
      <c r="AG38" s="42">
        <v>0</v>
      </c>
    </row>
    <row r="39" spans="1:33" ht="28.8" x14ac:dyDescent="0.35">
      <c r="A39" s="11"/>
      <c r="B39" s="46" t="s">
        <v>7</v>
      </c>
    </row>
    <row r="40" spans="1:33" ht="20.399999999999999" x14ac:dyDescent="0.35">
      <c r="A40" s="11"/>
    </row>
    <row r="41" spans="1:33" ht="20.399999999999999" x14ac:dyDescent="0.35">
      <c r="A41" s="11"/>
    </row>
    <row r="42" spans="1:33" ht="20.399999999999999" x14ac:dyDescent="0.35">
      <c r="A42" s="11"/>
    </row>
    <row r="43" spans="1:33" ht="20.399999999999999" x14ac:dyDescent="0.35">
      <c r="A43" s="11"/>
    </row>
    <row r="44" spans="1:33" ht="20.399999999999999" x14ac:dyDescent="0.35">
      <c r="A44" s="11"/>
    </row>
    <row r="45" spans="1:33" ht="20.399999999999999" x14ac:dyDescent="0.35">
      <c r="A45" s="11"/>
    </row>
    <row r="46" spans="1:33" ht="20.399999999999999" x14ac:dyDescent="0.35">
      <c r="A46" s="11"/>
    </row>
    <row r="47" spans="1:33" ht="20.399999999999999" x14ac:dyDescent="0.35">
      <c r="A47" s="11"/>
    </row>
    <row r="48" spans="1:33" ht="20.399999999999999" x14ac:dyDescent="0.35">
      <c r="A48" s="11"/>
    </row>
    <row r="49" spans="1:1" ht="20.399999999999999" x14ac:dyDescent="0.35">
      <c r="A49" s="11"/>
    </row>
  </sheetData>
  <sheetProtection password="8E6E" sheet="1" objects="1" scenarios="1"/>
  <mergeCells count="4">
    <mergeCell ref="D4:AF4"/>
    <mergeCell ref="B6:B34"/>
    <mergeCell ref="B3:AG3"/>
    <mergeCell ref="B2:AG2"/>
  </mergeCells>
  <conditionalFormatting sqref="C4 C39:C1048576">
    <cfRule type="expression" dxfId="81" priority="48">
      <formula>AND($C4="Netos")</formula>
    </cfRule>
    <cfRule type="expression" dxfId="80" priority="49">
      <formula>AND($C4&lt;&gt;"Total Receptores",$C4&lt;&gt;"%",$C4&lt;&gt;"")</formula>
    </cfRule>
    <cfRule type="expression" dxfId="79" priority="50">
      <formula>OR($C4="Total Receptores",$C4="%")</formula>
    </cfRule>
  </conditionalFormatting>
  <conditionalFormatting sqref="AH5:AN37 D4 AG4:AN4 AH2:AN3 D39:AN1048576">
    <cfRule type="expression" dxfId="78" priority="45">
      <formula>AND(D2="Total Donantes")</formula>
    </cfRule>
    <cfRule type="expression" dxfId="77" priority="46">
      <formula>AND(D2&lt;&gt;"",NOT(ISNUMBER(D2)))</formula>
    </cfRule>
    <cfRule type="expression" dxfId="76" priority="47">
      <formula>AND($C2="Total Receptores",D$5&lt;&gt;"")</formula>
    </cfRule>
    <cfRule type="expression" dxfId="75" priority="51">
      <formula>AND($C2="%",D$5&lt;&gt;"")</formula>
    </cfRule>
    <cfRule type="expression" dxfId="74" priority="52">
      <formula>AND(D$5="Total Donantes",D2&lt;&gt;"",$C2&lt;&gt;"Netos")</formula>
    </cfRule>
    <cfRule type="expression" dxfId="73" priority="53">
      <formula>AND($C2="Total Donantes",D2&lt;&gt;"")</formula>
    </cfRule>
    <cfRule type="expression" dxfId="72" priority="54">
      <formula>AND(D$5&lt;&gt;$C2,$C2&lt;&gt;"",D$5&lt;&gt;"")</formula>
    </cfRule>
    <cfRule type="expression" dxfId="71" priority="55">
      <formula>AND(D$5=$C2,D$5&lt;&gt;"")</formula>
    </cfRule>
  </conditionalFormatting>
  <conditionalFormatting sqref="AH38:AN38">
    <cfRule type="expression" dxfId="70" priority="34">
      <formula>AND(AH38="Total Donantes")</formula>
    </cfRule>
    <cfRule type="expression" dxfId="69" priority="35">
      <formula>AND(AH38&lt;&gt;"",NOT(ISNUMBER(AH38)))</formula>
    </cfRule>
    <cfRule type="expression" dxfId="68" priority="36">
      <formula>AND($C38="Total Receptores",AH$5&lt;&gt;"")</formula>
    </cfRule>
    <cfRule type="expression" dxfId="67" priority="40">
      <formula>AND($C38="%",AH$5&lt;&gt;"")</formula>
    </cfRule>
    <cfRule type="expression" dxfId="66" priority="41">
      <formula>AND(AH$5="Total Donantes",AH38&lt;&gt;"",$C38&lt;&gt;"Netos")</formula>
    </cfRule>
    <cfRule type="expression" dxfId="65" priority="42">
      <formula>AND($C38="Total Donantes",AH38&lt;&gt;"")</formula>
    </cfRule>
    <cfRule type="expression" dxfId="64" priority="43">
      <formula>AND(AH$5&lt;&gt;$C38,$C38&lt;&gt;"",AH$5&lt;&gt;"")</formula>
    </cfRule>
    <cfRule type="expression" dxfId="63" priority="44">
      <formula>AND(AH$5=$C38,AH$5&lt;&gt;"")</formula>
    </cfRule>
  </conditionalFormatting>
  <conditionalFormatting sqref="C1">
    <cfRule type="expression" dxfId="62" priority="26">
      <formula>AND($C1="Netos")</formula>
    </cfRule>
    <cfRule type="expression" dxfId="61" priority="27">
      <formula>AND($C1&lt;&gt;"Total Receptores",$C1&lt;&gt;"%",$C1&lt;&gt;"")</formula>
    </cfRule>
    <cfRule type="expression" dxfId="60" priority="28">
      <formula>OR($C1="Total Receptores",$C1="%")</formula>
    </cfRule>
  </conditionalFormatting>
  <conditionalFormatting sqref="D1:AN1">
    <cfRule type="expression" dxfId="59" priority="23">
      <formula>AND(D1="Total Donantes")</formula>
    </cfRule>
    <cfRule type="expression" dxfId="58" priority="24">
      <formula>AND(D1&lt;&gt;"",NOT(ISNUMBER(D1)))</formula>
    </cfRule>
    <cfRule type="expression" dxfId="57" priority="25">
      <formula>AND($C1="Total Receptores",D$5&lt;&gt;"")</formula>
    </cfRule>
    <cfRule type="expression" dxfId="56" priority="29">
      <formula>AND($C1="%",D$5&lt;&gt;"")</formula>
    </cfRule>
    <cfRule type="expression" dxfId="55" priority="30">
      <formula>AND(D$5="Total Donantes",D1&lt;&gt;"",$C1&lt;&gt;"Netos")</formula>
    </cfRule>
    <cfRule type="expression" dxfId="54" priority="31">
      <formula>AND($C1="Total Donantes",D1&lt;&gt;"")</formula>
    </cfRule>
    <cfRule type="expression" dxfId="53" priority="32">
      <formula>AND(D$5&lt;&gt;$C1,$C1&lt;&gt;"",D$5&lt;&gt;"")</formula>
    </cfRule>
    <cfRule type="expression" dxfId="52" priority="33">
      <formula>AND(D$5=$C1,D$5&lt;&gt;"")</formula>
    </cfRule>
  </conditionalFormatting>
  <conditionalFormatting sqref="C5:C37">
    <cfRule type="expression" dxfId="51" priority="15">
      <formula>AND($C5="Netos")</formula>
    </cfRule>
    <cfRule type="expression" dxfId="50" priority="16">
      <formula>AND($C5&lt;&gt;"Total Receptores",$C5&lt;&gt;"%",$C5&lt;&gt;"")</formula>
    </cfRule>
    <cfRule type="expression" dxfId="49" priority="17">
      <formula>OR($C5="Total Receptores",$C5="%")</formula>
    </cfRule>
  </conditionalFormatting>
  <conditionalFormatting sqref="D5:AG37">
    <cfRule type="expression" dxfId="48" priority="12">
      <formula>AND(D5="Total Donantes")</formula>
    </cfRule>
    <cfRule type="expression" dxfId="47" priority="13">
      <formula>AND(D5&lt;&gt;"",NOT(ISNUMBER(D5)))</formula>
    </cfRule>
    <cfRule type="expression" dxfId="46" priority="14">
      <formula>AND($C5="Total Receptores",D$5&lt;&gt;"")</formula>
    </cfRule>
    <cfRule type="expression" dxfId="45" priority="18">
      <formula>AND($C5="%",D$5&lt;&gt;"")</formula>
    </cfRule>
    <cfRule type="expression" dxfId="44" priority="19">
      <formula>AND(D$5="Total Donantes",D5&lt;&gt;"",$C5&lt;&gt;"Netos")</formula>
    </cfRule>
    <cfRule type="expression" dxfId="43" priority="20">
      <formula>AND($C5="Total Donantes",D5&lt;&gt;"")</formula>
    </cfRule>
    <cfRule type="expression" dxfId="42" priority="21">
      <formula>AND(D$5&lt;&gt;$C5,$C5&lt;&gt;"",D$5&lt;&gt;"")</formula>
    </cfRule>
    <cfRule type="expression" dxfId="41" priority="22">
      <formula>AND(D$5=$C5,D$5&lt;&gt;"")</formula>
    </cfRule>
  </conditionalFormatting>
  <conditionalFormatting sqref="C38">
    <cfRule type="expression" dxfId="40" priority="4">
      <formula>AND($C38="Netos")</formula>
    </cfRule>
    <cfRule type="expression" dxfId="39" priority="5">
      <formula>AND($C38&lt;&gt;"Total Receptores",$C38&lt;&gt;"%",$C38&lt;&gt;"")</formula>
    </cfRule>
    <cfRule type="expression" dxfId="38" priority="6">
      <formula>OR($C38="Total Receptores",$C38="%")</formula>
    </cfRule>
  </conditionalFormatting>
  <conditionalFormatting sqref="D38:AG38">
    <cfRule type="expression" dxfId="37" priority="1">
      <formula>AND(D38="Total Donantes")</formula>
    </cfRule>
    <cfRule type="expression" dxfId="36" priority="2">
      <formula>AND(D38&lt;&gt;"",NOT(ISNUMBER(D38)))</formula>
    </cfRule>
    <cfRule type="expression" dxfId="35" priority="3">
      <formula>AND($C38="Total Receptores",D$5&lt;&gt;"")</formula>
    </cfRule>
    <cfRule type="expression" dxfId="34" priority="7">
      <formula>AND($C38="%",D$5&lt;&gt;"")</formula>
    </cfRule>
    <cfRule type="expression" dxfId="33" priority="8">
      <formula>AND(D$5="Total Donantes",D38&lt;&gt;"",$C38&lt;&gt;"Netos")</formula>
    </cfRule>
    <cfRule type="expression" dxfId="32" priority="9">
      <formula>AND($C38="Total Donantes",D38&lt;&gt;"")</formula>
    </cfRule>
    <cfRule type="expression" dxfId="31" priority="10">
      <formula>AND(D$5&lt;&gt;$C38,$C38&lt;&gt;"",D$5&lt;&gt;"")</formula>
    </cfRule>
    <cfRule type="expression" dxfId="30" priority="11">
      <formula>AND(D$5=$C38,D$5&lt;&gt;"")</formula>
    </cfRule>
  </conditionalFormatting>
  <printOptions horizontalCentered="1" verticalCentered="1"/>
  <pageMargins left="0.27559055118110237" right="0.31496062992125984" top="0.27559055118110237" bottom="0.23622047244094491" header="0.19685039370078741" footer="0.15748031496062992"/>
  <pageSetup paperSize="119" scale="36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</sheetPr>
  <dimension ref="A1:AU85"/>
  <sheetViews>
    <sheetView showGridLines="0" zoomScaleNormal="100" zoomScaleSheetLayoutView="40" workbookViewId="0">
      <pane ySplit="5" topLeftCell="A6" activePane="bottomLeft" state="frozen"/>
      <selection activeCell="D4" sqref="D4:I4"/>
      <selection pane="bottomLeft" activeCell="B2" sqref="B2:Q2"/>
    </sheetView>
  </sheetViews>
  <sheetFormatPr baseColWidth="10" defaultColWidth="9.90625" defaultRowHeight="15" x14ac:dyDescent="0.25"/>
  <cols>
    <col min="1" max="1" width="2.36328125" style="72" customWidth="1"/>
    <col min="2" max="2" width="10.6328125" style="72" customWidth="1"/>
    <col min="3" max="3" width="5.08984375" style="72" customWidth="1"/>
    <col min="4" max="4" width="3.453125" style="72" bestFit="1" customWidth="1"/>
    <col min="5" max="5" width="4.6328125" style="72" bestFit="1" customWidth="1"/>
    <col min="6" max="6" width="7" style="72" customWidth="1"/>
    <col min="7" max="8" width="6.36328125" style="72" bestFit="1" customWidth="1"/>
    <col min="9" max="9" width="7.81640625" style="72" customWidth="1"/>
    <col min="10" max="10" width="6.36328125" style="72" bestFit="1" customWidth="1"/>
    <col min="11" max="11" width="7.6328125" style="72" bestFit="1" customWidth="1"/>
    <col min="12" max="12" width="4.90625" style="72" customWidth="1"/>
    <col min="13" max="14" width="4.6328125" style="72" bestFit="1" customWidth="1"/>
    <col min="15" max="15" width="3.54296875" style="72" customWidth="1"/>
    <col min="16" max="16" width="3.1796875" style="72" bestFit="1" customWidth="1"/>
    <col min="17" max="17" width="4.08984375" style="72" bestFit="1" customWidth="1"/>
    <col min="18" max="18" width="11.36328125" style="72" customWidth="1"/>
    <col min="19" max="19" width="5.453125" style="72" customWidth="1"/>
    <col min="20" max="20" width="4.6328125" style="72" bestFit="1" customWidth="1"/>
    <col min="21" max="21" width="5.54296875" style="72" bestFit="1" customWidth="1"/>
    <col min="22" max="22" width="7.6328125" style="72" customWidth="1"/>
    <col min="23" max="23" width="6.36328125" style="72" bestFit="1" customWidth="1"/>
    <col min="24" max="24" width="7.6328125" style="72" bestFit="1" customWidth="1"/>
    <col min="25" max="25" width="7.90625" style="72" customWidth="1"/>
    <col min="26" max="26" width="6.36328125" style="72" bestFit="1" customWidth="1"/>
    <col min="27" max="27" width="7.6328125" style="72" bestFit="1" customWidth="1"/>
    <col min="28" max="28" width="7.1796875" style="72" customWidth="1"/>
    <col min="29" max="29" width="6.54296875" style="72" customWidth="1"/>
    <col min="30" max="30" width="6.36328125" style="72" bestFit="1" customWidth="1"/>
    <col min="31" max="31" width="12.08984375" style="72" customWidth="1"/>
    <col min="32" max="32" width="6.453125" style="72" customWidth="1"/>
    <col min="33" max="33" width="5.1796875" style="72" bestFit="1" customWidth="1"/>
    <col min="34" max="34" width="6.36328125" style="72" bestFit="1" customWidth="1"/>
    <col min="35" max="35" width="6.81640625" style="72" customWidth="1"/>
    <col min="36" max="36" width="3.453125" style="72" bestFit="1" customWidth="1"/>
    <col min="37" max="37" width="4.6328125" style="72" bestFit="1" customWidth="1"/>
    <col min="38" max="38" width="4.453125" style="72" customWidth="1"/>
    <col min="39" max="39" width="3.453125" style="72" bestFit="1" customWidth="1"/>
    <col min="40" max="40" width="4.6328125" style="72" bestFit="1" customWidth="1"/>
    <col min="41" max="41" width="5.08984375" style="72" customWidth="1"/>
    <col min="42" max="43" width="4.453125" style="72" bestFit="1" customWidth="1"/>
    <col min="44" max="45" width="8.08984375" style="72" customWidth="1"/>
    <col min="46" max="46" width="8.54296875" style="72" customWidth="1"/>
    <col min="47" max="16384" width="9.90625" style="72"/>
  </cols>
  <sheetData>
    <row r="1" spans="1:47" ht="44.4" x14ac:dyDescent="0.7">
      <c r="A1" s="104"/>
      <c r="B1" s="200" t="s">
        <v>70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120"/>
      <c r="P1" s="120"/>
      <c r="Q1" s="120"/>
      <c r="R1" s="105" t="s">
        <v>70</v>
      </c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 t="s">
        <v>70</v>
      </c>
      <c r="AG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</row>
    <row r="2" spans="1:47" ht="26.25" customHeight="1" x14ac:dyDescent="0.4">
      <c r="B2" s="201" t="s">
        <v>71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 t="s">
        <v>71</v>
      </c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 t="s">
        <v>71</v>
      </c>
      <c r="AF2" s="201"/>
      <c r="AG2" s="201"/>
      <c r="AH2" s="201"/>
      <c r="AI2" s="201"/>
      <c r="AJ2" s="201"/>
      <c r="AK2" s="201"/>
      <c r="AL2" s="201"/>
      <c r="AM2" s="201"/>
      <c r="AN2" s="201"/>
      <c r="AO2" s="201"/>
      <c r="AP2" s="201"/>
      <c r="AQ2" s="201"/>
      <c r="AR2" s="201"/>
      <c r="AS2" s="201"/>
      <c r="AT2" s="201"/>
      <c r="AU2" s="106"/>
    </row>
    <row r="3" spans="1:47" ht="21" x14ac:dyDescent="0.25">
      <c r="B3" s="202">
        <f>Tapa!C4</f>
        <v>42551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121"/>
      <c r="P3" s="121"/>
      <c r="Q3" s="121"/>
      <c r="R3" s="202">
        <f>Tapa!C4</f>
        <v>42551</v>
      </c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>
        <f>Tapa!C4</f>
        <v>42551</v>
      </c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107"/>
    </row>
    <row r="4" spans="1:47" ht="15.75" customHeight="1" x14ac:dyDescent="0.25">
      <c r="B4" s="75" t="s">
        <v>4</v>
      </c>
      <c r="C4" s="77" t="s">
        <v>17</v>
      </c>
      <c r="D4" s="73"/>
      <c r="E4" s="74"/>
      <c r="F4" s="78" t="s">
        <v>73</v>
      </c>
      <c r="G4" s="73"/>
      <c r="H4" s="74"/>
      <c r="I4" s="77" t="s">
        <v>11</v>
      </c>
      <c r="J4" s="73"/>
      <c r="K4" s="74"/>
      <c r="L4" s="77" t="s">
        <v>12</v>
      </c>
      <c r="M4" s="73"/>
      <c r="N4" s="74"/>
      <c r="O4" s="79" t="s">
        <v>51</v>
      </c>
      <c r="P4" s="73"/>
      <c r="Q4" s="74"/>
      <c r="R4" s="75" t="s">
        <v>4</v>
      </c>
      <c r="S4" s="80" t="s">
        <v>52</v>
      </c>
      <c r="T4" s="73"/>
      <c r="U4" s="74"/>
      <c r="V4" s="77" t="s">
        <v>13</v>
      </c>
      <c r="W4" s="73"/>
      <c r="X4" s="74"/>
      <c r="Y4" s="77" t="s">
        <v>14</v>
      </c>
      <c r="Z4" s="73"/>
      <c r="AA4" s="74"/>
      <c r="AB4" s="77" t="s">
        <v>15</v>
      </c>
      <c r="AC4" s="73"/>
      <c r="AD4" s="74"/>
      <c r="AE4" s="75" t="s">
        <v>4</v>
      </c>
      <c r="AF4" s="77" t="s">
        <v>16</v>
      </c>
      <c r="AG4" s="73"/>
      <c r="AH4" s="73"/>
      <c r="AI4" s="80" t="s">
        <v>37</v>
      </c>
      <c r="AJ4" s="73"/>
      <c r="AK4" s="74"/>
      <c r="AL4" s="80" t="s">
        <v>69</v>
      </c>
      <c r="AM4" s="73"/>
      <c r="AN4" s="73"/>
      <c r="AO4" s="80" t="s">
        <v>79</v>
      </c>
      <c r="AP4" s="73"/>
      <c r="AQ4" s="73"/>
      <c r="AR4" s="203" t="s">
        <v>34</v>
      </c>
      <c r="AS4" s="204"/>
      <c r="AT4" s="205"/>
    </row>
    <row r="5" spans="1:47" x14ac:dyDescent="0.25">
      <c r="B5" s="76"/>
      <c r="C5" s="59" t="s">
        <v>40</v>
      </c>
      <c r="D5" s="59" t="s">
        <v>50</v>
      </c>
      <c r="E5" s="60" t="s">
        <v>35</v>
      </c>
      <c r="F5" s="59" t="s">
        <v>40</v>
      </c>
      <c r="G5" s="59" t="s">
        <v>50</v>
      </c>
      <c r="H5" s="60" t="s">
        <v>35</v>
      </c>
      <c r="I5" s="59" t="s">
        <v>40</v>
      </c>
      <c r="J5" s="59" t="s">
        <v>50</v>
      </c>
      <c r="K5" s="60" t="s">
        <v>35</v>
      </c>
      <c r="L5" s="59" t="s">
        <v>40</v>
      </c>
      <c r="M5" s="59" t="s">
        <v>50</v>
      </c>
      <c r="N5" s="60" t="s">
        <v>35</v>
      </c>
      <c r="O5" s="60" t="s">
        <v>40</v>
      </c>
      <c r="P5" s="60" t="s">
        <v>50</v>
      </c>
      <c r="Q5" s="60" t="s">
        <v>35</v>
      </c>
      <c r="R5" s="76"/>
      <c r="S5" s="59" t="s">
        <v>40</v>
      </c>
      <c r="T5" s="59" t="s">
        <v>50</v>
      </c>
      <c r="U5" s="60" t="s">
        <v>35</v>
      </c>
      <c r="V5" s="59" t="s">
        <v>40</v>
      </c>
      <c r="W5" s="59" t="s">
        <v>50</v>
      </c>
      <c r="X5" s="60" t="s">
        <v>35</v>
      </c>
      <c r="Y5" s="59" t="s">
        <v>40</v>
      </c>
      <c r="Z5" s="59" t="s">
        <v>50</v>
      </c>
      <c r="AA5" s="60" t="s">
        <v>35</v>
      </c>
      <c r="AB5" s="59" t="s">
        <v>40</v>
      </c>
      <c r="AC5" s="59" t="s">
        <v>50</v>
      </c>
      <c r="AD5" s="60" t="s">
        <v>35</v>
      </c>
      <c r="AE5" s="76"/>
      <c r="AF5" s="60" t="s">
        <v>40</v>
      </c>
      <c r="AG5" s="60" t="s">
        <v>50</v>
      </c>
      <c r="AH5" s="60" t="s">
        <v>35</v>
      </c>
      <c r="AI5" s="59" t="s">
        <v>40</v>
      </c>
      <c r="AJ5" s="59" t="s">
        <v>50</v>
      </c>
      <c r="AK5" s="60" t="s">
        <v>35</v>
      </c>
      <c r="AL5" s="60" t="s">
        <v>40</v>
      </c>
      <c r="AM5" s="60" t="s">
        <v>50</v>
      </c>
      <c r="AN5" s="60" t="s">
        <v>35</v>
      </c>
      <c r="AO5" s="60" t="s">
        <v>40</v>
      </c>
      <c r="AP5" s="60" t="s">
        <v>50</v>
      </c>
      <c r="AQ5" s="60" t="s">
        <v>35</v>
      </c>
      <c r="AR5" s="66" t="s">
        <v>40</v>
      </c>
      <c r="AS5" s="66" t="s">
        <v>50</v>
      </c>
      <c r="AT5" s="66" t="s">
        <v>35</v>
      </c>
    </row>
    <row r="6" spans="1:47" ht="16.8" x14ac:dyDescent="0.3">
      <c r="A6" s="108"/>
      <c r="B6" s="67">
        <v>40909</v>
      </c>
      <c r="C6" s="68">
        <v>0</v>
      </c>
      <c r="D6" s="68">
        <v>0</v>
      </c>
      <c r="E6" s="69">
        <v>0</v>
      </c>
      <c r="F6" s="68">
        <v>11</v>
      </c>
      <c r="G6" s="68">
        <v>26</v>
      </c>
      <c r="H6" s="69">
        <v>37</v>
      </c>
      <c r="I6" s="68">
        <v>3956</v>
      </c>
      <c r="J6" s="68">
        <v>1486</v>
      </c>
      <c r="K6" s="69">
        <v>5442</v>
      </c>
      <c r="L6" s="68">
        <v>16</v>
      </c>
      <c r="M6" s="68">
        <v>10</v>
      </c>
      <c r="N6" s="69">
        <v>26</v>
      </c>
      <c r="O6" s="68">
        <v>0</v>
      </c>
      <c r="P6" s="68">
        <v>0</v>
      </c>
      <c r="Q6" s="69">
        <v>0</v>
      </c>
      <c r="R6" s="67">
        <f t="shared" ref="R6:R45" si="0">B6</f>
        <v>40909</v>
      </c>
      <c r="S6" s="68">
        <v>0</v>
      </c>
      <c r="T6" s="68">
        <v>0</v>
      </c>
      <c r="U6" s="69">
        <v>0</v>
      </c>
      <c r="V6" s="68">
        <v>6525</v>
      </c>
      <c r="W6" s="68">
        <v>4413</v>
      </c>
      <c r="X6" s="69">
        <v>10938</v>
      </c>
      <c r="Y6" s="68">
        <v>5438</v>
      </c>
      <c r="Z6" s="68">
        <v>7311</v>
      </c>
      <c r="AA6" s="69">
        <v>12749</v>
      </c>
      <c r="AB6" s="68">
        <v>1</v>
      </c>
      <c r="AC6" s="68">
        <v>19</v>
      </c>
      <c r="AD6" s="69">
        <v>20</v>
      </c>
      <c r="AE6" s="67">
        <f>B6</f>
        <v>40909</v>
      </c>
      <c r="AF6" s="68">
        <v>0</v>
      </c>
      <c r="AG6" s="68">
        <v>0</v>
      </c>
      <c r="AH6" s="69">
        <v>0</v>
      </c>
      <c r="AI6" s="68">
        <v>0</v>
      </c>
      <c r="AJ6" s="68">
        <v>0</v>
      </c>
      <c r="AK6" s="69">
        <v>0</v>
      </c>
      <c r="AL6" s="68">
        <v>0</v>
      </c>
      <c r="AM6" s="68">
        <v>0</v>
      </c>
      <c r="AN6" s="69">
        <v>0</v>
      </c>
      <c r="AO6" s="69"/>
      <c r="AP6" s="69"/>
      <c r="AQ6" s="69"/>
      <c r="AR6" s="61">
        <f t="shared" ref="AR6:AR44" si="1">C6+F6+I6+L6+O6+S6+V6+Y6+AB6+AF6+AI6+AL6</f>
        <v>15947</v>
      </c>
      <c r="AS6" s="61">
        <f t="shared" ref="AS6:AS44" si="2">D6+G6+J6+M6+P6+T6+W6+Z6+AC6+AG6+AJ6+AM6</f>
        <v>13265</v>
      </c>
      <c r="AT6" s="70">
        <f t="shared" ref="AT6:AT44" si="3">E6+H6+K6+N6+Q6+U6+X6+AA6+AD6+AH6+AK6+AN6</f>
        <v>29212</v>
      </c>
    </row>
    <row r="7" spans="1:47" ht="16.8" x14ac:dyDescent="0.3">
      <c r="A7" s="108"/>
      <c r="B7" s="71">
        <v>40940</v>
      </c>
      <c r="C7" s="68">
        <v>0</v>
      </c>
      <c r="D7" s="68">
        <v>0</v>
      </c>
      <c r="E7" s="69">
        <v>0</v>
      </c>
      <c r="F7" s="68">
        <v>12</v>
      </c>
      <c r="G7" s="68">
        <v>32</v>
      </c>
      <c r="H7" s="69">
        <v>44</v>
      </c>
      <c r="I7" s="68">
        <v>11046</v>
      </c>
      <c r="J7" s="68">
        <v>3526</v>
      </c>
      <c r="K7" s="69">
        <v>14572</v>
      </c>
      <c r="L7" s="68">
        <v>18</v>
      </c>
      <c r="M7" s="68">
        <v>6</v>
      </c>
      <c r="N7" s="69">
        <v>24</v>
      </c>
      <c r="O7" s="68">
        <v>0</v>
      </c>
      <c r="P7" s="68">
        <v>0</v>
      </c>
      <c r="Q7" s="69">
        <v>0</v>
      </c>
      <c r="R7" s="71">
        <f t="shared" si="0"/>
        <v>40940</v>
      </c>
      <c r="S7" s="68">
        <v>0</v>
      </c>
      <c r="T7" s="68">
        <v>0</v>
      </c>
      <c r="U7" s="69">
        <v>0</v>
      </c>
      <c r="V7" s="68">
        <v>15956</v>
      </c>
      <c r="W7" s="68">
        <v>12131</v>
      </c>
      <c r="X7" s="69">
        <v>28087</v>
      </c>
      <c r="Y7" s="68">
        <v>8353</v>
      </c>
      <c r="Z7" s="68">
        <v>13001</v>
      </c>
      <c r="AA7" s="69">
        <v>21354</v>
      </c>
      <c r="AB7" s="68">
        <v>11</v>
      </c>
      <c r="AC7" s="68">
        <v>244</v>
      </c>
      <c r="AD7" s="69">
        <v>255</v>
      </c>
      <c r="AE7" s="71">
        <f t="shared" ref="AE7:AE45" si="4">B7</f>
        <v>40940</v>
      </c>
      <c r="AF7" s="68">
        <v>0</v>
      </c>
      <c r="AG7" s="68">
        <v>0</v>
      </c>
      <c r="AH7" s="69">
        <v>0</v>
      </c>
      <c r="AI7" s="68">
        <v>0</v>
      </c>
      <c r="AJ7" s="68">
        <v>0</v>
      </c>
      <c r="AK7" s="69">
        <v>0</v>
      </c>
      <c r="AL7" s="68">
        <v>0</v>
      </c>
      <c r="AM7" s="68">
        <v>0</v>
      </c>
      <c r="AN7" s="69">
        <v>0</v>
      </c>
      <c r="AO7" s="69"/>
      <c r="AP7" s="69"/>
      <c r="AQ7" s="69"/>
      <c r="AR7" s="61">
        <f t="shared" si="1"/>
        <v>35396</v>
      </c>
      <c r="AS7" s="61">
        <f t="shared" si="2"/>
        <v>28940</v>
      </c>
      <c r="AT7" s="70">
        <f t="shared" si="3"/>
        <v>64336</v>
      </c>
    </row>
    <row r="8" spans="1:47" ht="16.8" x14ac:dyDescent="0.3">
      <c r="A8" s="108"/>
      <c r="B8" s="71">
        <v>40969</v>
      </c>
      <c r="C8" s="68">
        <v>0</v>
      </c>
      <c r="D8" s="68">
        <v>0</v>
      </c>
      <c r="E8" s="69">
        <v>0</v>
      </c>
      <c r="F8" s="68">
        <v>26</v>
      </c>
      <c r="G8" s="68">
        <v>90</v>
      </c>
      <c r="H8" s="69">
        <v>116</v>
      </c>
      <c r="I8" s="68">
        <v>15295</v>
      </c>
      <c r="J8" s="68">
        <v>4418</v>
      </c>
      <c r="K8" s="69">
        <v>19713</v>
      </c>
      <c r="L8" s="68">
        <v>33</v>
      </c>
      <c r="M8" s="68">
        <v>14</v>
      </c>
      <c r="N8" s="69">
        <v>47</v>
      </c>
      <c r="O8" s="68">
        <v>0</v>
      </c>
      <c r="P8" s="68">
        <v>0</v>
      </c>
      <c r="Q8" s="69">
        <v>0</v>
      </c>
      <c r="R8" s="71">
        <f t="shared" si="0"/>
        <v>40969</v>
      </c>
      <c r="S8" s="68">
        <v>0</v>
      </c>
      <c r="T8" s="68">
        <v>0</v>
      </c>
      <c r="U8" s="69">
        <v>0</v>
      </c>
      <c r="V8" s="68">
        <v>18333</v>
      </c>
      <c r="W8" s="68">
        <v>14437</v>
      </c>
      <c r="X8" s="69">
        <v>32770</v>
      </c>
      <c r="Y8" s="68">
        <v>7530</v>
      </c>
      <c r="Z8" s="68">
        <v>14648</v>
      </c>
      <c r="AA8" s="69">
        <v>22178</v>
      </c>
      <c r="AB8" s="68">
        <v>89</v>
      </c>
      <c r="AC8" s="68">
        <v>885</v>
      </c>
      <c r="AD8" s="69">
        <v>974</v>
      </c>
      <c r="AE8" s="71">
        <f t="shared" si="4"/>
        <v>40969</v>
      </c>
      <c r="AF8" s="68">
        <v>15</v>
      </c>
      <c r="AG8" s="68">
        <v>2</v>
      </c>
      <c r="AH8" s="69">
        <v>17</v>
      </c>
      <c r="AI8" s="68">
        <v>0</v>
      </c>
      <c r="AJ8" s="68">
        <v>0</v>
      </c>
      <c r="AK8" s="69">
        <v>0</v>
      </c>
      <c r="AL8" s="68">
        <v>0</v>
      </c>
      <c r="AM8" s="68">
        <v>0</v>
      </c>
      <c r="AN8" s="69">
        <v>0</v>
      </c>
      <c r="AO8" s="69"/>
      <c r="AP8" s="69"/>
      <c r="AQ8" s="69"/>
      <c r="AR8" s="61">
        <f t="shared" si="1"/>
        <v>41321</v>
      </c>
      <c r="AS8" s="61">
        <f t="shared" si="2"/>
        <v>34494</v>
      </c>
      <c r="AT8" s="70">
        <f t="shared" si="3"/>
        <v>75815</v>
      </c>
    </row>
    <row r="9" spans="1:47" ht="16.8" x14ac:dyDescent="0.3">
      <c r="A9" s="108"/>
      <c r="B9" s="71">
        <v>41000</v>
      </c>
      <c r="C9" s="68">
        <v>0</v>
      </c>
      <c r="D9" s="68">
        <v>0</v>
      </c>
      <c r="E9" s="69">
        <v>0</v>
      </c>
      <c r="F9" s="68">
        <v>6</v>
      </c>
      <c r="G9" s="68">
        <v>91</v>
      </c>
      <c r="H9" s="69">
        <v>97</v>
      </c>
      <c r="I9" s="68">
        <v>11247</v>
      </c>
      <c r="J9" s="68">
        <v>5621</v>
      </c>
      <c r="K9" s="69">
        <v>16868</v>
      </c>
      <c r="L9" s="68">
        <v>10</v>
      </c>
      <c r="M9" s="68">
        <v>20</v>
      </c>
      <c r="N9" s="69">
        <v>30</v>
      </c>
      <c r="O9" s="68">
        <v>0</v>
      </c>
      <c r="P9" s="68">
        <v>0</v>
      </c>
      <c r="Q9" s="69">
        <v>0</v>
      </c>
      <c r="R9" s="71">
        <f t="shared" si="0"/>
        <v>41000</v>
      </c>
      <c r="S9" s="68">
        <v>0</v>
      </c>
      <c r="T9" s="68">
        <v>0</v>
      </c>
      <c r="U9" s="69">
        <v>0</v>
      </c>
      <c r="V9" s="68">
        <v>15089</v>
      </c>
      <c r="W9" s="68">
        <v>10860</v>
      </c>
      <c r="X9" s="69">
        <v>25949</v>
      </c>
      <c r="Y9" s="68">
        <v>5205</v>
      </c>
      <c r="Z9" s="68">
        <v>12202</v>
      </c>
      <c r="AA9" s="69">
        <v>17407</v>
      </c>
      <c r="AB9" s="68">
        <v>78</v>
      </c>
      <c r="AC9" s="68">
        <v>899</v>
      </c>
      <c r="AD9" s="69">
        <v>977</v>
      </c>
      <c r="AE9" s="71">
        <f t="shared" si="4"/>
        <v>41000</v>
      </c>
      <c r="AF9" s="68">
        <v>817</v>
      </c>
      <c r="AG9" s="68">
        <v>157</v>
      </c>
      <c r="AH9" s="69">
        <v>974</v>
      </c>
      <c r="AI9" s="68">
        <v>0</v>
      </c>
      <c r="AJ9" s="68">
        <v>0</v>
      </c>
      <c r="AK9" s="69">
        <v>0</v>
      </c>
      <c r="AL9" s="68">
        <v>0</v>
      </c>
      <c r="AM9" s="68">
        <v>0</v>
      </c>
      <c r="AN9" s="69">
        <v>0</v>
      </c>
      <c r="AO9" s="69"/>
      <c r="AP9" s="69"/>
      <c r="AQ9" s="69"/>
      <c r="AR9" s="61">
        <f t="shared" si="1"/>
        <v>32452</v>
      </c>
      <c r="AS9" s="61">
        <f t="shared" si="2"/>
        <v>29850</v>
      </c>
      <c r="AT9" s="70">
        <f t="shared" si="3"/>
        <v>62302</v>
      </c>
    </row>
    <row r="10" spans="1:47" ht="16.8" x14ac:dyDescent="0.3">
      <c r="A10" s="108"/>
      <c r="B10" s="71">
        <v>41030</v>
      </c>
      <c r="C10" s="68">
        <v>0</v>
      </c>
      <c r="D10" s="68">
        <v>0</v>
      </c>
      <c r="E10" s="69">
        <v>0</v>
      </c>
      <c r="F10" s="68">
        <v>127</v>
      </c>
      <c r="G10" s="68">
        <v>167</v>
      </c>
      <c r="H10" s="69">
        <v>294</v>
      </c>
      <c r="I10" s="68">
        <v>11501</v>
      </c>
      <c r="J10" s="68">
        <v>5457</v>
      </c>
      <c r="K10" s="69">
        <v>16958</v>
      </c>
      <c r="L10" s="68">
        <v>39</v>
      </c>
      <c r="M10" s="68">
        <v>205</v>
      </c>
      <c r="N10" s="69">
        <v>244</v>
      </c>
      <c r="O10" s="68">
        <v>0</v>
      </c>
      <c r="P10" s="68">
        <v>0</v>
      </c>
      <c r="Q10" s="69">
        <v>0</v>
      </c>
      <c r="R10" s="71">
        <f t="shared" si="0"/>
        <v>41030</v>
      </c>
      <c r="S10" s="68">
        <v>0</v>
      </c>
      <c r="T10" s="68">
        <v>0</v>
      </c>
      <c r="U10" s="69">
        <v>0</v>
      </c>
      <c r="V10" s="68">
        <v>12512</v>
      </c>
      <c r="W10" s="68">
        <v>11554</v>
      </c>
      <c r="X10" s="69">
        <v>24066</v>
      </c>
      <c r="Y10" s="68">
        <v>5434</v>
      </c>
      <c r="Z10" s="68">
        <v>13437</v>
      </c>
      <c r="AA10" s="69">
        <v>18871</v>
      </c>
      <c r="AB10" s="68">
        <v>147</v>
      </c>
      <c r="AC10" s="68">
        <v>1151</v>
      </c>
      <c r="AD10" s="69">
        <v>1298</v>
      </c>
      <c r="AE10" s="71">
        <f t="shared" si="4"/>
        <v>41030</v>
      </c>
      <c r="AF10" s="68">
        <v>1664</v>
      </c>
      <c r="AG10" s="68">
        <v>318</v>
      </c>
      <c r="AH10" s="69">
        <v>1982</v>
      </c>
      <c r="AI10" s="68">
        <v>0</v>
      </c>
      <c r="AJ10" s="68">
        <v>0</v>
      </c>
      <c r="AK10" s="69">
        <v>0</v>
      </c>
      <c r="AL10" s="68">
        <v>0</v>
      </c>
      <c r="AM10" s="68">
        <v>0</v>
      </c>
      <c r="AN10" s="69">
        <v>0</v>
      </c>
      <c r="AO10" s="68">
        <v>0</v>
      </c>
      <c r="AP10" s="68">
        <v>0</v>
      </c>
      <c r="AQ10" s="69">
        <v>0</v>
      </c>
      <c r="AR10" s="61">
        <f t="shared" si="1"/>
        <v>31424</v>
      </c>
      <c r="AS10" s="61">
        <f t="shared" si="2"/>
        <v>32289</v>
      </c>
      <c r="AT10" s="70">
        <f t="shared" si="3"/>
        <v>63713</v>
      </c>
    </row>
    <row r="11" spans="1:47" ht="16.8" x14ac:dyDescent="0.3">
      <c r="A11" s="108"/>
      <c r="B11" s="71">
        <v>41061</v>
      </c>
      <c r="C11" s="68">
        <v>1</v>
      </c>
      <c r="D11" s="68">
        <v>0</v>
      </c>
      <c r="E11" s="69">
        <v>1</v>
      </c>
      <c r="F11" s="68">
        <v>374</v>
      </c>
      <c r="G11" s="68">
        <v>674</v>
      </c>
      <c r="H11" s="69">
        <v>1048</v>
      </c>
      <c r="I11" s="68">
        <v>13986</v>
      </c>
      <c r="J11" s="68">
        <v>7086</v>
      </c>
      <c r="K11" s="69">
        <v>21072</v>
      </c>
      <c r="L11" s="68">
        <v>46</v>
      </c>
      <c r="M11" s="68">
        <v>30</v>
      </c>
      <c r="N11" s="69">
        <v>76</v>
      </c>
      <c r="O11" s="68">
        <v>0</v>
      </c>
      <c r="P11" s="68">
        <v>0</v>
      </c>
      <c r="Q11" s="69">
        <v>0</v>
      </c>
      <c r="R11" s="71">
        <f t="shared" si="0"/>
        <v>41061</v>
      </c>
      <c r="S11" s="68">
        <v>0</v>
      </c>
      <c r="T11" s="68">
        <v>0</v>
      </c>
      <c r="U11" s="69">
        <v>0</v>
      </c>
      <c r="V11" s="68">
        <v>11613</v>
      </c>
      <c r="W11" s="68">
        <v>9951</v>
      </c>
      <c r="X11" s="69">
        <v>21564</v>
      </c>
      <c r="Y11" s="68">
        <v>4933</v>
      </c>
      <c r="Z11" s="68">
        <v>15159</v>
      </c>
      <c r="AA11" s="69">
        <v>20092</v>
      </c>
      <c r="AB11" s="68">
        <v>375</v>
      </c>
      <c r="AC11" s="68">
        <v>992</v>
      </c>
      <c r="AD11" s="69">
        <v>1367</v>
      </c>
      <c r="AE11" s="71">
        <f t="shared" si="4"/>
        <v>41061</v>
      </c>
      <c r="AF11" s="68">
        <v>1942</v>
      </c>
      <c r="AG11" s="68">
        <v>336</v>
      </c>
      <c r="AH11" s="69">
        <v>2278</v>
      </c>
      <c r="AI11" s="68">
        <v>0</v>
      </c>
      <c r="AJ11" s="68">
        <v>0</v>
      </c>
      <c r="AK11" s="69">
        <v>0</v>
      </c>
      <c r="AL11" s="68">
        <v>0</v>
      </c>
      <c r="AM11" s="68">
        <v>0</v>
      </c>
      <c r="AN11" s="69">
        <v>0</v>
      </c>
      <c r="AO11" s="68">
        <v>0</v>
      </c>
      <c r="AP11" s="68">
        <v>0</v>
      </c>
      <c r="AQ11" s="69">
        <v>0</v>
      </c>
      <c r="AR11" s="61">
        <f t="shared" si="1"/>
        <v>33270</v>
      </c>
      <c r="AS11" s="61">
        <f t="shared" si="2"/>
        <v>34228</v>
      </c>
      <c r="AT11" s="70">
        <f t="shared" si="3"/>
        <v>67498</v>
      </c>
    </row>
    <row r="12" spans="1:47" ht="16.8" x14ac:dyDescent="0.3">
      <c r="A12" s="108"/>
      <c r="B12" s="71">
        <v>41091</v>
      </c>
      <c r="C12" s="68">
        <v>6</v>
      </c>
      <c r="D12" s="68">
        <v>0</v>
      </c>
      <c r="E12" s="69">
        <v>6</v>
      </c>
      <c r="F12" s="68">
        <v>349</v>
      </c>
      <c r="G12" s="68">
        <v>458</v>
      </c>
      <c r="H12" s="69">
        <v>807</v>
      </c>
      <c r="I12" s="68">
        <v>12645</v>
      </c>
      <c r="J12" s="68">
        <v>5487</v>
      </c>
      <c r="K12" s="69">
        <v>18132</v>
      </c>
      <c r="L12" s="68">
        <v>27</v>
      </c>
      <c r="M12" s="68">
        <v>30</v>
      </c>
      <c r="N12" s="69">
        <v>57</v>
      </c>
      <c r="O12" s="68">
        <v>0</v>
      </c>
      <c r="P12" s="68">
        <v>0</v>
      </c>
      <c r="Q12" s="69">
        <v>0</v>
      </c>
      <c r="R12" s="71">
        <f t="shared" si="0"/>
        <v>41091</v>
      </c>
      <c r="S12" s="68">
        <v>0</v>
      </c>
      <c r="T12" s="68">
        <v>0</v>
      </c>
      <c r="U12" s="69">
        <v>0</v>
      </c>
      <c r="V12" s="68">
        <v>17887</v>
      </c>
      <c r="W12" s="68">
        <v>8280</v>
      </c>
      <c r="X12" s="69">
        <v>26167</v>
      </c>
      <c r="Y12" s="68">
        <v>5842</v>
      </c>
      <c r="Z12" s="68">
        <v>12165</v>
      </c>
      <c r="AA12" s="69">
        <v>18007</v>
      </c>
      <c r="AB12" s="68">
        <v>294</v>
      </c>
      <c r="AC12" s="68">
        <v>969</v>
      </c>
      <c r="AD12" s="69">
        <v>1263</v>
      </c>
      <c r="AE12" s="71">
        <f t="shared" si="4"/>
        <v>41091</v>
      </c>
      <c r="AF12" s="68">
        <v>1852</v>
      </c>
      <c r="AG12" s="68">
        <v>308</v>
      </c>
      <c r="AH12" s="69">
        <v>2160</v>
      </c>
      <c r="AI12" s="68">
        <v>0</v>
      </c>
      <c r="AJ12" s="68">
        <v>0</v>
      </c>
      <c r="AK12" s="69">
        <v>0</v>
      </c>
      <c r="AL12" s="68">
        <v>0</v>
      </c>
      <c r="AM12" s="68">
        <v>0</v>
      </c>
      <c r="AN12" s="69">
        <v>0</v>
      </c>
      <c r="AO12" s="68">
        <v>0</v>
      </c>
      <c r="AP12" s="68">
        <v>0</v>
      </c>
      <c r="AQ12" s="69">
        <v>0</v>
      </c>
      <c r="AR12" s="61">
        <f t="shared" si="1"/>
        <v>38902</v>
      </c>
      <c r="AS12" s="61">
        <f t="shared" si="2"/>
        <v>27697</v>
      </c>
      <c r="AT12" s="70">
        <f t="shared" si="3"/>
        <v>66599</v>
      </c>
    </row>
    <row r="13" spans="1:47" ht="16.8" x14ac:dyDescent="0.3">
      <c r="A13" s="108"/>
      <c r="B13" s="71">
        <v>41122</v>
      </c>
      <c r="C13" s="68">
        <v>6</v>
      </c>
      <c r="D13" s="68">
        <v>0</v>
      </c>
      <c r="E13" s="69">
        <v>6</v>
      </c>
      <c r="F13" s="68">
        <v>460</v>
      </c>
      <c r="G13" s="68">
        <v>750</v>
      </c>
      <c r="H13" s="69">
        <v>1210</v>
      </c>
      <c r="I13" s="68">
        <v>13241</v>
      </c>
      <c r="J13" s="68">
        <v>5275</v>
      </c>
      <c r="K13" s="69">
        <v>18516</v>
      </c>
      <c r="L13" s="68">
        <v>36</v>
      </c>
      <c r="M13" s="68">
        <v>56</v>
      </c>
      <c r="N13" s="69">
        <v>92</v>
      </c>
      <c r="O13" s="68">
        <v>0</v>
      </c>
      <c r="P13" s="68">
        <v>0</v>
      </c>
      <c r="Q13" s="69">
        <v>0</v>
      </c>
      <c r="R13" s="71">
        <f t="shared" si="0"/>
        <v>41122</v>
      </c>
      <c r="S13" s="68">
        <v>0</v>
      </c>
      <c r="T13" s="68">
        <v>0</v>
      </c>
      <c r="U13" s="69">
        <v>0</v>
      </c>
      <c r="V13" s="68">
        <v>17032</v>
      </c>
      <c r="W13" s="68">
        <v>8054</v>
      </c>
      <c r="X13" s="69">
        <v>25086</v>
      </c>
      <c r="Y13" s="68">
        <v>7692</v>
      </c>
      <c r="Z13" s="68">
        <v>14215</v>
      </c>
      <c r="AA13" s="69">
        <v>21907</v>
      </c>
      <c r="AB13" s="68">
        <v>343</v>
      </c>
      <c r="AC13" s="68">
        <v>970</v>
      </c>
      <c r="AD13" s="69">
        <v>1313</v>
      </c>
      <c r="AE13" s="71">
        <f t="shared" si="4"/>
        <v>41122</v>
      </c>
      <c r="AF13" s="68">
        <v>1552</v>
      </c>
      <c r="AG13" s="68">
        <v>293</v>
      </c>
      <c r="AH13" s="69">
        <v>1845</v>
      </c>
      <c r="AI13" s="68">
        <v>0</v>
      </c>
      <c r="AJ13" s="68">
        <v>0</v>
      </c>
      <c r="AK13" s="69">
        <v>0</v>
      </c>
      <c r="AL13" s="68">
        <v>0</v>
      </c>
      <c r="AM13" s="68">
        <v>0</v>
      </c>
      <c r="AN13" s="69">
        <v>0</v>
      </c>
      <c r="AO13" s="68">
        <v>0</v>
      </c>
      <c r="AP13" s="68">
        <v>0</v>
      </c>
      <c r="AQ13" s="69">
        <v>0</v>
      </c>
      <c r="AR13" s="61">
        <f t="shared" si="1"/>
        <v>40362</v>
      </c>
      <c r="AS13" s="61">
        <f t="shared" si="2"/>
        <v>29613</v>
      </c>
      <c r="AT13" s="70">
        <f t="shared" si="3"/>
        <v>69975</v>
      </c>
    </row>
    <row r="14" spans="1:47" ht="16.8" x14ac:dyDescent="0.3">
      <c r="A14" s="108"/>
      <c r="B14" s="71">
        <v>41153</v>
      </c>
      <c r="C14" s="68">
        <v>5</v>
      </c>
      <c r="D14" s="68">
        <v>0</v>
      </c>
      <c r="E14" s="69">
        <v>5</v>
      </c>
      <c r="F14" s="68">
        <v>372</v>
      </c>
      <c r="G14" s="68">
        <v>519</v>
      </c>
      <c r="H14" s="69">
        <v>891</v>
      </c>
      <c r="I14" s="68">
        <v>11555</v>
      </c>
      <c r="J14" s="68">
        <v>3794</v>
      </c>
      <c r="K14" s="69">
        <v>15349</v>
      </c>
      <c r="L14" s="68">
        <v>26</v>
      </c>
      <c r="M14" s="68">
        <v>118</v>
      </c>
      <c r="N14" s="69">
        <v>144</v>
      </c>
      <c r="O14" s="68">
        <v>0</v>
      </c>
      <c r="P14" s="68">
        <v>0</v>
      </c>
      <c r="Q14" s="69">
        <v>0</v>
      </c>
      <c r="R14" s="71">
        <f t="shared" si="0"/>
        <v>41153</v>
      </c>
      <c r="S14" s="68">
        <v>0</v>
      </c>
      <c r="T14" s="68">
        <v>0</v>
      </c>
      <c r="U14" s="69">
        <v>0</v>
      </c>
      <c r="V14" s="68">
        <v>14044</v>
      </c>
      <c r="W14" s="68">
        <v>6313</v>
      </c>
      <c r="X14" s="69">
        <v>20357</v>
      </c>
      <c r="Y14" s="68">
        <v>6445</v>
      </c>
      <c r="Z14" s="68">
        <v>10895</v>
      </c>
      <c r="AA14" s="69">
        <v>17340</v>
      </c>
      <c r="AB14" s="68">
        <v>244</v>
      </c>
      <c r="AC14" s="68">
        <v>746</v>
      </c>
      <c r="AD14" s="69">
        <v>990</v>
      </c>
      <c r="AE14" s="71">
        <f t="shared" si="4"/>
        <v>41153</v>
      </c>
      <c r="AF14" s="68">
        <v>1614</v>
      </c>
      <c r="AG14" s="68">
        <v>226</v>
      </c>
      <c r="AH14" s="69">
        <v>1840</v>
      </c>
      <c r="AI14" s="68">
        <v>0</v>
      </c>
      <c r="AJ14" s="68">
        <v>0</v>
      </c>
      <c r="AK14" s="69">
        <v>0</v>
      </c>
      <c r="AL14" s="68">
        <v>0</v>
      </c>
      <c r="AM14" s="68">
        <v>0</v>
      </c>
      <c r="AN14" s="69">
        <v>0</v>
      </c>
      <c r="AO14" s="68">
        <v>0</v>
      </c>
      <c r="AP14" s="68">
        <v>0</v>
      </c>
      <c r="AQ14" s="69">
        <v>0</v>
      </c>
      <c r="AR14" s="61">
        <f t="shared" si="1"/>
        <v>34305</v>
      </c>
      <c r="AS14" s="61">
        <f t="shared" si="2"/>
        <v>22611</v>
      </c>
      <c r="AT14" s="70">
        <f t="shared" si="3"/>
        <v>56916</v>
      </c>
    </row>
    <row r="15" spans="1:47" ht="16.8" x14ac:dyDescent="0.3">
      <c r="A15" s="108"/>
      <c r="B15" s="71">
        <v>41183</v>
      </c>
      <c r="C15" s="68">
        <v>19</v>
      </c>
      <c r="D15" s="68">
        <v>0</v>
      </c>
      <c r="E15" s="69">
        <v>19</v>
      </c>
      <c r="F15" s="68">
        <v>521</v>
      </c>
      <c r="G15" s="68">
        <v>536</v>
      </c>
      <c r="H15" s="69">
        <v>1057</v>
      </c>
      <c r="I15" s="68">
        <v>15138</v>
      </c>
      <c r="J15" s="68">
        <v>3745</v>
      </c>
      <c r="K15" s="69">
        <v>18883</v>
      </c>
      <c r="L15" s="68">
        <v>33</v>
      </c>
      <c r="M15" s="68">
        <v>47</v>
      </c>
      <c r="N15" s="69">
        <v>80</v>
      </c>
      <c r="O15" s="68">
        <v>0</v>
      </c>
      <c r="P15" s="68">
        <v>0</v>
      </c>
      <c r="Q15" s="69">
        <v>0</v>
      </c>
      <c r="R15" s="71">
        <f t="shared" si="0"/>
        <v>41183</v>
      </c>
      <c r="S15" s="68">
        <v>0</v>
      </c>
      <c r="T15" s="68">
        <v>0</v>
      </c>
      <c r="U15" s="69">
        <v>0</v>
      </c>
      <c r="V15" s="68">
        <v>16725</v>
      </c>
      <c r="W15" s="68">
        <v>8155</v>
      </c>
      <c r="X15" s="69">
        <v>24880</v>
      </c>
      <c r="Y15" s="68">
        <v>6795</v>
      </c>
      <c r="Z15" s="68">
        <v>12428</v>
      </c>
      <c r="AA15" s="69">
        <v>19223</v>
      </c>
      <c r="AB15" s="68">
        <v>290</v>
      </c>
      <c r="AC15" s="68">
        <v>990</v>
      </c>
      <c r="AD15" s="69">
        <v>1280</v>
      </c>
      <c r="AE15" s="71">
        <f t="shared" si="4"/>
        <v>41183</v>
      </c>
      <c r="AF15" s="68">
        <v>2211</v>
      </c>
      <c r="AG15" s="68">
        <v>291</v>
      </c>
      <c r="AH15" s="69">
        <v>2502</v>
      </c>
      <c r="AI15" s="68">
        <v>0</v>
      </c>
      <c r="AJ15" s="68">
        <v>0</v>
      </c>
      <c r="AK15" s="69">
        <v>0</v>
      </c>
      <c r="AL15" s="68">
        <v>0</v>
      </c>
      <c r="AM15" s="68">
        <v>0</v>
      </c>
      <c r="AN15" s="69">
        <v>0</v>
      </c>
      <c r="AO15" s="68">
        <v>0</v>
      </c>
      <c r="AP15" s="68">
        <v>0</v>
      </c>
      <c r="AQ15" s="69">
        <v>0</v>
      </c>
      <c r="AR15" s="61">
        <f t="shared" si="1"/>
        <v>41732</v>
      </c>
      <c r="AS15" s="61">
        <f t="shared" si="2"/>
        <v>26192</v>
      </c>
      <c r="AT15" s="70">
        <f t="shared" si="3"/>
        <v>67924</v>
      </c>
    </row>
    <row r="16" spans="1:47" ht="16.8" x14ac:dyDescent="0.3">
      <c r="A16" s="108"/>
      <c r="B16" s="71">
        <v>41214</v>
      </c>
      <c r="C16" s="68">
        <v>7</v>
      </c>
      <c r="D16" s="68">
        <v>0</v>
      </c>
      <c r="E16" s="69">
        <v>7</v>
      </c>
      <c r="F16" s="68">
        <v>911</v>
      </c>
      <c r="G16" s="68">
        <v>552</v>
      </c>
      <c r="H16" s="69">
        <v>1463</v>
      </c>
      <c r="I16" s="68">
        <v>13887</v>
      </c>
      <c r="J16" s="68">
        <v>3765</v>
      </c>
      <c r="K16" s="69">
        <v>17652</v>
      </c>
      <c r="L16" s="68">
        <v>30</v>
      </c>
      <c r="M16" s="68">
        <v>30</v>
      </c>
      <c r="N16" s="69">
        <v>60</v>
      </c>
      <c r="O16" s="68">
        <v>0</v>
      </c>
      <c r="P16" s="68">
        <v>0</v>
      </c>
      <c r="Q16" s="69">
        <v>0</v>
      </c>
      <c r="R16" s="71">
        <f t="shared" si="0"/>
        <v>41214</v>
      </c>
      <c r="S16" s="68">
        <v>0</v>
      </c>
      <c r="T16" s="68">
        <v>0</v>
      </c>
      <c r="U16" s="69">
        <v>0</v>
      </c>
      <c r="V16" s="68">
        <v>15651</v>
      </c>
      <c r="W16" s="68">
        <v>9041</v>
      </c>
      <c r="X16" s="69">
        <v>24692</v>
      </c>
      <c r="Y16" s="68">
        <v>6086</v>
      </c>
      <c r="Z16" s="68">
        <v>10754</v>
      </c>
      <c r="AA16" s="69">
        <v>16840</v>
      </c>
      <c r="AB16" s="68">
        <v>233</v>
      </c>
      <c r="AC16" s="68">
        <v>768</v>
      </c>
      <c r="AD16" s="69">
        <v>1001</v>
      </c>
      <c r="AE16" s="71">
        <f t="shared" si="4"/>
        <v>41214</v>
      </c>
      <c r="AF16" s="68">
        <v>2136</v>
      </c>
      <c r="AG16" s="68">
        <v>286</v>
      </c>
      <c r="AH16" s="69">
        <v>2422</v>
      </c>
      <c r="AI16" s="68">
        <v>0</v>
      </c>
      <c r="AJ16" s="68">
        <v>0</v>
      </c>
      <c r="AK16" s="69">
        <v>0</v>
      </c>
      <c r="AL16" s="68">
        <v>0</v>
      </c>
      <c r="AM16" s="68">
        <v>0</v>
      </c>
      <c r="AN16" s="69">
        <v>0</v>
      </c>
      <c r="AO16" s="68">
        <v>0</v>
      </c>
      <c r="AP16" s="68">
        <v>0</v>
      </c>
      <c r="AQ16" s="69">
        <v>0</v>
      </c>
      <c r="AR16" s="61">
        <f t="shared" si="1"/>
        <v>38941</v>
      </c>
      <c r="AS16" s="61">
        <f t="shared" si="2"/>
        <v>25196</v>
      </c>
      <c r="AT16" s="70">
        <f t="shared" si="3"/>
        <v>64137</v>
      </c>
    </row>
    <row r="17" spans="1:46" ht="16.8" x14ac:dyDescent="0.3">
      <c r="A17" s="108"/>
      <c r="B17" s="71">
        <v>41244</v>
      </c>
      <c r="C17" s="68">
        <v>18</v>
      </c>
      <c r="D17" s="68">
        <v>0</v>
      </c>
      <c r="E17" s="69">
        <v>18</v>
      </c>
      <c r="F17" s="68">
        <v>725</v>
      </c>
      <c r="G17" s="68">
        <v>538</v>
      </c>
      <c r="H17" s="69">
        <v>1263</v>
      </c>
      <c r="I17" s="68">
        <v>11508</v>
      </c>
      <c r="J17" s="68">
        <v>3597</v>
      </c>
      <c r="K17" s="69">
        <v>15105</v>
      </c>
      <c r="L17" s="68">
        <v>38</v>
      </c>
      <c r="M17" s="68">
        <v>22</v>
      </c>
      <c r="N17" s="69">
        <v>60</v>
      </c>
      <c r="O17" s="68">
        <v>0</v>
      </c>
      <c r="P17" s="68">
        <v>0</v>
      </c>
      <c r="Q17" s="69">
        <v>0</v>
      </c>
      <c r="R17" s="71">
        <f t="shared" si="0"/>
        <v>41244</v>
      </c>
      <c r="S17" s="68">
        <v>0</v>
      </c>
      <c r="T17" s="68">
        <v>0</v>
      </c>
      <c r="U17" s="69">
        <v>0</v>
      </c>
      <c r="V17" s="68">
        <v>14892</v>
      </c>
      <c r="W17" s="68">
        <v>8253</v>
      </c>
      <c r="X17" s="69">
        <v>23145</v>
      </c>
      <c r="Y17" s="68">
        <v>5691</v>
      </c>
      <c r="Z17" s="68">
        <v>11215</v>
      </c>
      <c r="AA17" s="69">
        <v>16906</v>
      </c>
      <c r="AB17" s="68">
        <v>236</v>
      </c>
      <c r="AC17" s="68">
        <v>838</v>
      </c>
      <c r="AD17" s="69">
        <v>1074</v>
      </c>
      <c r="AE17" s="71">
        <f t="shared" si="4"/>
        <v>41244</v>
      </c>
      <c r="AF17" s="68">
        <v>3040</v>
      </c>
      <c r="AG17" s="68">
        <v>389</v>
      </c>
      <c r="AH17" s="69">
        <v>3429</v>
      </c>
      <c r="AI17" s="68">
        <v>0</v>
      </c>
      <c r="AJ17" s="68">
        <v>0</v>
      </c>
      <c r="AK17" s="69">
        <v>0</v>
      </c>
      <c r="AL17" s="68">
        <v>0</v>
      </c>
      <c r="AM17" s="68">
        <v>0</v>
      </c>
      <c r="AN17" s="69">
        <v>0</v>
      </c>
      <c r="AO17" s="68">
        <v>0</v>
      </c>
      <c r="AP17" s="68">
        <v>0</v>
      </c>
      <c r="AQ17" s="69">
        <v>0</v>
      </c>
      <c r="AR17" s="61">
        <f t="shared" si="1"/>
        <v>36148</v>
      </c>
      <c r="AS17" s="61">
        <f t="shared" si="2"/>
        <v>24852</v>
      </c>
      <c r="AT17" s="70">
        <f t="shared" si="3"/>
        <v>61000</v>
      </c>
    </row>
    <row r="18" spans="1:46" ht="16.8" x14ac:dyDescent="0.3">
      <c r="A18" s="108"/>
      <c r="B18" s="67">
        <v>41275</v>
      </c>
      <c r="C18" s="68">
        <v>51</v>
      </c>
      <c r="D18" s="68">
        <v>12</v>
      </c>
      <c r="E18" s="69">
        <v>63</v>
      </c>
      <c r="F18" s="68">
        <v>376</v>
      </c>
      <c r="G18" s="68">
        <v>513</v>
      </c>
      <c r="H18" s="69">
        <v>889</v>
      </c>
      <c r="I18" s="68">
        <v>12663</v>
      </c>
      <c r="J18" s="68">
        <v>3214</v>
      </c>
      <c r="K18" s="69">
        <v>15877</v>
      </c>
      <c r="L18" s="68">
        <v>28</v>
      </c>
      <c r="M18" s="68">
        <v>42</v>
      </c>
      <c r="N18" s="69">
        <v>70</v>
      </c>
      <c r="O18" s="68">
        <v>16</v>
      </c>
      <c r="P18" s="68">
        <v>0</v>
      </c>
      <c r="Q18" s="69">
        <v>16</v>
      </c>
      <c r="R18" s="67">
        <f t="shared" si="0"/>
        <v>41275</v>
      </c>
      <c r="S18" s="68">
        <v>0</v>
      </c>
      <c r="T18" s="68">
        <v>0</v>
      </c>
      <c r="U18" s="69">
        <v>0</v>
      </c>
      <c r="V18" s="68">
        <v>14395</v>
      </c>
      <c r="W18" s="68">
        <v>8329</v>
      </c>
      <c r="X18" s="69">
        <v>22724</v>
      </c>
      <c r="Y18" s="68">
        <v>7154</v>
      </c>
      <c r="Z18" s="68">
        <v>12321</v>
      </c>
      <c r="AA18" s="69">
        <v>19475</v>
      </c>
      <c r="AB18" s="68">
        <v>209</v>
      </c>
      <c r="AC18" s="68">
        <v>809</v>
      </c>
      <c r="AD18" s="69">
        <v>1018</v>
      </c>
      <c r="AE18" s="67">
        <f t="shared" si="4"/>
        <v>41275</v>
      </c>
      <c r="AF18" s="68">
        <v>2565</v>
      </c>
      <c r="AG18" s="68">
        <v>339</v>
      </c>
      <c r="AH18" s="69">
        <v>2904</v>
      </c>
      <c r="AI18" s="68">
        <v>0</v>
      </c>
      <c r="AJ18" s="68">
        <v>0</v>
      </c>
      <c r="AK18" s="69">
        <v>0</v>
      </c>
      <c r="AL18" s="68">
        <v>0</v>
      </c>
      <c r="AM18" s="68">
        <v>0</v>
      </c>
      <c r="AN18" s="69">
        <v>0</v>
      </c>
      <c r="AO18" s="68">
        <v>0</v>
      </c>
      <c r="AP18" s="68">
        <v>0</v>
      </c>
      <c r="AQ18" s="69">
        <v>0</v>
      </c>
      <c r="AR18" s="61">
        <f t="shared" si="1"/>
        <v>37457</v>
      </c>
      <c r="AS18" s="61">
        <f t="shared" si="2"/>
        <v>25579</v>
      </c>
      <c r="AT18" s="70">
        <f t="shared" si="3"/>
        <v>63036</v>
      </c>
    </row>
    <row r="19" spans="1:46" ht="16.8" x14ac:dyDescent="0.3">
      <c r="A19" s="108"/>
      <c r="B19" s="71">
        <v>41306</v>
      </c>
      <c r="C19" s="68">
        <v>71</v>
      </c>
      <c r="D19" s="68">
        <v>7</v>
      </c>
      <c r="E19" s="69">
        <v>78</v>
      </c>
      <c r="F19" s="68">
        <v>165</v>
      </c>
      <c r="G19" s="68">
        <v>225</v>
      </c>
      <c r="H19" s="69">
        <v>390</v>
      </c>
      <c r="I19" s="68">
        <v>8840</v>
      </c>
      <c r="J19" s="68">
        <v>2868</v>
      </c>
      <c r="K19" s="69">
        <v>11708</v>
      </c>
      <c r="L19" s="68">
        <v>19</v>
      </c>
      <c r="M19" s="68">
        <v>28</v>
      </c>
      <c r="N19" s="69">
        <v>47</v>
      </c>
      <c r="O19" s="68">
        <v>20</v>
      </c>
      <c r="P19" s="68">
        <v>0</v>
      </c>
      <c r="Q19" s="69">
        <v>20</v>
      </c>
      <c r="R19" s="71">
        <f t="shared" si="0"/>
        <v>41306</v>
      </c>
      <c r="S19" s="68">
        <v>0</v>
      </c>
      <c r="T19" s="68">
        <v>0</v>
      </c>
      <c r="U19" s="69">
        <v>0</v>
      </c>
      <c r="V19" s="68">
        <v>15190</v>
      </c>
      <c r="W19" s="68">
        <v>7305</v>
      </c>
      <c r="X19" s="69">
        <v>22495</v>
      </c>
      <c r="Y19" s="68">
        <v>6682</v>
      </c>
      <c r="Z19" s="68">
        <v>10440</v>
      </c>
      <c r="AA19" s="69">
        <v>17122</v>
      </c>
      <c r="AB19" s="68">
        <v>202</v>
      </c>
      <c r="AC19" s="68">
        <v>574</v>
      </c>
      <c r="AD19" s="69">
        <v>776</v>
      </c>
      <c r="AE19" s="71">
        <f t="shared" si="4"/>
        <v>41306</v>
      </c>
      <c r="AF19" s="68">
        <v>2077</v>
      </c>
      <c r="AG19" s="68">
        <v>294</v>
      </c>
      <c r="AH19" s="69">
        <v>2371</v>
      </c>
      <c r="AI19" s="68">
        <v>0</v>
      </c>
      <c r="AJ19" s="68">
        <v>0</v>
      </c>
      <c r="AK19" s="69">
        <v>0</v>
      </c>
      <c r="AL19" s="68">
        <v>0</v>
      </c>
      <c r="AM19" s="68">
        <v>0</v>
      </c>
      <c r="AN19" s="69">
        <v>0</v>
      </c>
      <c r="AO19" s="68">
        <v>0</v>
      </c>
      <c r="AP19" s="68">
        <v>0</v>
      </c>
      <c r="AQ19" s="69">
        <v>0</v>
      </c>
      <c r="AR19" s="61">
        <f t="shared" si="1"/>
        <v>33266</v>
      </c>
      <c r="AS19" s="61">
        <f t="shared" si="2"/>
        <v>21741</v>
      </c>
      <c r="AT19" s="70">
        <f t="shared" si="3"/>
        <v>55007</v>
      </c>
    </row>
    <row r="20" spans="1:46" ht="16.8" x14ac:dyDescent="0.3">
      <c r="A20" s="108"/>
      <c r="B20" s="71">
        <v>41334</v>
      </c>
      <c r="C20" s="68">
        <v>19</v>
      </c>
      <c r="D20" s="68">
        <v>12</v>
      </c>
      <c r="E20" s="69">
        <v>31</v>
      </c>
      <c r="F20" s="68">
        <v>206</v>
      </c>
      <c r="G20" s="68">
        <v>258</v>
      </c>
      <c r="H20" s="69">
        <v>464</v>
      </c>
      <c r="I20" s="68">
        <v>9025</v>
      </c>
      <c r="J20" s="68">
        <v>3472</v>
      </c>
      <c r="K20" s="69">
        <v>12497</v>
      </c>
      <c r="L20" s="68">
        <v>26</v>
      </c>
      <c r="M20" s="68">
        <v>19</v>
      </c>
      <c r="N20" s="69">
        <v>45</v>
      </c>
      <c r="O20" s="68">
        <v>0</v>
      </c>
      <c r="P20" s="68">
        <v>0</v>
      </c>
      <c r="Q20" s="69">
        <v>0</v>
      </c>
      <c r="R20" s="71">
        <f t="shared" si="0"/>
        <v>41334</v>
      </c>
      <c r="S20" s="68">
        <v>0</v>
      </c>
      <c r="T20" s="68">
        <v>0</v>
      </c>
      <c r="U20" s="69">
        <v>0</v>
      </c>
      <c r="V20" s="68">
        <v>12963</v>
      </c>
      <c r="W20" s="68">
        <v>8821</v>
      </c>
      <c r="X20" s="69">
        <v>21784</v>
      </c>
      <c r="Y20" s="68">
        <v>6713</v>
      </c>
      <c r="Z20" s="68">
        <v>12002</v>
      </c>
      <c r="AA20" s="69">
        <v>18715</v>
      </c>
      <c r="AB20" s="68">
        <v>216</v>
      </c>
      <c r="AC20" s="68">
        <v>488</v>
      </c>
      <c r="AD20" s="69">
        <v>704</v>
      </c>
      <c r="AE20" s="71">
        <f t="shared" si="4"/>
        <v>41334</v>
      </c>
      <c r="AF20" s="68">
        <v>2012</v>
      </c>
      <c r="AG20" s="68">
        <v>317</v>
      </c>
      <c r="AH20" s="69">
        <v>2329</v>
      </c>
      <c r="AI20" s="68">
        <v>0</v>
      </c>
      <c r="AJ20" s="68">
        <v>0</v>
      </c>
      <c r="AK20" s="69">
        <v>0</v>
      </c>
      <c r="AL20" s="68">
        <v>0</v>
      </c>
      <c r="AM20" s="68">
        <v>0</v>
      </c>
      <c r="AN20" s="69">
        <v>0</v>
      </c>
      <c r="AO20" s="68">
        <v>0</v>
      </c>
      <c r="AP20" s="68">
        <v>0</v>
      </c>
      <c r="AQ20" s="69">
        <v>0</v>
      </c>
      <c r="AR20" s="61">
        <f t="shared" si="1"/>
        <v>31180</v>
      </c>
      <c r="AS20" s="61">
        <f t="shared" si="2"/>
        <v>25389</v>
      </c>
      <c r="AT20" s="70">
        <f t="shared" si="3"/>
        <v>56569</v>
      </c>
    </row>
    <row r="21" spans="1:46" ht="16.8" x14ac:dyDescent="0.3">
      <c r="A21" s="108"/>
      <c r="B21" s="71">
        <v>41365</v>
      </c>
      <c r="C21" s="68">
        <v>19</v>
      </c>
      <c r="D21" s="68">
        <v>10</v>
      </c>
      <c r="E21" s="69">
        <v>29</v>
      </c>
      <c r="F21" s="68">
        <v>392</v>
      </c>
      <c r="G21" s="68">
        <v>776</v>
      </c>
      <c r="H21" s="69">
        <v>1168</v>
      </c>
      <c r="I21" s="68">
        <v>9977</v>
      </c>
      <c r="J21" s="68">
        <v>4975</v>
      </c>
      <c r="K21" s="69">
        <v>14952</v>
      </c>
      <c r="L21" s="68">
        <v>36</v>
      </c>
      <c r="M21" s="68">
        <v>45</v>
      </c>
      <c r="N21" s="69">
        <v>81</v>
      </c>
      <c r="O21" s="68">
        <v>0</v>
      </c>
      <c r="P21" s="68">
        <v>0</v>
      </c>
      <c r="Q21" s="69">
        <v>0</v>
      </c>
      <c r="R21" s="71">
        <f t="shared" si="0"/>
        <v>41365</v>
      </c>
      <c r="S21" s="68">
        <v>0</v>
      </c>
      <c r="T21" s="68">
        <v>0</v>
      </c>
      <c r="U21" s="69">
        <v>0</v>
      </c>
      <c r="V21" s="68">
        <v>11096</v>
      </c>
      <c r="W21" s="68">
        <v>8549</v>
      </c>
      <c r="X21" s="69">
        <v>19645</v>
      </c>
      <c r="Y21" s="68">
        <v>8198</v>
      </c>
      <c r="Z21" s="68">
        <v>11693</v>
      </c>
      <c r="AA21" s="69">
        <v>19891</v>
      </c>
      <c r="AB21" s="68">
        <v>178</v>
      </c>
      <c r="AC21" s="68">
        <v>430</v>
      </c>
      <c r="AD21" s="69">
        <v>608</v>
      </c>
      <c r="AE21" s="71">
        <f t="shared" si="4"/>
        <v>41365</v>
      </c>
      <c r="AF21" s="68">
        <v>2963</v>
      </c>
      <c r="AG21" s="68">
        <v>380</v>
      </c>
      <c r="AH21" s="69">
        <v>3343</v>
      </c>
      <c r="AI21" s="68">
        <v>0</v>
      </c>
      <c r="AJ21" s="68">
        <v>0</v>
      </c>
      <c r="AK21" s="69">
        <v>0</v>
      </c>
      <c r="AL21" s="68">
        <v>0</v>
      </c>
      <c r="AM21" s="68">
        <v>0</v>
      </c>
      <c r="AN21" s="69">
        <v>0</v>
      </c>
      <c r="AO21" s="68">
        <v>0</v>
      </c>
      <c r="AP21" s="68">
        <v>0</v>
      </c>
      <c r="AQ21" s="69">
        <v>0</v>
      </c>
      <c r="AR21" s="61">
        <f t="shared" si="1"/>
        <v>32859</v>
      </c>
      <c r="AS21" s="61">
        <f t="shared" si="2"/>
        <v>26858</v>
      </c>
      <c r="AT21" s="70">
        <f t="shared" si="3"/>
        <v>59717</v>
      </c>
    </row>
    <row r="22" spans="1:46" ht="16.8" x14ac:dyDescent="0.3">
      <c r="A22" s="108"/>
      <c r="B22" s="71">
        <v>41395</v>
      </c>
      <c r="C22" s="68">
        <v>23</v>
      </c>
      <c r="D22" s="68">
        <v>18</v>
      </c>
      <c r="E22" s="69">
        <v>41</v>
      </c>
      <c r="F22" s="68">
        <v>408</v>
      </c>
      <c r="G22" s="68">
        <v>657</v>
      </c>
      <c r="H22" s="69">
        <v>1065</v>
      </c>
      <c r="I22" s="68">
        <v>8789</v>
      </c>
      <c r="J22" s="68">
        <v>5154</v>
      </c>
      <c r="K22" s="69">
        <v>13943</v>
      </c>
      <c r="L22" s="68">
        <v>42</v>
      </c>
      <c r="M22" s="68">
        <v>35</v>
      </c>
      <c r="N22" s="69">
        <v>77</v>
      </c>
      <c r="O22" s="68">
        <v>0</v>
      </c>
      <c r="P22" s="68">
        <v>0</v>
      </c>
      <c r="Q22" s="69">
        <v>0</v>
      </c>
      <c r="R22" s="71">
        <f t="shared" si="0"/>
        <v>41395</v>
      </c>
      <c r="S22" s="68">
        <v>0</v>
      </c>
      <c r="T22" s="68">
        <v>0</v>
      </c>
      <c r="U22" s="69">
        <v>0</v>
      </c>
      <c r="V22" s="68">
        <v>9993</v>
      </c>
      <c r="W22" s="68">
        <v>7921</v>
      </c>
      <c r="X22" s="69">
        <v>17914</v>
      </c>
      <c r="Y22" s="68">
        <v>8595</v>
      </c>
      <c r="Z22" s="68">
        <v>11883</v>
      </c>
      <c r="AA22" s="69">
        <v>20478</v>
      </c>
      <c r="AB22" s="68">
        <v>210</v>
      </c>
      <c r="AC22" s="68">
        <v>300</v>
      </c>
      <c r="AD22" s="69">
        <v>510</v>
      </c>
      <c r="AE22" s="71">
        <f t="shared" si="4"/>
        <v>41395</v>
      </c>
      <c r="AF22" s="68">
        <v>3783</v>
      </c>
      <c r="AG22" s="68">
        <v>414</v>
      </c>
      <c r="AH22" s="69">
        <v>4197</v>
      </c>
      <c r="AI22" s="68">
        <v>0</v>
      </c>
      <c r="AJ22" s="68">
        <v>0</v>
      </c>
      <c r="AK22" s="69">
        <v>0</v>
      </c>
      <c r="AL22" s="68">
        <v>0</v>
      </c>
      <c r="AM22" s="68">
        <v>0</v>
      </c>
      <c r="AN22" s="69">
        <v>0</v>
      </c>
      <c r="AO22" s="68">
        <v>0</v>
      </c>
      <c r="AP22" s="68">
        <v>0</v>
      </c>
      <c r="AQ22" s="69">
        <v>0</v>
      </c>
      <c r="AR22" s="61">
        <f t="shared" si="1"/>
        <v>31843</v>
      </c>
      <c r="AS22" s="61">
        <f t="shared" si="2"/>
        <v>26382</v>
      </c>
      <c r="AT22" s="70">
        <f t="shared" si="3"/>
        <v>58225</v>
      </c>
    </row>
    <row r="23" spans="1:46" ht="16.8" x14ac:dyDescent="0.3">
      <c r="A23" s="108"/>
      <c r="B23" s="71">
        <v>41426</v>
      </c>
      <c r="C23" s="68">
        <v>140</v>
      </c>
      <c r="D23" s="68">
        <v>18</v>
      </c>
      <c r="E23" s="69">
        <v>158</v>
      </c>
      <c r="F23" s="68">
        <v>409</v>
      </c>
      <c r="G23" s="68">
        <v>805</v>
      </c>
      <c r="H23" s="69">
        <v>1214</v>
      </c>
      <c r="I23" s="68">
        <v>6648</v>
      </c>
      <c r="J23" s="68">
        <v>5434</v>
      </c>
      <c r="K23" s="69">
        <v>12082</v>
      </c>
      <c r="L23" s="68">
        <v>33</v>
      </c>
      <c r="M23" s="68">
        <v>35</v>
      </c>
      <c r="N23" s="69">
        <v>68</v>
      </c>
      <c r="O23" s="68">
        <v>0</v>
      </c>
      <c r="P23" s="68">
        <v>0</v>
      </c>
      <c r="Q23" s="69">
        <v>0</v>
      </c>
      <c r="R23" s="71">
        <f t="shared" si="0"/>
        <v>41426</v>
      </c>
      <c r="S23" s="68">
        <v>0</v>
      </c>
      <c r="T23" s="68">
        <v>0</v>
      </c>
      <c r="U23" s="69">
        <v>0</v>
      </c>
      <c r="V23" s="68">
        <v>11138</v>
      </c>
      <c r="W23" s="68">
        <v>6748</v>
      </c>
      <c r="X23" s="69">
        <v>17886</v>
      </c>
      <c r="Y23" s="68">
        <v>9235</v>
      </c>
      <c r="Z23" s="68">
        <v>11572</v>
      </c>
      <c r="AA23" s="69">
        <v>20807</v>
      </c>
      <c r="AB23" s="68">
        <v>196</v>
      </c>
      <c r="AC23" s="68">
        <v>379</v>
      </c>
      <c r="AD23" s="69">
        <v>575</v>
      </c>
      <c r="AE23" s="71">
        <f t="shared" si="4"/>
        <v>41426</v>
      </c>
      <c r="AF23" s="68">
        <v>4082</v>
      </c>
      <c r="AG23" s="68">
        <v>404</v>
      </c>
      <c r="AH23" s="69">
        <v>4486</v>
      </c>
      <c r="AI23" s="68">
        <v>0</v>
      </c>
      <c r="AJ23" s="68">
        <v>0</v>
      </c>
      <c r="AK23" s="69">
        <v>0</v>
      </c>
      <c r="AL23" s="68">
        <v>0</v>
      </c>
      <c r="AM23" s="68">
        <v>0</v>
      </c>
      <c r="AN23" s="69">
        <v>0</v>
      </c>
      <c r="AO23" s="68">
        <v>0</v>
      </c>
      <c r="AP23" s="68">
        <v>0</v>
      </c>
      <c r="AQ23" s="69">
        <v>0</v>
      </c>
      <c r="AR23" s="61">
        <f t="shared" si="1"/>
        <v>31881</v>
      </c>
      <c r="AS23" s="61">
        <f t="shared" si="2"/>
        <v>25395</v>
      </c>
      <c r="AT23" s="70">
        <f t="shared" si="3"/>
        <v>57276</v>
      </c>
    </row>
    <row r="24" spans="1:46" ht="16.8" x14ac:dyDescent="0.3">
      <c r="A24" s="108"/>
      <c r="B24" s="71">
        <v>41456</v>
      </c>
      <c r="C24" s="68">
        <v>80</v>
      </c>
      <c r="D24" s="68">
        <v>16</v>
      </c>
      <c r="E24" s="69">
        <v>96</v>
      </c>
      <c r="F24" s="68">
        <v>526</v>
      </c>
      <c r="G24" s="68">
        <v>643</v>
      </c>
      <c r="H24" s="69">
        <v>1169</v>
      </c>
      <c r="I24" s="68">
        <v>9988</v>
      </c>
      <c r="J24" s="68">
        <v>6240</v>
      </c>
      <c r="K24" s="69">
        <v>16228</v>
      </c>
      <c r="L24" s="68">
        <v>42</v>
      </c>
      <c r="M24" s="68">
        <v>72</v>
      </c>
      <c r="N24" s="69">
        <v>114</v>
      </c>
      <c r="O24" s="68">
        <v>0</v>
      </c>
      <c r="P24" s="68">
        <v>0</v>
      </c>
      <c r="Q24" s="69">
        <v>0</v>
      </c>
      <c r="R24" s="71">
        <f t="shared" si="0"/>
        <v>41456</v>
      </c>
      <c r="S24" s="68">
        <v>0</v>
      </c>
      <c r="T24" s="68">
        <v>0</v>
      </c>
      <c r="U24" s="69">
        <v>0</v>
      </c>
      <c r="V24" s="68">
        <v>15951</v>
      </c>
      <c r="W24" s="68">
        <v>7899</v>
      </c>
      <c r="X24" s="69">
        <v>23850</v>
      </c>
      <c r="Y24" s="68">
        <v>12383</v>
      </c>
      <c r="Z24" s="68">
        <v>14717</v>
      </c>
      <c r="AA24" s="69">
        <v>27100</v>
      </c>
      <c r="AB24" s="68">
        <v>242</v>
      </c>
      <c r="AC24" s="68">
        <v>407</v>
      </c>
      <c r="AD24" s="69">
        <v>649</v>
      </c>
      <c r="AE24" s="71">
        <f t="shared" si="4"/>
        <v>41456</v>
      </c>
      <c r="AF24" s="68">
        <v>6694</v>
      </c>
      <c r="AG24" s="68">
        <v>567</v>
      </c>
      <c r="AH24" s="69">
        <v>7261</v>
      </c>
      <c r="AI24" s="68">
        <v>0</v>
      </c>
      <c r="AJ24" s="68">
        <v>0</v>
      </c>
      <c r="AK24" s="69">
        <v>0</v>
      </c>
      <c r="AL24" s="68">
        <v>0</v>
      </c>
      <c r="AM24" s="68">
        <v>0</v>
      </c>
      <c r="AN24" s="69">
        <v>0</v>
      </c>
      <c r="AO24" s="68">
        <v>0</v>
      </c>
      <c r="AP24" s="68">
        <v>0</v>
      </c>
      <c r="AQ24" s="69">
        <v>0</v>
      </c>
      <c r="AR24" s="61">
        <f t="shared" si="1"/>
        <v>45906</v>
      </c>
      <c r="AS24" s="61">
        <f t="shared" si="2"/>
        <v>30561</v>
      </c>
      <c r="AT24" s="70">
        <f t="shared" si="3"/>
        <v>76467</v>
      </c>
    </row>
    <row r="25" spans="1:46" ht="16.8" x14ac:dyDescent="0.3">
      <c r="A25" s="108"/>
      <c r="B25" s="71">
        <v>41487</v>
      </c>
      <c r="C25" s="68">
        <v>22</v>
      </c>
      <c r="D25" s="68">
        <v>11</v>
      </c>
      <c r="E25" s="69">
        <v>33</v>
      </c>
      <c r="F25" s="68">
        <v>628</v>
      </c>
      <c r="G25" s="68">
        <v>1366</v>
      </c>
      <c r="H25" s="69">
        <v>1994</v>
      </c>
      <c r="I25" s="68">
        <v>12287</v>
      </c>
      <c r="J25" s="68">
        <v>7002</v>
      </c>
      <c r="K25" s="69">
        <v>19289</v>
      </c>
      <c r="L25" s="68">
        <v>53</v>
      </c>
      <c r="M25" s="68">
        <v>52</v>
      </c>
      <c r="N25" s="69">
        <v>105</v>
      </c>
      <c r="O25" s="68">
        <v>0</v>
      </c>
      <c r="P25" s="68">
        <v>0</v>
      </c>
      <c r="Q25" s="69">
        <v>0</v>
      </c>
      <c r="R25" s="71">
        <f t="shared" si="0"/>
        <v>41487</v>
      </c>
      <c r="S25" s="68">
        <v>76</v>
      </c>
      <c r="T25" s="68">
        <v>0</v>
      </c>
      <c r="U25" s="69">
        <v>76</v>
      </c>
      <c r="V25" s="68">
        <v>15789</v>
      </c>
      <c r="W25" s="68">
        <v>7781</v>
      </c>
      <c r="X25" s="69">
        <v>23570</v>
      </c>
      <c r="Y25" s="68">
        <v>11550</v>
      </c>
      <c r="Z25" s="68">
        <v>14522</v>
      </c>
      <c r="AA25" s="69">
        <v>26072</v>
      </c>
      <c r="AB25" s="68">
        <v>212</v>
      </c>
      <c r="AC25" s="68">
        <v>494</v>
      </c>
      <c r="AD25" s="69">
        <v>706</v>
      </c>
      <c r="AE25" s="71">
        <f t="shared" si="4"/>
        <v>41487</v>
      </c>
      <c r="AF25" s="68">
        <v>8983</v>
      </c>
      <c r="AG25" s="68">
        <v>690</v>
      </c>
      <c r="AH25" s="69">
        <v>9673</v>
      </c>
      <c r="AI25" s="68">
        <v>0</v>
      </c>
      <c r="AJ25" s="68">
        <v>0</v>
      </c>
      <c r="AK25" s="69">
        <v>0</v>
      </c>
      <c r="AL25" s="68">
        <v>0</v>
      </c>
      <c r="AM25" s="68">
        <v>0</v>
      </c>
      <c r="AN25" s="69">
        <v>0</v>
      </c>
      <c r="AO25" s="68">
        <v>0</v>
      </c>
      <c r="AP25" s="68">
        <v>0</v>
      </c>
      <c r="AQ25" s="69">
        <v>0</v>
      </c>
      <c r="AR25" s="61">
        <f t="shared" si="1"/>
        <v>49600</v>
      </c>
      <c r="AS25" s="61">
        <f t="shared" si="2"/>
        <v>31918</v>
      </c>
      <c r="AT25" s="70">
        <f t="shared" si="3"/>
        <v>81518</v>
      </c>
    </row>
    <row r="26" spans="1:46" ht="16.8" x14ac:dyDescent="0.3">
      <c r="A26" s="108"/>
      <c r="B26" s="71">
        <v>41518</v>
      </c>
      <c r="C26" s="68">
        <v>47</v>
      </c>
      <c r="D26" s="68">
        <v>47</v>
      </c>
      <c r="E26" s="69">
        <v>94</v>
      </c>
      <c r="F26" s="68">
        <v>433</v>
      </c>
      <c r="G26" s="68">
        <v>1239</v>
      </c>
      <c r="H26" s="69">
        <v>1672</v>
      </c>
      <c r="I26" s="68">
        <v>12628</v>
      </c>
      <c r="J26" s="68">
        <v>5575</v>
      </c>
      <c r="K26" s="69">
        <v>18203</v>
      </c>
      <c r="L26" s="68">
        <v>47</v>
      </c>
      <c r="M26" s="68">
        <v>45</v>
      </c>
      <c r="N26" s="69">
        <v>92</v>
      </c>
      <c r="O26" s="68">
        <v>0</v>
      </c>
      <c r="P26" s="68">
        <v>0</v>
      </c>
      <c r="Q26" s="69">
        <v>0</v>
      </c>
      <c r="R26" s="71">
        <f t="shared" si="0"/>
        <v>41518</v>
      </c>
      <c r="S26" s="68">
        <v>101</v>
      </c>
      <c r="T26" s="68">
        <v>0</v>
      </c>
      <c r="U26" s="69">
        <v>101</v>
      </c>
      <c r="V26" s="68">
        <v>12236</v>
      </c>
      <c r="W26" s="68">
        <v>5797</v>
      </c>
      <c r="X26" s="69">
        <v>18033</v>
      </c>
      <c r="Y26" s="68">
        <v>4673</v>
      </c>
      <c r="Z26" s="68">
        <v>9547</v>
      </c>
      <c r="AA26" s="69">
        <v>14220</v>
      </c>
      <c r="AB26" s="68">
        <v>224</v>
      </c>
      <c r="AC26" s="68">
        <v>585</v>
      </c>
      <c r="AD26" s="69">
        <v>809</v>
      </c>
      <c r="AE26" s="71">
        <f t="shared" si="4"/>
        <v>41518</v>
      </c>
      <c r="AF26" s="68">
        <v>7948</v>
      </c>
      <c r="AG26" s="68">
        <v>565</v>
      </c>
      <c r="AH26" s="69">
        <v>8513</v>
      </c>
      <c r="AI26" s="68">
        <v>0</v>
      </c>
      <c r="AJ26" s="68">
        <v>0</v>
      </c>
      <c r="AK26" s="69">
        <v>0</v>
      </c>
      <c r="AL26" s="68">
        <v>0</v>
      </c>
      <c r="AM26" s="68">
        <v>0</v>
      </c>
      <c r="AN26" s="69">
        <v>0</v>
      </c>
      <c r="AO26" s="68">
        <v>0</v>
      </c>
      <c r="AP26" s="68">
        <v>0</v>
      </c>
      <c r="AQ26" s="69">
        <v>0</v>
      </c>
      <c r="AR26" s="61">
        <f t="shared" si="1"/>
        <v>38337</v>
      </c>
      <c r="AS26" s="61">
        <f t="shared" si="2"/>
        <v>23400</v>
      </c>
      <c r="AT26" s="70">
        <f t="shared" si="3"/>
        <v>61737</v>
      </c>
    </row>
    <row r="27" spans="1:46" ht="16.8" x14ac:dyDescent="0.3">
      <c r="A27" s="108"/>
      <c r="B27" s="71">
        <v>41548</v>
      </c>
      <c r="C27" s="68">
        <v>55</v>
      </c>
      <c r="D27" s="68">
        <v>15</v>
      </c>
      <c r="E27" s="69">
        <v>70</v>
      </c>
      <c r="F27" s="68">
        <v>438</v>
      </c>
      <c r="G27" s="68">
        <v>1489</v>
      </c>
      <c r="H27" s="69">
        <v>1927</v>
      </c>
      <c r="I27" s="68">
        <v>17418</v>
      </c>
      <c r="J27" s="68">
        <v>9213</v>
      </c>
      <c r="K27" s="69">
        <v>26631</v>
      </c>
      <c r="L27" s="68">
        <v>56</v>
      </c>
      <c r="M27" s="68">
        <v>174</v>
      </c>
      <c r="N27" s="69">
        <v>230</v>
      </c>
      <c r="O27" s="68">
        <v>29</v>
      </c>
      <c r="P27" s="68">
        <v>0</v>
      </c>
      <c r="Q27" s="69">
        <v>29</v>
      </c>
      <c r="R27" s="71">
        <f t="shared" si="0"/>
        <v>41548</v>
      </c>
      <c r="S27" s="68">
        <v>186</v>
      </c>
      <c r="T27" s="68">
        <v>0</v>
      </c>
      <c r="U27" s="69">
        <v>186</v>
      </c>
      <c r="V27" s="68">
        <v>15765</v>
      </c>
      <c r="W27" s="68">
        <v>7736</v>
      </c>
      <c r="X27" s="69">
        <v>23501</v>
      </c>
      <c r="Y27" s="68">
        <v>5453</v>
      </c>
      <c r="Z27" s="68">
        <v>14867</v>
      </c>
      <c r="AA27" s="69">
        <v>20320</v>
      </c>
      <c r="AB27" s="68">
        <v>343</v>
      </c>
      <c r="AC27" s="68">
        <v>586</v>
      </c>
      <c r="AD27" s="69">
        <v>929</v>
      </c>
      <c r="AE27" s="71">
        <f t="shared" si="4"/>
        <v>41548</v>
      </c>
      <c r="AF27" s="68">
        <v>9823</v>
      </c>
      <c r="AG27" s="68">
        <v>683</v>
      </c>
      <c r="AH27" s="69">
        <v>10506</v>
      </c>
      <c r="AI27" s="68">
        <v>0</v>
      </c>
      <c r="AJ27" s="68">
        <v>0</v>
      </c>
      <c r="AK27" s="69">
        <v>0</v>
      </c>
      <c r="AL27" s="68">
        <v>0</v>
      </c>
      <c r="AM27" s="68">
        <v>0</v>
      </c>
      <c r="AN27" s="69">
        <v>0</v>
      </c>
      <c r="AO27" s="68">
        <v>0</v>
      </c>
      <c r="AP27" s="68">
        <v>0</v>
      </c>
      <c r="AQ27" s="69">
        <v>0</v>
      </c>
      <c r="AR27" s="61">
        <f t="shared" si="1"/>
        <v>49566</v>
      </c>
      <c r="AS27" s="61">
        <f t="shared" si="2"/>
        <v>34763</v>
      </c>
      <c r="AT27" s="70">
        <f t="shared" si="3"/>
        <v>84329</v>
      </c>
    </row>
    <row r="28" spans="1:46" ht="16.8" x14ac:dyDescent="0.3">
      <c r="A28" s="108"/>
      <c r="B28" s="71">
        <v>41579</v>
      </c>
      <c r="C28" s="68">
        <v>20</v>
      </c>
      <c r="D28" s="68">
        <v>60</v>
      </c>
      <c r="E28" s="69">
        <v>80</v>
      </c>
      <c r="F28" s="68">
        <v>466</v>
      </c>
      <c r="G28" s="68">
        <v>1522</v>
      </c>
      <c r="H28" s="69">
        <v>1988</v>
      </c>
      <c r="I28" s="68">
        <v>15757</v>
      </c>
      <c r="J28" s="68">
        <v>9743</v>
      </c>
      <c r="K28" s="69">
        <v>25500</v>
      </c>
      <c r="L28" s="68">
        <v>47</v>
      </c>
      <c r="M28" s="68">
        <v>151</v>
      </c>
      <c r="N28" s="69">
        <v>198</v>
      </c>
      <c r="O28" s="68">
        <v>26</v>
      </c>
      <c r="P28" s="68">
        <v>0</v>
      </c>
      <c r="Q28" s="69">
        <v>26</v>
      </c>
      <c r="R28" s="71">
        <f t="shared" si="0"/>
        <v>41579</v>
      </c>
      <c r="S28" s="68">
        <v>360</v>
      </c>
      <c r="T28" s="68">
        <v>0</v>
      </c>
      <c r="U28" s="69">
        <v>360</v>
      </c>
      <c r="V28" s="68">
        <v>14618</v>
      </c>
      <c r="W28" s="68">
        <v>7683</v>
      </c>
      <c r="X28" s="69">
        <v>22301</v>
      </c>
      <c r="Y28" s="68">
        <v>5374</v>
      </c>
      <c r="Z28" s="68">
        <v>10878</v>
      </c>
      <c r="AA28" s="69">
        <v>16252</v>
      </c>
      <c r="AB28" s="68">
        <v>316</v>
      </c>
      <c r="AC28" s="68">
        <v>587</v>
      </c>
      <c r="AD28" s="69">
        <v>903</v>
      </c>
      <c r="AE28" s="71">
        <f t="shared" si="4"/>
        <v>41579</v>
      </c>
      <c r="AF28" s="68">
        <v>7473</v>
      </c>
      <c r="AG28" s="68">
        <v>630</v>
      </c>
      <c r="AH28" s="69">
        <v>8103</v>
      </c>
      <c r="AI28" s="68">
        <v>0</v>
      </c>
      <c r="AJ28" s="68">
        <v>0</v>
      </c>
      <c r="AK28" s="69">
        <v>0</v>
      </c>
      <c r="AL28" s="68">
        <v>0</v>
      </c>
      <c r="AM28" s="68">
        <v>0</v>
      </c>
      <c r="AN28" s="69">
        <v>0</v>
      </c>
      <c r="AO28" s="68">
        <v>0</v>
      </c>
      <c r="AP28" s="68">
        <v>0</v>
      </c>
      <c r="AQ28" s="69">
        <v>0</v>
      </c>
      <c r="AR28" s="61">
        <f t="shared" si="1"/>
        <v>44457</v>
      </c>
      <c r="AS28" s="61">
        <f t="shared" si="2"/>
        <v>31254</v>
      </c>
      <c r="AT28" s="70">
        <f t="shared" si="3"/>
        <v>75711</v>
      </c>
    </row>
    <row r="29" spans="1:46" ht="16.8" x14ac:dyDescent="0.3">
      <c r="A29" s="108"/>
      <c r="B29" s="71">
        <v>41609</v>
      </c>
      <c r="C29" s="68">
        <v>19</v>
      </c>
      <c r="D29" s="68">
        <v>11</v>
      </c>
      <c r="E29" s="69">
        <v>30</v>
      </c>
      <c r="F29" s="68">
        <v>324</v>
      </c>
      <c r="G29" s="68">
        <v>1253</v>
      </c>
      <c r="H29" s="69">
        <v>1577</v>
      </c>
      <c r="I29" s="68">
        <v>10350</v>
      </c>
      <c r="J29" s="68">
        <v>11012</v>
      </c>
      <c r="K29" s="69">
        <v>21362</v>
      </c>
      <c r="L29" s="68">
        <v>148</v>
      </c>
      <c r="M29" s="68">
        <v>124</v>
      </c>
      <c r="N29" s="69">
        <v>272</v>
      </c>
      <c r="O29" s="68">
        <v>24</v>
      </c>
      <c r="P29" s="68">
        <v>0</v>
      </c>
      <c r="Q29" s="69">
        <v>24</v>
      </c>
      <c r="R29" s="71">
        <f t="shared" si="0"/>
        <v>41609</v>
      </c>
      <c r="S29" s="68">
        <v>235</v>
      </c>
      <c r="T29" s="68">
        <v>0</v>
      </c>
      <c r="U29" s="69">
        <v>235</v>
      </c>
      <c r="V29" s="68">
        <v>17130</v>
      </c>
      <c r="W29" s="68">
        <v>12296</v>
      </c>
      <c r="X29" s="69">
        <v>29426</v>
      </c>
      <c r="Y29" s="68">
        <v>4938</v>
      </c>
      <c r="Z29" s="68">
        <v>11111</v>
      </c>
      <c r="AA29" s="69">
        <v>16049</v>
      </c>
      <c r="AB29" s="68">
        <v>329</v>
      </c>
      <c r="AC29" s="68">
        <v>698</v>
      </c>
      <c r="AD29" s="69">
        <v>1027</v>
      </c>
      <c r="AE29" s="71">
        <f t="shared" si="4"/>
        <v>41609</v>
      </c>
      <c r="AF29" s="68">
        <v>7282</v>
      </c>
      <c r="AG29" s="68">
        <v>597</v>
      </c>
      <c r="AH29" s="69">
        <v>7879</v>
      </c>
      <c r="AI29" s="68">
        <v>396</v>
      </c>
      <c r="AJ29" s="68">
        <v>0</v>
      </c>
      <c r="AK29" s="69">
        <v>396</v>
      </c>
      <c r="AL29" s="68">
        <v>0</v>
      </c>
      <c r="AM29" s="68">
        <v>0</v>
      </c>
      <c r="AN29" s="69">
        <v>0</v>
      </c>
      <c r="AO29" s="68">
        <v>0</v>
      </c>
      <c r="AP29" s="68">
        <v>0</v>
      </c>
      <c r="AQ29" s="69">
        <v>0</v>
      </c>
      <c r="AR29" s="61">
        <f t="shared" si="1"/>
        <v>41175</v>
      </c>
      <c r="AS29" s="61">
        <f t="shared" si="2"/>
        <v>37102</v>
      </c>
      <c r="AT29" s="70">
        <f t="shared" si="3"/>
        <v>78277</v>
      </c>
    </row>
    <row r="30" spans="1:46" ht="16.8" x14ac:dyDescent="0.3">
      <c r="A30" s="108"/>
      <c r="B30" s="67">
        <v>41640</v>
      </c>
      <c r="C30" s="68">
        <v>18</v>
      </c>
      <c r="D30" s="68">
        <v>8</v>
      </c>
      <c r="E30" s="69">
        <v>26</v>
      </c>
      <c r="F30" s="68">
        <v>386</v>
      </c>
      <c r="G30" s="68">
        <v>1089</v>
      </c>
      <c r="H30" s="69">
        <v>1475</v>
      </c>
      <c r="I30" s="68">
        <v>10050</v>
      </c>
      <c r="J30" s="68">
        <v>11202</v>
      </c>
      <c r="K30" s="69">
        <v>21252</v>
      </c>
      <c r="L30" s="68">
        <v>107</v>
      </c>
      <c r="M30" s="68">
        <v>107</v>
      </c>
      <c r="N30" s="69">
        <v>214</v>
      </c>
      <c r="O30" s="68">
        <v>0</v>
      </c>
      <c r="P30" s="68">
        <v>0</v>
      </c>
      <c r="Q30" s="69">
        <v>0</v>
      </c>
      <c r="R30" s="67">
        <f t="shared" si="0"/>
        <v>41640</v>
      </c>
      <c r="S30" s="68">
        <v>315</v>
      </c>
      <c r="T30" s="68">
        <v>0</v>
      </c>
      <c r="U30" s="69">
        <v>315</v>
      </c>
      <c r="V30" s="68">
        <v>16472</v>
      </c>
      <c r="W30" s="68">
        <v>9664</v>
      </c>
      <c r="X30" s="69">
        <v>26136</v>
      </c>
      <c r="Y30" s="68">
        <v>5718</v>
      </c>
      <c r="Z30" s="68">
        <v>11098</v>
      </c>
      <c r="AA30" s="69">
        <v>16816</v>
      </c>
      <c r="AB30" s="68">
        <v>445</v>
      </c>
      <c r="AC30" s="68">
        <v>833</v>
      </c>
      <c r="AD30" s="69">
        <v>1278</v>
      </c>
      <c r="AE30" s="67">
        <f t="shared" si="4"/>
        <v>41640</v>
      </c>
      <c r="AF30" s="68">
        <v>6270</v>
      </c>
      <c r="AG30" s="68">
        <v>553</v>
      </c>
      <c r="AH30" s="69">
        <v>6823</v>
      </c>
      <c r="AI30" s="68">
        <v>218</v>
      </c>
      <c r="AJ30" s="68">
        <v>1</v>
      </c>
      <c r="AK30" s="69">
        <v>219</v>
      </c>
      <c r="AL30" s="68">
        <v>0</v>
      </c>
      <c r="AM30" s="68">
        <v>0</v>
      </c>
      <c r="AN30" s="69">
        <v>0</v>
      </c>
      <c r="AO30" s="68">
        <v>0</v>
      </c>
      <c r="AP30" s="68">
        <v>0</v>
      </c>
      <c r="AQ30" s="69">
        <v>0</v>
      </c>
      <c r="AR30" s="61">
        <f t="shared" si="1"/>
        <v>39999</v>
      </c>
      <c r="AS30" s="61">
        <f t="shared" si="2"/>
        <v>34555</v>
      </c>
      <c r="AT30" s="70">
        <f t="shared" si="3"/>
        <v>74554</v>
      </c>
    </row>
    <row r="31" spans="1:46" ht="16.8" x14ac:dyDescent="0.3">
      <c r="A31" s="108"/>
      <c r="B31" s="71">
        <v>41671</v>
      </c>
      <c r="C31" s="68">
        <v>24</v>
      </c>
      <c r="D31" s="68">
        <v>6</v>
      </c>
      <c r="E31" s="69">
        <v>30</v>
      </c>
      <c r="F31" s="68">
        <v>454</v>
      </c>
      <c r="G31" s="68">
        <v>1296</v>
      </c>
      <c r="H31" s="69">
        <v>1750</v>
      </c>
      <c r="I31" s="68">
        <v>10497</v>
      </c>
      <c r="J31" s="68">
        <v>10986</v>
      </c>
      <c r="K31" s="69">
        <v>21483</v>
      </c>
      <c r="L31" s="68">
        <v>49</v>
      </c>
      <c r="M31" s="68">
        <v>20</v>
      </c>
      <c r="N31" s="69">
        <v>69</v>
      </c>
      <c r="O31" s="68">
        <v>0</v>
      </c>
      <c r="P31" s="68">
        <v>0</v>
      </c>
      <c r="Q31" s="69">
        <v>0</v>
      </c>
      <c r="R31" s="71">
        <f t="shared" si="0"/>
        <v>41671</v>
      </c>
      <c r="S31" s="68">
        <v>223</v>
      </c>
      <c r="T31" s="68">
        <v>0</v>
      </c>
      <c r="U31" s="69">
        <v>223</v>
      </c>
      <c r="V31" s="68">
        <v>15582</v>
      </c>
      <c r="W31" s="68">
        <v>8869</v>
      </c>
      <c r="X31" s="69">
        <v>24451</v>
      </c>
      <c r="Y31" s="68">
        <v>5400</v>
      </c>
      <c r="Z31" s="68">
        <v>10612</v>
      </c>
      <c r="AA31" s="69">
        <v>16012</v>
      </c>
      <c r="AB31" s="68">
        <v>770</v>
      </c>
      <c r="AC31" s="68">
        <v>1525</v>
      </c>
      <c r="AD31" s="69">
        <v>2295</v>
      </c>
      <c r="AE31" s="71">
        <f t="shared" si="4"/>
        <v>41671</v>
      </c>
      <c r="AF31" s="68">
        <v>5579</v>
      </c>
      <c r="AG31" s="68">
        <v>513</v>
      </c>
      <c r="AH31" s="69">
        <v>6092</v>
      </c>
      <c r="AI31" s="68">
        <v>111</v>
      </c>
      <c r="AJ31" s="68">
        <v>4</v>
      </c>
      <c r="AK31" s="69">
        <v>115</v>
      </c>
      <c r="AL31" s="68">
        <v>0</v>
      </c>
      <c r="AM31" s="68">
        <v>0</v>
      </c>
      <c r="AN31" s="69">
        <v>0</v>
      </c>
      <c r="AO31" s="68">
        <v>0</v>
      </c>
      <c r="AP31" s="68">
        <v>0</v>
      </c>
      <c r="AQ31" s="69">
        <v>0</v>
      </c>
      <c r="AR31" s="61">
        <f t="shared" si="1"/>
        <v>38689</v>
      </c>
      <c r="AS31" s="61">
        <f t="shared" si="2"/>
        <v>33831</v>
      </c>
      <c r="AT31" s="70">
        <f t="shared" si="3"/>
        <v>72520</v>
      </c>
    </row>
    <row r="32" spans="1:46" ht="16.8" x14ac:dyDescent="0.3">
      <c r="A32" s="108"/>
      <c r="B32" s="71">
        <v>41699</v>
      </c>
      <c r="C32" s="68">
        <v>10</v>
      </c>
      <c r="D32" s="68">
        <v>0</v>
      </c>
      <c r="E32" s="69">
        <v>10</v>
      </c>
      <c r="F32" s="68">
        <v>509</v>
      </c>
      <c r="G32" s="68">
        <v>1613</v>
      </c>
      <c r="H32" s="69">
        <v>2122</v>
      </c>
      <c r="I32" s="68">
        <v>10820</v>
      </c>
      <c r="J32" s="68">
        <v>13444</v>
      </c>
      <c r="K32" s="69">
        <v>24264</v>
      </c>
      <c r="L32" s="68">
        <v>73</v>
      </c>
      <c r="M32" s="68">
        <v>41</v>
      </c>
      <c r="N32" s="69">
        <v>114</v>
      </c>
      <c r="O32" s="68">
        <v>15</v>
      </c>
      <c r="P32" s="68">
        <v>0</v>
      </c>
      <c r="Q32" s="69">
        <v>15</v>
      </c>
      <c r="R32" s="71">
        <f t="shared" si="0"/>
        <v>41699</v>
      </c>
      <c r="S32" s="68">
        <v>257</v>
      </c>
      <c r="T32" s="68">
        <v>0</v>
      </c>
      <c r="U32" s="69">
        <v>257</v>
      </c>
      <c r="V32" s="68">
        <v>21663</v>
      </c>
      <c r="W32" s="68">
        <v>10799</v>
      </c>
      <c r="X32" s="69">
        <v>32462</v>
      </c>
      <c r="Y32" s="68">
        <v>5749</v>
      </c>
      <c r="Z32" s="68">
        <v>11760</v>
      </c>
      <c r="AA32" s="69">
        <v>17509</v>
      </c>
      <c r="AB32" s="68">
        <v>1317</v>
      </c>
      <c r="AC32" s="68">
        <v>2121</v>
      </c>
      <c r="AD32" s="69">
        <v>3438</v>
      </c>
      <c r="AE32" s="71">
        <f t="shared" si="4"/>
        <v>41699</v>
      </c>
      <c r="AF32" s="68">
        <v>7517</v>
      </c>
      <c r="AG32" s="68">
        <v>588</v>
      </c>
      <c r="AH32" s="69">
        <v>8105</v>
      </c>
      <c r="AI32" s="68">
        <v>523</v>
      </c>
      <c r="AJ32" s="68">
        <v>10</v>
      </c>
      <c r="AK32" s="69">
        <v>533</v>
      </c>
      <c r="AL32" s="68">
        <v>0</v>
      </c>
      <c r="AM32" s="68">
        <v>0</v>
      </c>
      <c r="AN32" s="69">
        <v>0</v>
      </c>
      <c r="AO32" s="68">
        <v>0</v>
      </c>
      <c r="AP32" s="68">
        <v>0</v>
      </c>
      <c r="AQ32" s="69">
        <v>0</v>
      </c>
      <c r="AR32" s="61">
        <f t="shared" si="1"/>
        <v>48453</v>
      </c>
      <c r="AS32" s="61">
        <f t="shared" si="2"/>
        <v>40376</v>
      </c>
      <c r="AT32" s="70">
        <f t="shared" si="3"/>
        <v>88829</v>
      </c>
    </row>
    <row r="33" spans="1:46" ht="16.8" x14ac:dyDescent="0.3">
      <c r="A33" s="108"/>
      <c r="B33" s="71">
        <v>41730</v>
      </c>
      <c r="C33" s="68">
        <v>19</v>
      </c>
      <c r="D33" s="68">
        <v>13</v>
      </c>
      <c r="E33" s="69">
        <v>32</v>
      </c>
      <c r="F33" s="68">
        <v>505</v>
      </c>
      <c r="G33" s="68">
        <v>2150</v>
      </c>
      <c r="H33" s="69">
        <v>2655</v>
      </c>
      <c r="I33" s="68">
        <v>11842</v>
      </c>
      <c r="J33" s="68">
        <v>15220</v>
      </c>
      <c r="K33" s="69">
        <v>27062</v>
      </c>
      <c r="L33" s="68">
        <v>63</v>
      </c>
      <c r="M33" s="68">
        <v>25</v>
      </c>
      <c r="N33" s="69">
        <v>88</v>
      </c>
      <c r="O33" s="68">
        <v>0</v>
      </c>
      <c r="P33" s="68">
        <v>0</v>
      </c>
      <c r="Q33" s="69">
        <v>0</v>
      </c>
      <c r="R33" s="71">
        <f t="shared" si="0"/>
        <v>41730</v>
      </c>
      <c r="S33" s="68">
        <v>302</v>
      </c>
      <c r="T33" s="68">
        <v>0</v>
      </c>
      <c r="U33" s="69">
        <v>302</v>
      </c>
      <c r="V33" s="68">
        <v>21596</v>
      </c>
      <c r="W33" s="68">
        <v>11524</v>
      </c>
      <c r="X33" s="69">
        <v>33120</v>
      </c>
      <c r="Y33" s="68">
        <v>5195</v>
      </c>
      <c r="Z33" s="68">
        <v>12107</v>
      </c>
      <c r="AA33" s="69">
        <v>17302</v>
      </c>
      <c r="AB33" s="68">
        <v>1295</v>
      </c>
      <c r="AC33" s="68">
        <v>1893</v>
      </c>
      <c r="AD33" s="69">
        <v>3188</v>
      </c>
      <c r="AE33" s="71">
        <f t="shared" si="4"/>
        <v>41730</v>
      </c>
      <c r="AF33" s="68">
        <v>7731</v>
      </c>
      <c r="AG33" s="68">
        <v>601</v>
      </c>
      <c r="AH33" s="69">
        <v>8332</v>
      </c>
      <c r="AI33" s="68">
        <v>804</v>
      </c>
      <c r="AJ33" s="68">
        <v>1</v>
      </c>
      <c r="AK33" s="69">
        <v>805</v>
      </c>
      <c r="AL33" s="68">
        <v>0</v>
      </c>
      <c r="AM33" s="68">
        <v>0</v>
      </c>
      <c r="AN33" s="69">
        <v>0</v>
      </c>
      <c r="AO33" s="68">
        <v>0</v>
      </c>
      <c r="AP33" s="68">
        <v>0</v>
      </c>
      <c r="AQ33" s="69">
        <v>0</v>
      </c>
      <c r="AR33" s="61">
        <f t="shared" si="1"/>
        <v>49352</v>
      </c>
      <c r="AS33" s="61">
        <f t="shared" si="2"/>
        <v>43534</v>
      </c>
      <c r="AT33" s="70">
        <f t="shared" si="3"/>
        <v>92886</v>
      </c>
    </row>
    <row r="34" spans="1:46" ht="16.8" x14ac:dyDescent="0.3">
      <c r="A34" s="108"/>
      <c r="B34" s="71">
        <v>41760</v>
      </c>
      <c r="C34" s="68">
        <v>27</v>
      </c>
      <c r="D34" s="68">
        <v>66</v>
      </c>
      <c r="E34" s="69">
        <v>93</v>
      </c>
      <c r="F34" s="68">
        <v>214</v>
      </c>
      <c r="G34" s="68">
        <v>2320</v>
      </c>
      <c r="H34" s="69">
        <v>2534</v>
      </c>
      <c r="I34" s="68">
        <v>12092</v>
      </c>
      <c r="J34" s="68">
        <v>14503</v>
      </c>
      <c r="K34" s="69">
        <v>26595</v>
      </c>
      <c r="L34" s="68">
        <v>87</v>
      </c>
      <c r="M34" s="68">
        <v>28</v>
      </c>
      <c r="N34" s="69">
        <v>115</v>
      </c>
      <c r="O34" s="68">
        <v>0</v>
      </c>
      <c r="P34" s="68">
        <v>0</v>
      </c>
      <c r="Q34" s="69">
        <v>0</v>
      </c>
      <c r="R34" s="71">
        <f t="shared" si="0"/>
        <v>41760</v>
      </c>
      <c r="S34" s="68">
        <v>274</v>
      </c>
      <c r="T34" s="68">
        <v>1</v>
      </c>
      <c r="U34" s="69">
        <v>275</v>
      </c>
      <c r="V34" s="68">
        <v>17321</v>
      </c>
      <c r="W34" s="68">
        <v>9588</v>
      </c>
      <c r="X34" s="69">
        <v>26909</v>
      </c>
      <c r="Y34" s="68">
        <v>4858</v>
      </c>
      <c r="Z34" s="68">
        <v>12023</v>
      </c>
      <c r="AA34" s="69">
        <v>16881</v>
      </c>
      <c r="AB34" s="68">
        <v>1180</v>
      </c>
      <c r="AC34" s="68">
        <v>1972</v>
      </c>
      <c r="AD34" s="69">
        <v>3152</v>
      </c>
      <c r="AE34" s="71">
        <f t="shared" si="4"/>
        <v>41760</v>
      </c>
      <c r="AF34" s="68">
        <v>9181</v>
      </c>
      <c r="AG34" s="68">
        <v>680</v>
      </c>
      <c r="AH34" s="69">
        <v>9861</v>
      </c>
      <c r="AI34" s="68">
        <v>544</v>
      </c>
      <c r="AJ34" s="68">
        <v>2</v>
      </c>
      <c r="AK34" s="69">
        <v>546</v>
      </c>
      <c r="AL34" s="68">
        <v>0</v>
      </c>
      <c r="AM34" s="68">
        <v>0</v>
      </c>
      <c r="AN34" s="69">
        <v>0</v>
      </c>
      <c r="AO34" s="68">
        <v>0</v>
      </c>
      <c r="AP34" s="68">
        <v>0</v>
      </c>
      <c r="AQ34" s="69">
        <v>0</v>
      </c>
      <c r="AR34" s="61">
        <f t="shared" si="1"/>
        <v>45778</v>
      </c>
      <c r="AS34" s="61">
        <f t="shared" si="2"/>
        <v>41183</v>
      </c>
      <c r="AT34" s="70">
        <f t="shared" si="3"/>
        <v>86961</v>
      </c>
    </row>
    <row r="35" spans="1:46" ht="16.8" x14ac:dyDescent="0.3">
      <c r="A35" s="108"/>
      <c r="B35" s="71">
        <v>41791</v>
      </c>
      <c r="C35" s="68">
        <v>39</v>
      </c>
      <c r="D35" s="68">
        <v>16</v>
      </c>
      <c r="E35" s="69">
        <v>55</v>
      </c>
      <c r="F35" s="68">
        <v>177</v>
      </c>
      <c r="G35" s="68">
        <v>2111</v>
      </c>
      <c r="H35" s="69">
        <v>2288</v>
      </c>
      <c r="I35" s="68">
        <v>12069</v>
      </c>
      <c r="J35" s="68">
        <v>16916</v>
      </c>
      <c r="K35" s="69">
        <v>28985</v>
      </c>
      <c r="L35" s="68">
        <v>98</v>
      </c>
      <c r="M35" s="68">
        <v>59</v>
      </c>
      <c r="N35" s="69">
        <v>157</v>
      </c>
      <c r="O35" s="68">
        <v>0</v>
      </c>
      <c r="P35" s="68">
        <v>0</v>
      </c>
      <c r="Q35" s="69">
        <v>0</v>
      </c>
      <c r="R35" s="71">
        <f t="shared" si="0"/>
        <v>41791</v>
      </c>
      <c r="S35" s="68">
        <v>294</v>
      </c>
      <c r="T35" s="68">
        <v>0</v>
      </c>
      <c r="U35" s="69">
        <v>294</v>
      </c>
      <c r="V35" s="68">
        <v>17580</v>
      </c>
      <c r="W35" s="68">
        <v>10283</v>
      </c>
      <c r="X35" s="69">
        <v>27863</v>
      </c>
      <c r="Y35" s="68">
        <v>5926</v>
      </c>
      <c r="Z35" s="68">
        <v>20055</v>
      </c>
      <c r="AA35" s="69">
        <v>25981</v>
      </c>
      <c r="AB35" s="68">
        <v>1263</v>
      </c>
      <c r="AC35" s="68">
        <v>2037</v>
      </c>
      <c r="AD35" s="69">
        <v>3300</v>
      </c>
      <c r="AE35" s="71">
        <f t="shared" si="4"/>
        <v>41791</v>
      </c>
      <c r="AF35" s="68">
        <v>10669</v>
      </c>
      <c r="AG35" s="68">
        <v>792</v>
      </c>
      <c r="AH35" s="69">
        <v>11461</v>
      </c>
      <c r="AI35" s="68">
        <v>81</v>
      </c>
      <c r="AJ35" s="68">
        <v>2</v>
      </c>
      <c r="AK35" s="69">
        <v>83</v>
      </c>
      <c r="AL35" s="68">
        <v>0</v>
      </c>
      <c r="AM35" s="68">
        <v>0</v>
      </c>
      <c r="AN35" s="69">
        <v>0</v>
      </c>
      <c r="AO35" s="68">
        <v>0</v>
      </c>
      <c r="AP35" s="68">
        <v>0</v>
      </c>
      <c r="AQ35" s="69">
        <v>0</v>
      </c>
      <c r="AR35" s="61">
        <f t="shared" si="1"/>
        <v>48196</v>
      </c>
      <c r="AS35" s="61">
        <f t="shared" si="2"/>
        <v>52271</v>
      </c>
      <c r="AT35" s="70">
        <f t="shared" si="3"/>
        <v>100467</v>
      </c>
    </row>
    <row r="36" spans="1:46" ht="16.8" x14ac:dyDescent="0.3">
      <c r="A36" s="108"/>
      <c r="B36" s="71">
        <v>41821</v>
      </c>
      <c r="C36" s="68">
        <v>71</v>
      </c>
      <c r="D36" s="68">
        <v>31</v>
      </c>
      <c r="E36" s="69">
        <v>102</v>
      </c>
      <c r="F36" s="68">
        <v>286</v>
      </c>
      <c r="G36" s="68">
        <v>2464</v>
      </c>
      <c r="H36" s="69">
        <v>2750</v>
      </c>
      <c r="I36" s="68">
        <v>10937</v>
      </c>
      <c r="J36" s="68">
        <v>26905</v>
      </c>
      <c r="K36" s="69">
        <v>37842</v>
      </c>
      <c r="L36" s="68">
        <v>95</v>
      </c>
      <c r="M36" s="68">
        <v>43</v>
      </c>
      <c r="N36" s="69">
        <v>138</v>
      </c>
      <c r="O36" s="68">
        <v>0</v>
      </c>
      <c r="P36" s="68">
        <v>0</v>
      </c>
      <c r="Q36" s="69">
        <v>0</v>
      </c>
      <c r="R36" s="71">
        <f t="shared" si="0"/>
        <v>41821</v>
      </c>
      <c r="S36" s="68">
        <v>250</v>
      </c>
      <c r="T36" s="68">
        <v>0</v>
      </c>
      <c r="U36" s="69">
        <v>250</v>
      </c>
      <c r="V36" s="68">
        <v>21939</v>
      </c>
      <c r="W36" s="68">
        <v>11568</v>
      </c>
      <c r="X36" s="69">
        <v>33507</v>
      </c>
      <c r="Y36" s="68">
        <v>6665</v>
      </c>
      <c r="Z36" s="68">
        <v>32885</v>
      </c>
      <c r="AA36" s="69">
        <v>39550</v>
      </c>
      <c r="AB36" s="68">
        <v>1444</v>
      </c>
      <c r="AC36" s="68">
        <v>2449</v>
      </c>
      <c r="AD36" s="69">
        <v>3893</v>
      </c>
      <c r="AE36" s="71">
        <f t="shared" si="4"/>
        <v>41821</v>
      </c>
      <c r="AF36" s="68">
        <v>7639</v>
      </c>
      <c r="AG36" s="68">
        <v>769</v>
      </c>
      <c r="AH36" s="69">
        <v>8408</v>
      </c>
      <c r="AI36" s="68">
        <v>724</v>
      </c>
      <c r="AJ36" s="68">
        <v>1</v>
      </c>
      <c r="AK36" s="69">
        <v>725</v>
      </c>
      <c r="AL36" s="68">
        <v>0</v>
      </c>
      <c r="AM36" s="68">
        <v>0</v>
      </c>
      <c r="AN36" s="69">
        <v>0</v>
      </c>
      <c r="AO36" s="68">
        <v>0</v>
      </c>
      <c r="AP36" s="68">
        <v>0</v>
      </c>
      <c r="AQ36" s="69">
        <v>0</v>
      </c>
      <c r="AR36" s="61">
        <f t="shared" si="1"/>
        <v>50050</v>
      </c>
      <c r="AS36" s="61">
        <f t="shared" si="2"/>
        <v>77115</v>
      </c>
      <c r="AT36" s="70">
        <f t="shared" si="3"/>
        <v>127165</v>
      </c>
    </row>
    <row r="37" spans="1:46" ht="16.8" x14ac:dyDescent="0.3">
      <c r="A37" s="108"/>
      <c r="B37" s="71">
        <v>41852</v>
      </c>
      <c r="C37" s="68">
        <v>171</v>
      </c>
      <c r="D37" s="68">
        <v>14</v>
      </c>
      <c r="E37" s="69">
        <v>185</v>
      </c>
      <c r="F37" s="68">
        <v>230</v>
      </c>
      <c r="G37" s="68">
        <v>2245</v>
      </c>
      <c r="H37" s="69">
        <v>2475</v>
      </c>
      <c r="I37" s="68">
        <v>9229</v>
      </c>
      <c r="J37" s="68">
        <v>29605</v>
      </c>
      <c r="K37" s="69">
        <v>38834</v>
      </c>
      <c r="L37" s="68">
        <v>141</v>
      </c>
      <c r="M37" s="68">
        <v>74</v>
      </c>
      <c r="N37" s="69">
        <v>215</v>
      </c>
      <c r="O37" s="68">
        <v>0</v>
      </c>
      <c r="P37" s="68">
        <v>0</v>
      </c>
      <c r="Q37" s="69">
        <v>0</v>
      </c>
      <c r="R37" s="71">
        <f t="shared" si="0"/>
        <v>41852</v>
      </c>
      <c r="S37" s="68">
        <v>210</v>
      </c>
      <c r="T37" s="68">
        <v>1</v>
      </c>
      <c r="U37" s="69">
        <v>211</v>
      </c>
      <c r="V37" s="68">
        <v>22258</v>
      </c>
      <c r="W37" s="68">
        <v>11721</v>
      </c>
      <c r="X37" s="69">
        <v>33979</v>
      </c>
      <c r="Y37" s="68">
        <v>5568</v>
      </c>
      <c r="Z37" s="68">
        <v>28643</v>
      </c>
      <c r="AA37" s="69">
        <v>34211</v>
      </c>
      <c r="AB37" s="68">
        <v>1488</v>
      </c>
      <c r="AC37" s="68">
        <v>2522</v>
      </c>
      <c r="AD37" s="69">
        <v>4010</v>
      </c>
      <c r="AE37" s="71">
        <f t="shared" si="4"/>
        <v>41852</v>
      </c>
      <c r="AF37" s="68">
        <v>7822</v>
      </c>
      <c r="AG37" s="68">
        <v>837</v>
      </c>
      <c r="AH37" s="69">
        <v>8659</v>
      </c>
      <c r="AI37" s="68">
        <v>860</v>
      </c>
      <c r="AJ37" s="68">
        <v>3</v>
      </c>
      <c r="AK37" s="69">
        <v>863</v>
      </c>
      <c r="AL37" s="68">
        <v>0</v>
      </c>
      <c r="AM37" s="68">
        <v>0</v>
      </c>
      <c r="AN37" s="69">
        <v>0</v>
      </c>
      <c r="AO37" s="68">
        <v>0</v>
      </c>
      <c r="AP37" s="68">
        <v>0</v>
      </c>
      <c r="AQ37" s="69">
        <v>0</v>
      </c>
      <c r="AR37" s="61">
        <f t="shared" si="1"/>
        <v>47977</v>
      </c>
      <c r="AS37" s="61">
        <f t="shared" si="2"/>
        <v>75665</v>
      </c>
      <c r="AT37" s="70">
        <f t="shared" si="3"/>
        <v>123642</v>
      </c>
    </row>
    <row r="38" spans="1:46" ht="16.8" x14ac:dyDescent="0.3">
      <c r="A38" s="108"/>
      <c r="B38" s="71">
        <v>41883</v>
      </c>
      <c r="C38" s="68">
        <v>172</v>
      </c>
      <c r="D38" s="68">
        <v>46</v>
      </c>
      <c r="E38" s="69">
        <v>218</v>
      </c>
      <c r="F38" s="68">
        <v>175</v>
      </c>
      <c r="G38" s="68">
        <v>2162</v>
      </c>
      <c r="H38" s="69">
        <v>2337</v>
      </c>
      <c r="I38" s="68">
        <v>7219</v>
      </c>
      <c r="J38" s="68">
        <v>23489</v>
      </c>
      <c r="K38" s="69">
        <v>30708</v>
      </c>
      <c r="L38" s="68">
        <v>101</v>
      </c>
      <c r="M38" s="68">
        <v>72</v>
      </c>
      <c r="N38" s="69">
        <v>173</v>
      </c>
      <c r="O38" s="68">
        <v>0</v>
      </c>
      <c r="P38" s="68">
        <v>0</v>
      </c>
      <c r="Q38" s="69">
        <v>0</v>
      </c>
      <c r="R38" s="71">
        <f t="shared" si="0"/>
        <v>41883</v>
      </c>
      <c r="S38" s="68">
        <v>238</v>
      </c>
      <c r="T38" s="68">
        <v>0</v>
      </c>
      <c r="U38" s="69">
        <v>238</v>
      </c>
      <c r="V38" s="68">
        <v>22513</v>
      </c>
      <c r="W38" s="68">
        <v>10526</v>
      </c>
      <c r="X38" s="69">
        <v>33039</v>
      </c>
      <c r="Y38" s="68">
        <v>5456</v>
      </c>
      <c r="Z38" s="68">
        <v>26520</v>
      </c>
      <c r="AA38" s="69">
        <v>31976</v>
      </c>
      <c r="AB38" s="68">
        <v>1216</v>
      </c>
      <c r="AC38" s="68">
        <v>2744</v>
      </c>
      <c r="AD38" s="69">
        <v>3960</v>
      </c>
      <c r="AE38" s="71">
        <f t="shared" si="4"/>
        <v>41883</v>
      </c>
      <c r="AF38" s="68">
        <v>8279</v>
      </c>
      <c r="AG38" s="68">
        <v>761</v>
      </c>
      <c r="AH38" s="69">
        <v>9040</v>
      </c>
      <c r="AI38" s="68">
        <v>779</v>
      </c>
      <c r="AJ38" s="68">
        <v>7</v>
      </c>
      <c r="AK38" s="69">
        <v>786</v>
      </c>
      <c r="AL38" s="68">
        <v>0</v>
      </c>
      <c r="AM38" s="68">
        <v>0</v>
      </c>
      <c r="AN38" s="69">
        <v>0</v>
      </c>
      <c r="AO38" s="68">
        <v>0</v>
      </c>
      <c r="AP38" s="68">
        <v>0</v>
      </c>
      <c r="AQ38" s="69">
        <v>0</v>
      </c>
      <c r="AR38" s="61">
        <f t="shared" si="1"/>
        <v>46148</v>
      </c>
      <c r="AS38" s="61">
        <f t="shared" si="2"/>
        <v>66327</v>
      </c>
      <c r="AT38" s="70">
        <f t="shared" si="3"/>
        <v>112475</v>
      </c>
    </row>
    <row r="39" spans="1:46" ht="16.8" x14ac:dyDescent="0.3">
      <c r="A39" s="108"/>
      <c r="B39" s="71">
        <v>41913</v>
      </c>
      <c r="C39" s="68">
        <v>208</v>
      </c>
      <c r="D39" s="68">
        <v>38</v>
      </c>
      <c r="E39" s="69">
        <v>246</v>
      </c>
      <c r="F39" s="68">
        <v>169</v>
      </c>
      <c r="G39" s="68">
        <v>2589</v>
      </c>
      <c r="H39" s="69">
        <v>2758</v>
      </c>
      <c r="I39" s="68">
        <v>10134</v>
      </c>
      <c r="J39" s="68">
        <v>27648</v>
      </c>
      <c r="K39" s="69">
        <v>37782</v>
      </c>
      <c r="L39" s="68">
        <v>142</v>
      </c>
      <c r="M39" s="68">
        <v>58</v>
      </c>
      <c r="N39" s="69">
        <v>200</v>
      </c>
      <c r="O39" s="68">
        <v>0</v>
      </c>
      <c r="P39" s="68">
        <v>0</v>
      </c>
      <c r="Q39" s="69">
        <v>0</v>
      </c>
      <c r="R39" s="71">
        <f t="shared" si="0"/>
        <v>41913</v>
      </c>
      <c r="S39" s="68">
        <v>235</v>
      </c>
      <c r="T39" s="68">
        <v>0</v>
      </c>
      <c r="U39" s="69">
        <v>235</v>
      </c>
      <c r="V39" s="68">
        <v>24490</v>
      </c>
      <c r="W39" s="68">
        <v>16410</v>
      </c>
      <c r="X39" s="69">
        <v>40900</v>
      </c>
      <c r="Y39" s="68">
        <v>5440</v>
      </c>
      <c r="Z39" s="68">
        <v>30833</v>
      </c>
      <c r="AA39" s="69">
        <v>36273</v>
      </c>
      <c r="AB39" s="68">
        <v>1333</v>
      </c>
      <c r="AC39" s="68">
        <v>3254</v>
      </c>
      <c r="AD39" s="69">
        <v>4587</v>
      </c>
      <c r="AE39" s="71">
        <f t="shared" si="4"/>
        <v>41913</v>
      </c>
      <c r="AF39" s="68">
        <v>12791</v>
      </c>
      <c r="AG39" s="68">
        <v>1148</v>
      </c>
      <c r="AH39" s="69">
        <v>13939</v>
      </c>
      <c r="AI39" s="68">
        <v>429</v>
      </c>
      <c r="AJ39" s="68">
        <v>0</v>
      </c>
      <c r="AK39" s="69">
        <v>429</v>
      </c>
      <c r="AL39" s="68">
        <v>0</v>
      </c>
      <c r="AM39" s="68">
        <v>0</v>
      </c>
      <c r="AN39" s="69">
        <v>0</v>
      </c>
      <c r="AO39" s="68">
        <v>0</v>
      </c>
      <c r="AP39" s="68">
        <v>0</v>
      </c>
      <c r="AQ39" s="69">
        <v>0</v>
      </c>
      <c r="AR39" s="61">
        <f t="shared" si="1"/>
        <v>55371</v>
      </c>
      <c r="AS39" s="61">
        <f t="shared" si="2"/>
        <v>81978</v>
      </c>
      <c r="AT39" s="70">
        <f t="shared" si="3"/>
        <v>137349</v>
      </c>
    </row>
    <row r="40" spans="1:46" ht="16.8" x14ac:dyDescent="0.3">
      <c r="A40" s="108"/>
      <c r="B40" s="71">
        <v>41944</v>
      </c>
      <c r="C40" s="68">
        <v>122</v>
      </c>
      <c r="D40" s="68">
        <v>21</v>
      </c>
      <c r="E40" s="69">
        <v>143</v>
      </c>
      <c r="F40" s="68">
        <v>171</v>
      </c>
      <c r="G40" s="68">
        <v>2005</v>
      </c>
      <c r="H40" s="69">
        <v>2176</v>
      </c>
      <c r="I40" s="68">
        <v>11473</v>
      </c>
      <c r="J40" s="68">
        <v>25024</v>
      </c>
      <c r="K40" s="69">
        <v>36497</v>
      </c>
      <c r="L40" s="68">
        <v>109</v>
      </c>
      <c r="M40" s="68">
        <v>54</v>
      </c>
      <c r="N40" s="69">
        <v>163</v>
      </c>
      <c r="O40" s="68">
        <v>0</v>
      </c>
      <c r="P40" s="68">
        <v>0</v>
      </c>
      <c r="Q40" s="69">
        <v>0</v>
      </c>
      <c r="R40" s="71">
        <f t="shared" si="0"/>
        <v>41944</v>
      </c>
      <c r="S40" s="68">
        <v>300</v>
      </c>
      <c r="T40" s="68">
        <v>0</v>
      </c>
      <c r="U40" s="69">
        <v>300</v>
      </c>
      <c r="V40" s="68">
        <v>22768</v>
      </c>
      <c r="W40" s="68">
        <v>19211</v>
      </c>
      <c r="X40" s="69">
        <v>41979</v>
      </c>
      <c r="Y40" s="68">
        <v>4892</v>
      </c>
      <c r="Z40" s="68">
        <v>28879</v>
      </c>
      <c r="AA40" s="69">
        <v>33771</v>
      </c>
      <c r="AB40" s="68">
        <v>1294</v>
      </c>
      <c r="AC40" s="68">
        <v>3889</v>
      </c>
      <c r="AD40" s="69">
        <v>5183</v>
      </c>
      <c r="AE40" s="71">
        <f t="shared" si="4"/>
        <v>41944</v>
      </c>
      <c r="AF40" s="68">
        <v>14743</v>
      </c>
      <c r="AG40" s="68">
        <v>1676</v>
      </c>
      <c r="AH40" s="69">
        <v>16419</v>
      </c>
      <c r="AI40" s="68">
        <v>200</v>
      </c>
      <c r="AJ40" s="68">
        <v>1</v>
      </c>
      <c r="AK40" s="69">
        <v>201</v>
      </c>
      <c r="AL40" s="68">
        <v>0</v>
      </c>
      <c r="AM40" s="68">
        <v>0</v>
      </c>
      <c r="AN40" s="69">
        <v>0</v>
      </c>
      <c r="AO40" s="68">
        <v>0</v>
      </c>
      <c r="AP40" s="68">
        <v>0</v>
      </c>
      <c r="AQ40" s="69">
        <v>0</v>
      </c>
      <c r="AR40" s="61">
        <f t="shared" si="1"/>
        <v>56072</v>
      </c>
      <c r="AS40" s="61">
        <f t="shared" si="2"/>
        <v>80760</v>
      </c>
      <c r="AT40" s="70">
        <f t="shared" si="3"/>
        <v>136832</v>
      </c>
    </row>
    <row r="41" spans="1:46" ht="16.8" x14ac:dyDescent="0.3">
      <c r="A41" s="108"/>
      <c r="B41" s="71">
        <v>41974</v>
      </c>
      <c r="C41" s="68">
        <v>82</v>
      </c>
      <c r="D41" s="68">
        <v>15</v>
      </c>
      <c r="E41" s="69">
        <v>97</v>
      </c>
      <c r="F41" s="68">
        <v>164</v>
      </c>
      <c r="G41" s="68">
        <v>2448</v>
      </c>
      <c r="H41" s="69">
        <v>2612</v>
      </c>
      <c r="I41" s="68">
        <v>7625</v>
      </c>
      <c r="J41" s="68">
        <v>27171</v>
      </c>
      <c r="K41" s="69">
        <v>34796</v>
      </c>
      <c r="L41" s="68">
        <v>104</v>
      </c>
      <c r="M41" s="68">
        <v>43</v>
      </c>
      <c r="N41" s="69">
        <v>147</v>
      </c>
      <c r="O41" s="68">
        <v>0</v>
      </c>
      <c r="P41" s="68">
        <v>0</v>
      </c>
      <c r="Q41" s="69">
        <v>0</v>
      </c>
      <c r="R41" s="71">
        <f t="shared" si="0"/>
        <v>41974</v>
      </c>
      <c r="S41" s="68">
        <v>442</v>
      </c>
      <c r="T41" s="68">
        <v>0</v>
      </c>
      <c r="U41" s="69">
        <v>442</v>
      </c>
      <c r="V41" s="68">
        <v>24322</v>
      </c>
      <c r="W41" s="68">
        <v>23067</v>
      </c>
      <c r="X41" s="69">
        <v>47389</v>
      </c>
      <c r="Y41" s="68">
        <v>4992</v>
      </c>
      <c r="Z41" s="68">
        <v>28621</v>
      </c>
      <c r="AA41" s="69">
        <v>33613</v>
      </c>
      <c r="AB41" s="68">
        <v>1051</v>
      </c>
      <c r="AC41" s="68">
        <v>4142</v>
      </c>
      <c r="AD41" s="69">
        <v>5193</v>
      </c>
      <c r="AE41" s="71">
        <f t="shared" si="4"/>
        <v>41974</v>
      </c>
      <c r="AF41" s="68">
        <v>13193</v>
      </c>
      <c r="AG41" s="68">
        <v>1487</v>
      </c>
      <c r="AH41" s="69">
        <v>14680</v>
      </c>
      <c r="AI41" s="68">
        <v>340</v>
      </c>
      <c r="AJ41" s="68">
        <v>65</v>
      </c>
      <c r="AK41" s="69">
        <v>405</v>
      </c>
      <c r="AL41" s="68">
        <v>0</v>
      </c>
      <c r="AM41" s="68">
        <v>0</v>
      </c>
      <c r="AN41" s="69">
        <v>0</v>
      </c>
      <c r="AO41" s="68">
        <v>0</v>
      </c>
      <c r="AP41" s="68">
        <v>0</v>
      </c>
      <c r="AQ41" s="69">
        <v>0</v>
      </c>
      <c r="AR41" s="61">
        <f t="shared" si="1"/>
        <v>52315</v>
      </c>
      <c r="AS41" s="61">
        <f t="shared" si="2"/>
        <v>87059</v>
      </c>
      <c r="AT41" s="70">
        <f t="shared" si="3"/>
        <v>139374</v>
      </c>
    </row>
    <row r="42" spans="1:46" ht="16.8" x14ac:dyDescent="0.3">
      <c r="A42" s="108"/>
      <c r="B42" s="67">
        <v>42005</v>
      </c>
      <c r="C42" s="68">
        <v>99</v>
      </c>
      <c r="D42" s="68">
        <v>16</v>
      </c>
      <c r="E42" s="69">
        <v>115</v>
      </c>
      <c r="F42" s="68">
        <v>171</v>
      </c>
      <c r="G42" s="68">
        <v>1873</v>
      </c>
      <c r="H42" s="69">
        <v>2044</v>
      </c>
      <c r="I42" s="68">
        <v>7632</v>
      </c>
      <c r="J42" s="68">
        <v>25383</v>
      </c>
      <c r="K42" s="69">
        <v>33015</v>
      </c>
      <c r="L42" s="68">
        <v>143</v>
      </c>
      <c r="M42" s="68">
        <v>60</v>
      </c>
      <c r="N42" s="69">
        <v>203</v>
      </c>
      <c r="O42" s="68">
        <v>0</v>
      </c>
      <c r="P42" s="68">
        <v>0</v>
      </c>
      <c r="Q42" s="69">
        <v>0</v>
      </c>
      <c r="R42" s="67">
        <f t="shared" si="0"/>
        <v>42005</v>
      </c>
      <c r="S42" s="68">
        <v>441</v>
      </c>
      <c r="T42" s="68">
        <v>17</v>
      </c>
      <c r="U42" s="69">
        <v>458</v>
      </c>
      <c r="V42" s="68">
        <v>26677</v>
      </c>
      <c r="W42" s="68">
        <v>18831</v>
      </c>
      <c r="X42" s="69">
        <v>45508</v>
      </c>
      <c r="Y42" s="68">
        <v>5268</v>
      </c>
      <c r="Z42" s="68">
        <v>20117</v>
      </c>
      <c r="AA42" s="69">
        <v>25385</v>
      </c>
      <c r="AB42" s="68">
        <v>997</v>
      </c>
      <c r="AC42" s="68">
        <v>4185</v>
      </c>
      <c r="AD42" s="69">
        <v>5182</v>
      </c>
      <c r="AE42" s="67">
        <f t="shared" si="4"/>
        <v>42005</v>
      </c>
      <c r="AF42" s="68">
        <v>11128</v>
      </c>
      <c r="AG42" s="68">
        <v>1306</v>
      </c>
      <c r="AH42" s="69">
        <v>12434</v>
      </c>
      <c r="AI42" s="68">
        <v>107</v>
      </c>
      <c r="AJ42" s="68">
        <v>16</v>
      </c>
      <c r="AK42" s="69">
        <v>123</v>
      </c>
      <c r="AL42" s="68">
        <v>0</v>
      </c>
      <c r="AM42" s="68">
        <v>0</v>
      </c>
      <c r="AN42" s="69">
        <v>0</v>
      </c>
      <c r="AO42" s="68">
        <v>0</v>
      </c>
      <c r="AP42" s="68">
        <v>0</v>
      </c>
      <c r="AQ42" s="69">
        <v>0</v>
      </c>
      <c r="AR42" s="61">
        <f t="shared" si="1"/>
        <v>52663</v>
      </c>
      <c r="AS42" s="61">
        <f t="shared" si="2"/>
        <v>71804</v>
      </c>
      <c r="AT42" s="70">
        <f t="shared" si="3"/>
        <v>124467</v>
      </c>
    </row>
    <row r="43" spans="1:46" ht="16.8" x14ac:dyDescent="0.3">
      <c r="A43" s="108"/>
      <c r="B43" s="71">
        <v>42036</v>
      </c>
      <c r="C43" s="68">
        <v>61</v>
      </c>
      <c r="D43" s="68">
        <v>2</v>
      </c>
      <c r="E43" s="69">
        <v>63</v>
      </c>
      <c r="F43" s="68">
        <v>181</v>
      </c>
      <c r="G43" s="68">
        <v>1851</v>
      </c>
      <c r="H43" s="69">
        <v>2032</v>
      </c>
      <c r="I43" s="68">
        <v>6893</v>
      </c>
      <c r="J43" s="68">
        <v>23839</v>
      </c>
      <c r="K43" s="69">
        <v>30732</v>
      </c>
      <c r="L43" s="68">
        <v>102</v>
      </c>
      <c r="M43" s="68">
        <v>52</v>
      </c>
      <c r="N43" s="69">
        <v>154</v>
      </c>
      <c r="O43" s="68">
        <v>0</v>
      </c>
      <c r="P43" s="68">
        <v>0</v>
      </c>
      <c r="Q43" s="69">
        <v>0</v>
      </c>
      <c r="R43" s="71">
        <f t="shared" si="0"/>
        <v>42036</v>
      </c>
      <c r="S43" s="68">
        <v>439</v>
      </c>
      <c r="T43" s="68">
        <v>72</v>
      </c>
      <c r="U43" s="69">
        <v>511</v>
      </c>
      <c r="V43" s="68">
        <v>25058</v>
      </c>
      <c r="W43" s="68">
        <v>18488</v>
      </c>
      <c r="X43" s="69">
        <v>43546</v>
      </c>
      <c r="Y43" s="68">
        <v>4841</v>
      </c>
      <c r="Z43" s="68">
        <v>17941</v>
      </c>
      <c r="AA43" s="69">
        <v>22782</v>
      </c>
      <c r="AB43" s="68">
        <v>956</v>
      </c>
      <c r="AC43" s="68">
        <v>4099</v>
      </c>
      <c r="AD43" s="69">
        <v>5055</v>
      </c>
      <c r="AE43" s="71">
        <f t="shared" si="4"/>
        <v>42036</v>
      </c>
      <c r="AF43" s="68">
        <v>9981</v>
      </c>
      <c r="AG43" s="68">
        <v>1210</v>
      </c>
      <c r="AH43" s="69">
        <v>11191</v>
      </c>
      <c r="AI43" s="68">
        <v>43</v>
      </c>
      <c r="AJ43" s="68">
        <v>91</v>
      </c>
      <c r="AK43" s="69">
        <v>134</v>
      </c>
      <c r="AL43" s="68">
        <v>3</v>
      </c>
      <c r="AM43" s="68">
        <v>3</v>
      </c>
      <c r="AN43" s="69">
        <v>6</v>
      </c>
      <c r="AO43" s="68">
        <v>0</v>
      </c>
      <c r="AP43" s="68">
        <v>0</v>
      </c>
      <c r="AQ43" s="69">
        <v>0</v>
      </c>
      <c r="AR43" s="61">
        <f t="shared" si="1"/>
        <v>48558</v>
      </c>
      <c r="AS43" s="61">
        <f t="shared" si="2"/>
        <v>67648</v>
      </c>
      <c r="AT43" s="70">
        <f t="shared" si="3"/>
        <v>116206</v>
      </c>
    </row>
    <row r="44" spans="1:46" ht="16.8" x14ac:dyDescent="0.3">
      <c r="A44" s="108"/>
      <c r="B44" s="71">
        <v>42064</v>
      </c>
      <c r="C44" s="68">
        <v>42</v>
      </c>
      <c r="D44" s="68">
        <v>34</v>
      </c>
      <c r="E44" s="69">
        <v>76</v>
      </c>
      <c r="F44" s="68">
        <v>1271</v>
      </c>
      <c r="G44" s="68">
        <v>2744</v>
      </c>
      <c r="H44" s="69">
        <v>4015</v>
      </c>
      <c r="I44" s="68">
        <v>8941</v>
      </c>
      <c r="J44" s="68">
        <v>25524</v>
      </c>
      <c r="K44" s="69">
        <v>34465</v>
      </c>
      <c r="L44" s="68">
        <v>125</v>
      </c>
      <c r="M44" s="68">
        <v>63</v>
      </c>
      <c r="N44" s="69">
        <v>188</v>
      </c>
      <c r="O44" s="68">
        <v>0</v>
      </c>
      <c r="P44" s="68">
        <v>0</v>
      </c>
      <c r="Q44" s="69">
        <v>0</v>
      </c>
      <c r="R44" s="71">
        <f t="shared" si="0"/>
        <v>42064</v>
      </c>
      <c r="S44" s="68">
        <v>590</v>
      </c>
      <c r="T44" s="68">
        <v>82</v>
      </c>
      <c r="U44" s="69">
        <v>672</v>
      </c>
      <c r="V44" s="68">
        <v>30727</v>
      </c>
      <c r="W44" s="68">
        <v>20183</v>
      </c>
      <c r="X44" s="69">
        <v>50910</v>
      </c>
      <c r="Y44" s="68">
        <v>5754</v>
      </c>
      <c r="Z44" s="68">
        <v>17218</v>
      </c>
      <c r="AA44" s="69">
        <v>22972</v>
      </c>
      <c r="AB44" s="68">
        <v>1224</v>
      </c>
      <c r="AC44" s="68">
        <v>4961</v>
      </c>
      <c r="AD44" s="69">
        <v>6185</v>
      </c>
      <c r="AE44" s="71">
        <f t="shared" si="4"/>
        <v>42064</v>
      </c>
      <c r="AF44" s="68">
        <v>11911</v>
      </c>
      <c r="AG44" s="68">
        <v>1277</v>
      </c>
      <c r="AH44" s="69">
        <v>13188</v>
      </c>
      <c r="AI44" s="68">
        <v>21</v>
      </c>
      <c r="AJ44" s="68">
        <v>1</v>
      </c>
      <c r="AK44" s="69">
        <v>22</v>
      </c>
      <c r="AL44" s="68">
        <v>41</v>
      </c>
      <c r="AM44" s="68">
        <v>14</v>
      </c>
      <c r="AN44" s="69">
        <v>55</v>
      </c>
      <c r="AO44" s="68">
        <v>0</v>
      </c>
      <c r="AP44" s="68">
        <v>0</v>
      </c>
      <c r="AQ44" s="69">
        <v>0</v>
      </c>
      <c r="AR44" s="61">
        <f t="shared" si="1"/>
        <v>60647</v>
      </c>
      <c r="AS44" s="61">
        <f t="shared" si="2"/>
        <v>72101</v>
      </c>
      <c r="AT44" s="70">
        <f t="shared" si="3"/>
        <v>132748</v>
      </c>
    </row>
    <row r="45" spans="1:46" ht="16.8" x14ac:dyDescent="0.3">
      <c r="A45" s="108"/>
      <c r="B45" s="71">
        <v>42095</v>
      </c>
      <c r="C45" s="68">
        <v>91</v>
      </c>
      <c r="D45" s="68">
        <v>17</v>
      </c>
      <c r="E45" s="69">
        <v>108</v>
      </c>
      <c r="F45" s="68">
        <v>3107</v>
      </c>
      <c r="G45" s="68">
        <v>3723</v>
      </c>
      <c r="H45" s="69">
        <v>6830</v>
      </c>
      <c r="I45" s="68">
        <v>9078</v>
      </c>
      <c r="J45" s="68">
        <v>25081</v>
      </c>
      <c r="K45" s="69">
        <v>34159</v>
      </c>
      <c r="L45" s="68">
        <v>103</v>
      </c>
      <c r="M45" s="68">
        <v>53</v>
      </c>
      <c r="N45" s="69">
        <v>156</v>
      </c>
      <c r="O45" s="68">
        <v>0</v>
      </c>
      <c r="P45" s="68">
        <v>0</v>
      </c>
      <c r="Q45" s="69">
        <v>0</v>
      </c>
      <c r="R45" s="71">
        <f t="shared" si="0"/>
        <v>42095</v>
      </c>
      <c r="S45" s="68">
        <v>590</v>
      </c>
      <c r="T45" s="68">
        <v>74</v>
      </c>
      <c r="U45" s="69">
        <v>664</v>
      </c>
      <c r="V45" s="68">
        <v>30720</v>
      </c>
      <c r="W45" s="68">
        <v>19957</v>
      </c>
      <c r="X45" s="69">
        <v>50677</v>
      </c>
      <c r="Y45" s="68">
        <v>5268</v>
      </c>
      <c r="Z45" s="68">
        <v>18082</v>
      </c>
      <c r="AA45" s="69">
        <v>23350</v>
      </c>
      <c r="AB45" s="68">
        <v>1117</v>
      </c>
      <c r="AC45" s="68">
        <v>4242</v>
      </c>
      <c r="AD45" s="69">
        <v>5359</v>
      </c>
      <c r="AE45" s="71">
        <f t="shared" si="4"/>
        <v>42095</v>
      </c>
      <c r="AF45" s="68">
        <v>12033</v>
      </c>
      <c r="AG45" s="68">
        <v>1380</v>
      </c>
      <c r="AH45" s="69">
        <v>13413</v>
      </c>
      <c r="AI45" s="68">
        <v>24</v>
      </c>
      <c r="AJ45" s="68">
        <v>2</v>
      </c>
      <c r="AK45" s="69">
        <v>26</v>
      </c>
      <c r="AL45" s="68">
        <v>203</v>
      </c>
      <c r="AM45" s="68">
        <v>63</v>
      </c>
      <c r="AN45" s="69">
        <v>266</v>
      </c>
      <c r="AO45" s="68">
        <v>0</v>
      </c>
      <c r="AP45" s="68">
        <v>0</v>
      </c>
      <c r="AQ45" s="69">
        <v>0</v>
      </c>
      <c r="AR45" s="61">
        <v>60647</v>
      </c>
      <c r="AS45" s="61">
        <v>72101</v>
      </c>
      <c r="AT45" s="70">
        <v>132748</v>
      </c>
    </row>
    <row r="46" spans="1:46" ht="16.8" x14ac:dyDescent="0.3">
      <c r="A46" s="108"/>
      <c r="B46" s="71">
        <v>42125</v>
      </c>
      <c r="C46" s="68">
        <v>67</v>
      </c>
      <c r="D46" s="68">
        <v>20</v>
      </c>
      <c r="E46" s="69">
        <v>87</v>
      </c>
      <c r="F46" s="68">
        <v>2689</v>
      </c>
      <c r="G46" s="68">
        <v>5200</v>
      </c>
      <c r="H46" s="69">
        <v>7889</v>
      </c>
      <c r="I46" s="68">
        <v>11393</v>
      </c>
      <c r="J46" s="68">
        <v>23184</v>
      </c>
      <c r="K46" s="69">
        <v>34577</v>
      </c>
      <c r="L46" s="68">
        <v>81</v>
      </c>
      <c r="M46" s="68">
        <v>41</v>
      </c>
      <c r="N46" s="69">
        <v>122</v>
      </c>
      <c r="O46" s="68">
        <v>0</v>
      </c>
      <c r="P46" s="68">
        <v>0</v>
      </c>
      <c r="Q46" s="69">
        <v>0</v>
      </c>
      <c r="R46" s="71">
        <v>42095</v>
      </c>
      <c r="S46" s="68">
        <v>557</v>
      </c>
      <c r="T46" s="68">
        <v>112</v>
      </c>
      <c r="U46" s="69">
        <v>669</v>
      </c>
      <c r="V46" s="68">
        <v>28888</v>
      </c>
      <c r="W46" s="68">
        <v>21062</v>
      </c>
      <c r="X46" s="69">
        <v>49950</v>
      </c>
      <c r="Y46" s="68">
        <v>5026</v>
      </c>
      <c r="Z46" s="68">
        <v>16735</v>
      </c>
      <c r="AA46" s="69">
        <v>21761</v>
      </c>
      <c r="AB46" s="68">
        <v>1216</v>
      </c>
      <c r="AC46" s="68">
        <v>4534</v>
      </c>
      <c r="AD46" s="69">
        <v>5750</v>
      </c>
      <c r="AE46" s="71">
        <v>42095</v>
      </c>
      <c r="AF46" s="68">
        <v>11792</v>
      </c>
      <c r="AG46" s="68">
        <v>1232</v>
      </c>
      <c r="AH46" s="69">
        <v>13024</v>
      </c>
      <c r="AI46" s="68">
        <v>4</v>
      </c>
      <c r="AJ46" s="68">
        <v>2</v>
      </c>
      <c r="AK46" s="69">
        <v>6</v>
      </c>
      <c r="AL46" s="68">
        <v>253</v>
      </c>
      <c r="AM46" s="68">
        <v>62</v>
      </c>
      <c r="AN46" s="69">
        <v>315</v>
      </c>
      <c r="AO46" s="68">
        <v>0</v>
      </c>
      <c r="AP46" s="68">
        <v>0</v>
      </c>
      <c r="AQ46" s="69">
        <v>0</v>
      </c>
      <c r="AR46" s="61">
        <v>62334</v>
      </c>
      <c r="AS46" s="61">
        <v>72674</v>
      </c>
      <c r="AT46" s="70">
        <v>135008</v>
      </c>
    </row>
    <row r="47" spans="1:46" ht="16.8" x14ac:dyDescent="0.3">
      <c r="A47" s="108"/>
      <c r="B47" s="71">
        <v>42156</v>
      </c>
      <c r="C47" s="68">
        <v>31</v>
      </c>
      <c r="D47" s="68">
        <v>55</v>
      </c>
      <c r="E47" s="69">
        <v>86</v>
      </c>
      <c r="F47" s="68">
        <v>2456</v>
      </c>
      <c r="G47" s="68">
        <v>6192</v>
      </c>
      <c r="H47" s="69">
        <v>8648</v>
      </c>
      <c r="I47" s="68">
        <v>11792</v>
      </c>
      <c r="J47" s="68">
        <v>25719</v>
      </c>
      <c r="K47" s="69">
        <v>37511</v>
      </c>
      <c r="L47" s="68">
        <v>111</v>
      </c>
      <c r="M47" s="68">
        <v>127</v>
      </c>
      <c r="N47" s="69">
        <v>238</v>
      </c>
      <c r="O47" s="68">
        <v>0</v>
      </c>
      <c r="P47" s="68">
        <v>0</v>
      </c>
      <c r="Q47" s="69">
        <v>0</v>
      </c>
      <c r="R47" s="71">
        <v>42156</v>
      </c>
      <c r="S47" s="68">
        <v>685</v>
      </c>
      <c r="T47" s="68">
        <v>162</v>
      </c>
      <c r="U47" s="69">
        <v>847</v>
      </c>
      <c r="V47" s="68">
        <v>28270</v>
      </c>
      <c r="W47" s="68">
        <v>24288</v>
      </c>
      <c r="X47" s="69">
        <v>52558</v>
      </c>
      <c r="Y47" s="68">
        <v>5437</v>
      </c>
      <c r="Z47" s="68">
        <v>16112</v>
      </c>
      <c r="AA47" s="69">
        <v>21549</v>
      </c>
      <c r="AB47" s="68">
        <v>1134</v>
      </c>
      <c r="AC47" s="68">
        <v>4247</v>
      </c>
      <c r="AD47" s="69">
        <v>5381</v>
      </c>
      <c r="AE47" s="71">
        <v>42156</v>
      </c>
      <c r="AF47" s="68">
        <v>13504</v>
      </c>
      <c r="AG47" s="68">
        <v>1339</v>
      </c>
      <c r="AH47" s="69">
        <v>14843</v>
      </c>
      <c r="AI47" s="68">
        <v>3</v>
      </c>
      <c r="AJ47" s="68">
        <v>0</v>
      </c>
      <c r="AK47" s="69">
        <v>3</v>
      </c>
      <c r="AL47" s="68">
        <v>519</v>
      </c>
      <c r="AM47" s="68">
        <v>75</v>
      </c>
      <c r="AN47" s="69">
        <v>594</v>
      </c>
      <c r="AO47" s="68">
        <v>0</v>
      </c>
      <c r="AP47" s="68">
        <v>0</v>
      </c>
      <c r="AQ47" s="69">
        <v>0</v>
      </c>
      <c r="AR47" s="61">
        <v>63942</v>
      </c>
      <c r="AS47" s="61">
        <v>78316</v>
      </c>
      <c r="AT47" s="70">
        <v>142258</v>
      </c>
    </row>
    <row r="48" spans="1:46" ht="16.8" x14ac:dyDescent="0.3">
      <c r="A48" s="108"/>
      <c r="B48" s="71">
        <v>42186</v>
      </c>
      <c r="C48" s="68">
        <v>15</v>
      </c>
      <c r="D48" s="68">
        <v>4</v>
      </c>
      <c r="E48" s="69">
        <v>19</v>
      </c>
      <c r="F48" s="68">
        <v>8219</v>
      </c>
      <c r="G48" s="68">
        <v>15941</v>
      </c>
      <c r="H48" s="69">
        <v>24160</v>
      </c>
      <c r="I48" s="68">
        <v>12894</v>
      </c>
      <c r="J48" s="68">
        <v>24609</v>
      </c>
      <c r="K48" s="69">
        <v>37503</v>
      </c>
      <c r="L48" s="68">
        <v>90</v>
      </c>
      <c r="M48" s="68">
        <v>250</v>
      </c>
      <c r="N48" s="69">
        <v>340</v>
      </c>
      <c r="O48" s="68">
        <v>0</v>
      </c>
      <c r="P48" s="68">
        <v>0</v>
      </c>
      <c r="Q48" s="69">
        <v>0</v>
      </c>
      <c r="R48" s="71">
        <v>42186</v>
      </c>
      <c r="S48" s="68">
        <v>778</v>
      </c>
      <c r="T48" s="68">
        <v>198</v>
      </c>
      <c r="U48" s="69">
        <v>976</v>
      </c>
      <c r="V48" s="68">
        <v>29519</v>
      </c>
      <c r="W48" s="68">
        <v>21632</v>
      </c>
      <c r="X48" s="69">
        <v>51151</v>
      </c>
      <c r="Y48" s="68">
        <v>6590</v>
      </c>
      <c r="Z48" s="68">
        <v>23619</v>
      </c>
      <c r="AA48" s="69">
        <v>30209</v>
      </c>
      <c r="AB48" s="68">
        <v>1362</v>
      </c>
      <c r="AC48" s="68">
        <v>4709</v>
      </c>
      <c r="AD48" s="69">
        <v>6071</v>
      </c>
      <c r="AE48" s="71">
        <v>42186</v>
      </c>
      <c r="AF48" s="68">
        <v>15702</v>
      </c>
      <c r="AG48" s="68">
        <v>1457</v>
      </c>
      <c r="AH48" s="69">
        <v>17159</v>
      </c>
      <c r="AI48" s="68">
        <v>2</v>
      </c>
      <c r="AJ48" s="68">
        <v>1</v>
      </c>
      <c r="AK48" s="69">
        <v>3</v>
      </c>
      <c r="AL48" s="68">
        <v>973</v>
      </c>
      <c r="AM48" s="68">
        <v>168</v>
      </c>
      <c r="AN48" s="69">
        <v>1141</v>
      </c>
      <c r="AO48" s="68">
        <v>0</v>
      </c>
      <c r="AP48" s="68">
        <v>0</v>
      </c>
      <c r="AQ48" s="69">
        <v>0</v>
      </c>
      <c r="AR48" s="61">
        <v>76144</v>
      </c>
      <c r="AS48" s="61">
        <v>92588</v>
      </c>
      <c r="AT48" s="70">
        <v>168732</v>
      </c>
    </row>
    <row r="49" spans="1:47" ht="16.8" x14ac:dyDescent="0.3">
      <c r="A49" s="108"/>
      <c r="B49" s="71">
        <v>42217</v>
      </c>
      <c r="C49" s="68">
        <v>5</v>
      </c>
      <c r="D49" s="68">
        <v>1</v>
      </c>
      <c r="E49" s="69">
        <v>6</v>
      </c>
      <c r="F49" s="68">
        <v>10590</v>
      </c>
      <c r="G49" s="68">
        <v>24602</v>
      </c>
      <c r="H49" s="69">
        <v>35192</v>
      </c>
      <c r="I49" s="68">
        <v>12042</v>
      </c>
      <c r="J49" s="68">
        <v>25299</v>
      </c>
      <c r="K49" s="69">
        <v>37341</v>
      </c>
      <c r="L49" s="68">
        <v>79</v>
      </c>
      <c r="M49" s="68">
        <v>107</v>
      </c>
      <c r="N49" s="69">
        <v>186</v>
      </c>
      <c r="O49" s="68">
        <v>0</v>
      </c>
      <c r="P49" s="68">
        <v>0</v>
      </c>
      <c r="Q49" s="69">
        <v>0</v>
      </c>
      <c r="R49" s="71">
        <v>42217</v>
      </c>
      <c r="S49" s="68">
        <v>757</v>
      </c>
      <c r="T49" s="68">
        <v>178</v>
      </c>
      <c r="U49" s="69">
        <v>935</v>
      </c>
      <c r="V49" s="68">
        <v>34612</v>
      </c>
      <c r="W49" s="68">
        <v>22225</v>
      </c>
      <c r="X49" s="69">
        <v>56837</v>
      </c>
      <c r="Y49" s="68">
        <v>7617</v>
      </c>
      <c r="Z49" s="68">
        <v>27295</v>
      </c>
      <c r="AA49" s="69">
        <v>34912</v>
      </c>
      <c r="AB49" s="68">
        <v>1299</v>
      </c>
      <c r="AC49" s="68">
        <v>4091</v>
      </c>
      <c r="AD49" s="69">
        <v>5390</v>
      </c>
      <c r="AE49" s="71">
        <v>42217</v>
      </c>
      <c r="AF49" s="68">
        <v>17677</v>
      </c>
      <c r="AG49" s="68">
        <v>1679</v>
      </c>
      <c r="AH49" s="69">
        <v>19356</v>
      </c>
      <c r="AI49" s="68">
        <v>1</v>
      </c>
      <c r="AJ49" s="68">
        <v>1</v>
      </c>
      <c r="AK49" s="69">
        <v>2</v>
      </c>
      <c r="AL49" s="68">
        <v>689</v>
      </c>
      <c r="AM49" s="68">
        <v>127</v>
      </c>
      <c r="AN49" s="69">
        <v>816</v>
      </c>
      <c r="AO49" s="68">
        <v>0</v>
      </c>
      <c r="AP49" s="68">
        <v>0</v>
      </c>
      <c r="AQ49" s="69">
        <v>0</v>
      </c>
      <c r="AR49" s="61">
        <v>85368</v>
      </c>
      <c r="AS49" s="61">
        <v>105605</v>
      </c>
      <c r="AT49" s="70">
        <v>190973</v>
      </c>
    </row>
    <row r="50" spans="1:47" ht="16.8" x14ac:dyDescent="0.3">
      <c r="A50" s="108"/>
      <c r="B50" s="71">
        <v>42248</v>
      </c>
      <c r="C50" s="68">
        <v>4</v>
      </c>
      <c r="D50" s="68">
        <v>0</v>
      </c>
      <c r="E50" s="69">
        <v>4</v>
      </c>
      <c r="F50" s="68">
        <v>13621</v>
      </c>
      <c r="G50" s="68">
        <v>23849</v>
      </c>
      <c r="H50" s="69">
        <v>37470</v>
      </c>
      <c r="I50" s="68">
        <v>14116</v>
      </c>
      <c r="J50" s="68">
        <v>34379</v>
      </c>
      <c r="K50" s="69">
        <v>48495</v>
      </c>
      <c r="L50" s="68">
        <v>100</v>
      </c>
      <c r="M50" s="68">
        <v>206</v>
      </c>
      <c r="N50" s="69">
        <v>306</v>
      </c>
      <c r="O50" s="68">
        <v>0</v>
      </c>
      <c r="P50" s="68">
        <v>0</v>
      </c>
      <c r="Q50" s="69">
        <v>0</v>
      </c>
      <c r="R50" s="71">
        <v>42248</v>
      </c>
      <c r="S50" s="68">
        <v>795</v>
      </c>
      <c r="T50" s="68">
        <v>166</v>
      </c>
      <c r="U50" s="69">
        <v>961</v>
      </c>
      <c r="V50" s="68">
        <v>30129</v>
      </c>
      <c r="W50" s="68">
        <v>17159</v>
      </c>
      <c r="X50" s="69">
        <v>47288</v>
      </c>
      <c r="Y50" s="68">
        <v>7048</v>
      </c>
      <c r="Z50" s="68">
        <v>24800</v>
      </c>
      <c r="AA50" s="69">
        <v>31848</v>
      </c>
      <c r="AB50" s="68">
        <v>1139</v>
      </c>
      <c r="AC50" s="68">
        <v>2846</v>
      </c>
      <c r="AD50" s="69">
        <v>3985</v>
      </c>
      <c r="AE50" s="71">
        <v>42248</v>
      </c>
      <c r="AF50" s="68">
        <v>14684</v>
      </c>
      <c r="AG50" s="68">
        <v>1222</v>
      </c>
      <c r="AH50" s="69">
        <v>15906</v>
      </c>
      <c r="AI50" s="68">
        <v>3</v>
      </c>
      <c r="AJ50" s="68">
        <v>0</v>
      </c>
      <c r="AK50" s="69">
        <v>3</v>
      </c>
      <c r="AL50" s="68">
        <v>650</v>
      </c>
      <c r="AM50" s="68">
        <v>103</v>
      </c>
      <c r="AN50" s="69">
        <v>753</v>
      </c>
      <c r="AO50" s="68">
        <v>0</v>
      </c>
      <c r="AP50" s="68">
        <v>0</v>
      </c>
      <c r="AQ50" s="69">
        <v>0</v>
      </c>
      <c r="AR50" s="61">
        <v>82289</v>
      </c>
      <c r="AS50" s="61">
        <v>104730</v>
      </c>
      <c r="AT50" s="70">
        <v>187019</v>
      </c>
    </row>
    <row r="51" spans="1:47" ht="16.8" x14ac:dyDescent="0.3">
      <c r="A51" s="108"/>
      <c r="B51" s="71">
        <v>42278</v>
      </c>
      <c r="C51" s="68">
        <v>7</v>
      </c>
      <c r="D51" s="68">
        <v>3</v>
      </c>
      <c r="E51" s="69">
        <v>10</v>
      </c>
      <c r="F51" s="68">
        <v>16110</v>
      </c>
      <c r="G51" s="68">
        <v>25366</v>
      </c>
      <c r="H51" s="69">
        <v>41476</v>
      </c>
      <c r="I51" s="68">
        <v>17458</v>
      </c>
      <c r="J51" s="68">
        <v>37801</v>
      </c>
      <c r="K51" s="69">
        <v>55259</v>
      </c>
      <c r="L51" s="68">
        <v>70</v>
      </c>
      <c r="M51" s="68">
        <v>25</v>
      </c>
      <c r="N51" s="69">
        <v>95</v>
      </c>
      <c r="O51" s="68">
        <v>0</v>
      </c>
      <c r="P51" s="68">
        <v>0</v>
      </c>
      <c r="Q51" s="69">
        <v>0</v>
      </c>
      <c r="R51" s="71">
        <v>42278</v>
      </c>
      <c r="S51" s="68">
        <v>1024</v>
      </c>
      <c r="T51" s="68">
        <v>195</v>
      </c>
      <c r="U51" s="69">
        <v>1219</v>
      </c>
      <c r="V51" s="68">
        <v>37346</v>
      </c>
      <c r="W51" s="68">
        <v>17667</v>
      </c>
      <c r="X51" s="69">
        <v>55013</v>
      </c>
      <c r="Y51" s="68">
        <v>7190</v>
      </c>
      <c r="Z51" s="68">
        <v>24149</v>
      </c>
      <c r="AA51" s="69">
        <v>31339</v>
      </c>
      <c r="AB51" s="68">
        <v>1173</v>
      </c>
      <c r="AC51" s="68">
        <v>2594</v>
      </c>
      <c r="AD51" s="69">
        <v>3767</v>
      </c>
      <c r="AE51" s="71">
        <v>42278</v>
      </c>
      <c r="AF51" s="68">
        <v>15056</v>
      </c>
      <c r="AG51" s="68">
        <v>1113</v>
      </c>
      <c r="AH51" s="69">
        <v>16169</v>
      </c>
      <c r="AI51" s="68">
        <v>2</v>
      </c>
      <c r="AJ51" s="68">
        <v>1</v>
      </c>
      <c r="AK51" s="69">
        <v>3</v>
      </c>
      <c r="AL51" s="68">
        <v>576</v>
      </c>
      <c r="AM51" s="68">
        <v>77</v>
      </c>
      <c r="AN51" s="69">
        <v>653</v>
      </c>
      <c r="AO51" s="68">
        <v>0</v>
      </c>
      <c r="AP51" s="68">
        <v>0</v>
      </c>
      <c r="AQ51" s="69">
        <v>0</v>
      </c>
      <c r="AR51" s="61">
        <v>96012</v>
      </c>
      <c r="AS51" s="61">
        <v>108991</v>
      </c>
      <c r="AT51" s="70">
        <v>205003</v>
      </c>
    </row>
    <row r="52" spans="1:47" ht="16.8" x14ac:dyDescent="0.3">
      <c r="A52" s="108"/>
      <c r="B52" s="71">
        <v>42309</v>
      </c>
      <c r="C52" s="68">
        <v>1</v>
      </c>
      <c r="D52" s="68">
        <v>0</v>
      </c>
      <c r="E52" s="69">
        <v>1</v>
      </c>
      <c r="F52" s="68">
        <v>17814</v>
      </c>
      <c r="G52" s="68">
        <v>26795</v>
      </c>
      <c r="H52" s="69">
        <v>44609</v>
      </c>
      <c r="I52" s="68">
        <v>17726</v>
      </c>
      <c r="J52" s="68">
        <v>31369</v>
      </c>
      <c r="K52" s="69">
        <v>49095</v>
      </c>
      <c r="L52" s="68">
        <v>53</v>
      </c>
      <c r="M52" s="68">
        <v>33</v>
      </c>
      <c r="N52" s="69">
        <v>86</v>
      </c>
      <c r="O52" s="68">
        <v>0</v>
      </c>
      <c r="P52" s="68">
        <v>0</v>
      </c>
      <c r="Q52" s="69">
        <v>0</v>
      </c>
      <c r="R52" s="71">
        <v>42309</v>
      </c>
      <c r="S52" s="68">
        <v>1151</v>
      </c>
      <c r="T52" s="68">
        <v>234</v>
      </c>
      <c r="U52" s="69">
        <v>1385</v>
      </c>
      <c r="V52" s="68">
        <v>38828</v>
      </c>
      <c r="W52" s="68">
        <v>23719</v>
      </c>
      <c r="X52" s="69">
        <v>62547</v>
      </c>
      <c r="Y52" s="68">
        <v>7982</v>
      </c>
      <c r="Z52" s="68">
        <v>23414</v>
      </c>
      <c r="AA52" s="69">
        <v>31396</v>
      </c>
      <c r="AB52" s="68">
        <v>1098</v>
      </c>
      <c r="AC52" s="68">
        <v>2768</v>
      </c>
      <c r="AD52" s="69">
        <v>3866</v>
      </c>
      <c r="AE52" s="71">
        <v>42309</v>
      </c>
      <c r="AF52" s="68">
        <v>14030</v>
      </c>
      <c r="AG52" s="68">
        <v>1074</v>
      </c>
      <c r="AH52" s="69">
        <v>15104</v>
      </c>
      <c r="AI52" s="68">
        <v>2</v>
      </c>
      <c r="AJ52" s="68">
        <v>3</v>
      </c>
      <c r="AK52" s="69">
        <v>5</v>
      </c>
      <c r="AL52" s="68">
        <v>481</v>
      </c>
      <c r="AM52" s="68">
        <v>48</v>
      </c>
      <c r="AN52" s="69">
        <v>529</v>
      </c>
      <c r="AO52" s="68">
        <v>0</v>
      </c>
      <c r="AP52" s="68">
        <v>197</v>
      </c>
      <c r="AQ52" s="69">
        <v>197</v>
      </c>
      <c r="AR52" s="61">
        <v>99166</v>
      </c>
      <c r="AS52" s="61">
        <v>109654</v>
      </c>
      <c r="AT52" s="70">
        <v>208820</v>
      </c>
    </row>
    <row r="53" spans="1:47" ht="16.8" x14ac:dyDescent="0.3">
      <c r="A53" s="108"/>
      <c r="B53" s="71">
        <v>42339</v>
      </c>
      <c r="C53" s="68">
        <v>2</v>
      </c>
      <c r="D53" s="68">
        <v>3</v>
      </c>
      <c r="E53" s="69">
        <v>5</v>
      </c>
      <c r="F53" s="68">
        <v>18689</v>
      </c>
      <c r="G53" s="68">
        <v>28877</v>
      </c>
      <c r="H53" s="69">
        <v>47566</v>
      </c>
      <c r="I53" s="68">
        <v>20478</v>
      </c>
      <c r="J53" s="68">
        <v>25872</v>
      </c>
      <c r="K53" s="69">
        <v>46350</v>
      </c>
      <c r="L53" s="68">
        <v>72</v>
      </c>
      <c r="M53" s="68">
        <v>40</v>
      </c>
      <c r="N53" s="69">
        <v>112</v>
      </c>
      <c r="O53" s="68">
        <v>0</v>
      </c>
      <c r="P53" s="68">
        <v>0</v>
      </c>
      <c r="Q53" s="69">
        <v>0</v>
      </c>
      <c r="R53" s="71">
        <v>42339</v>
      </c>
      <c r="S53" s="68">
        <v>1748</v>
      </c>
      <c r="T53" s="68">
        <v>409</v>
      </c>
      <c r="U53" s="69">
        <v>2157</v>
      </c>
      <c r="V53" s="68">
        <v>34211</v>
      </c>
      <c r="W53" s="68">
        <v>28505</v>
      </c>
      <c r="X53" s="69">
        <v>62716</v>
      </c>
      <c r="Y53" s="68">
        <v>7983</v>
      </c>
      <c r="Z53" s="68">
        <v>22660</v>
      </c>
      <c r="AA53" s="69">
        <v>30643</v>
      </c>
      <c r="AB53" s="68">
        <v>1144</v>
      </c>
      <c r="AC53" s="68">
        <v>2787</v>
      </c>
      <c r="AD53" s="69">
        <v>3931</v>
      </c>
      <c r="AE53" s="71">
        <v>42339</v>
      </c>
      <c r="AF53" s="68">
        <v>14822</v>
      </c>
      <c r="AG53" s="68">
        <v>1440</v>
      </c>
      <c r="AH53" s="69">
        <v>16262</v>
      </c>
      <c r="AI53" s="68">
        <v>0</v>
      </c>
      <c r="AJ53" s="68">
        <v>0</v>
      </c>
      <c r="AK53" s="69">
        <v>0</v>
      </c>
      <c r="AL53" s="68">
        <v>521</v>
      </c>
      <c r="AM53" s="68">
        <v>47</v>
      </c>
      <c r="AN53" s="69">
        <v>568</v>
      </c>
      <c r="AO53" s="68">
        <v>0</v>
      </c>
      <c r="AP53" s="68">
        <v>108</v>
      </c>
      <c r="AQ53" s="69">
        <v>108</v>
      </c>
      <c r="AR53" s="61">
        <v>99670</v>
      </c>
      <c r="AS53" s="61">
        <v>110748</v>
      </c>
      <c r="AT53" s="70">
        <v>210418</v>
      </c>
    </row>
    <row r="54" spans="1:47" ht="16.8" x14ac:dyDescent="0.3">
      <c r="A54" s="108"/>
      <c r="B54" s="67">
        <v>42370</v>
      </c>
      <c r="C54" s="68">
        <v>2</v>
      </c>
      <c r="D54" s="68">
        <v>1</v>
      </c>
      <c r="E54" s="69">
        <v>3</v>
      </c>
      <c r="F54" s="68">
        <v>14745</v>
      </c>
      <c r="G54" s="68">
        <v>23500</v>
      </c>
      <c r="H54" s="69">
        <v>38245</v>
      </c>
      <c r="I54" s="68">
        <v>16940</v>
      </c>
      <c r="J54" s="68">
        <v>24785</v>
      </c>
      <c r="K54" s="69">
        <v>41725</v>
      </c>
      <c r="L54" s="68">
        <v>59</v>
      </c>
      <c r="M54" s="68">
        <v>83</v>
      </c>
      <c r="N54" s="69">
        <v>142</v>
      </c>
      <c r="O54" s="68">
        <v>0</v>
      </c>
      <c r="P54" s="68">
        <v>0</v>
      </c>
      <c r="Q54" s="69">
        <v>0</v>
      </c>
      <c r="R54" s="67">
        <v>42370</v>
      </c>
      <c r="S54" s="68">
        <v>1513</v>
      </c>
      <c r="T54" s="68">
        <v>370</v>
      </c>
      <c r="U54" s="69">
        <v>1883</v>
      </c>
      <c r="V54" s="68">
        <v>34477</v>
      </c>
      <c r="W54" s="68">
        <v>27150</v>
      </c>
      <c r="X54" s="69">
        <v>61627</v>
      </c>
      <c r="Y54" s="68">
        <v>7766</v>
      </c>
      <c r="Z54" s="68">
        <v>19085</v>
      </c>
      <c r="AA54" s="69">
        <v>26851</v>
      </c>
      <c r="AB54" s="68">
        <v>1118</v>
      </c>
      <c r="AC54" s="68">
        <v>2626</v>
      </c>
      <c r="AD54" s="69">
        <v>3744</v>
      </c>
      <c r="AE54" s="67">
        <v>42370</v>
      </c>
      <c r="AF54" s="68">
        <v>18169</v>
      </c>
      <c r="AG54" s="68">
        <v>1512</v>
      </c>
      <c r="AH54" s="69">
        <v>19681</v>
      </c>
      <c r="AI54" s="68">
        <v>0</v>
      </c>
      <c r="AJ54" s="68">
        <v>0</v>
      </c>
      <c r="AK54" s="69">
        <v>0</v>
      </c>
      <c r="AL54" s="68">
        <v>504</v>
      </c>
      <c r="AM54" s="68">
        <v>47</v>
      </c>
      <c r="AN54" s="69">
        <v>551</v>
      </c>
      <c r="AO54" s="68">
        <v>0</v>
      </c>
      <c r="AP54" s="68">
        <v>497</v>
      </c>
      <c r="AQ54" s="69">
        <v>497</v>
      </c>
      <c r="AR54" s="61">
        <v>95293</v>
      </c>
      <c r="AS54" s="61">
        <v>99656</v>
      </c>
      <c r="AT54" s="70">
        <v>194949</v>
      </c>
    </row>
    <row r="55" spans="1:47" ht="16.8" x14ac:dyDescent="0.3">
      <c r="A55" s="108"/>
      <c r="B55" s="71">
        <v>42401</v>
      </c>
      <c r="C55" s="68">
        <v>0</v>
      </c>
      <c r="D55" s="68">
        <v>1</v>
      </c>
      <c r="E55" s="69">
        <v>1</v>
      </c>
      <c r="F55" s="68">
        <v>14536</v>
      </c>
      <c r="G55" s="68">
        <v>21910</v>
      </c>
      <c r="H55" s="69">
        <v>36446</v>
      </c>
      <c r="I55" s="68">
        <v>18434</v>
      </c>
      <c r="J55" s="68">
        <v>22434</v>
      </c>
      <c r="K55" s="69">
        <v>40868</v>
      </c>
      <c r="L55" s="68">
        <v>49</v>
      </c>
      <c r="M55" s="68">
        <v>26</v>
      </c>
      <c r="N55" s="69">
        <v>75</v>
      </c>
      <c r="O55" s="68">
        <v>0</v>
      </c>
      <c r="P55" s="68">
        <v>0</v>
      </c>
      <c r="Q55" s="69">
        <v>0</v>
      </c>
      <c r="R55" s="71">
        <v>42401</v>
      </c>
      <c r="S55" s="68">
        <v>1917</v>
      </c>
      <c r="T55" s="68">
        <v>603</v>
      </c>
      <c r="U55" s="69">
        <v>2520</v>
      </c>
      <c r="V55" s="68">
        <v>34131</v>
      </c>
      <c r="W55" s="68">
        <v>24695</v>
      </c>
      <c r="X55" s="69">
        <v>58826</v>
      </c>
      <c r="Y55" s="68">
        <v>9735</v>
      </c>
      <c r="Z55" s="68">
        <v>18408</v>
      </c>
      <c r="AA55" s="69">
        <v>28143</v>
      </c>
      <c r="AB55" s="68">
        <v>1113</v>
      </c>
      <c r="AC55" s="68">
        <v>2516</v>
      </c>
      <c r="AD55" s="69">
        <v>3629</v>
      </c>
      <c r="AE55" s="71">
        <v>42401</v>
      </c>
      <c r="AF55" s="68">
        <v>20046</v>
      </c>
      <c r="AG55" s="68">
        <v>1543</v>
      </c>
      <c r="AH55" s="69">
        <v>21589</v>
      </c>
      <c r="AI55" s="68">
        <v>0</v>
      </c>
      <c r="AJ55" s="68">
        <v>0</v>
      </c>
      <c r="AK55" s="69">
        <v>0</v>
      </c>
      <c r="AL55" s="68">
        <v>463</v>
      </c>
      <c r="AM55" s="68">
        <v>49</v>
      </c>
      <c r="AN55" s="69">
        <v>512</v>
      </c>
      <c r="AO55" s="68">
        <v>0</v>
      </c>
      <c r="AP55" s="68">
        <v>364</v>
      </c>
      <c r="AQ55" s="69">
        <v>364</v>
      </c>
      <c r="AR55" s="61">
        <v>100424</v>
      </c>
      <c r="AS55" s="61">
        <v>92549</v>
      </c>
      <c r="AT55" s="70">
        <v>192973</v>
      </c>
    </row>
    <row r="56" spans="1:47" ht="16.8" x14ac:dyDescent="0.3">
      <c r="A56" s="108"/>
      <c r="B56" s="71">
        <v>42430</v>
      </c>
      <c r="C56" s="68">
        <v>1</v>
      </c>
      <c r="D56" s="68">
        <v>8</v>
      </c>
      <c r="E56" s="69">
        <v>9</v>
      </c>
      <c r="F56" s="68">
        <v>17667</v>
      </c>
      <c r="G56" s="68">
        <v>22736</v>
      </c>
      <c r="H56" s="69">
        <v>40403</v>
      </c>
      <c r="I56" s="68">
        <v>27603</v>
      </c>
      <c r="J56" s="68">
        <v>30871</v>
      </c>
      <c r="K56" s="69">
        <v>58474</v>
      </c>
      <c r="L56" s="68">
        <v>54</v>
      </c>
      <c r="M56" s="68">
        <v>41</v>
      </c>
      <c r="N56" s="69">
        <v>95</v>
      </c>
      <c r="O56" s="68">
        <v>0</v>
      </c>
      <c r="P56" s="68">
        <v>0</v>
      </c>
      <c r="Q56" s="69">
        <v>0</v>
      </c>
      <c r="R56" s="71">
        <v>42430</v>
      </c>
      <c r="S56" s="68">
        <v>2193</v>
      </c>
      <c r="T56" s="68">
        <v>803</v>
      </c>
      <c r="U56" s="69">
        <v>2996</v>
      </c>
      <c r="V56" s="68">
        <v>36365</v>
      </c>
      <c r="W56" s="68">
        <v>28175</v>
      </c>
      <c r="X56" s="69">
        <v>64540</v>
      </c>
      <c r="Y56" s="68">
        <v>11030</v>
      </c>
      <c r="Z56" s="68">
        <v>20611</v>
      </c>
      <c r="AA56" s="69">
        <v>31641</v>
      </c>
      <c r="AB56" s="68">
        <v>1470</v>
      </c>
      <c r="AC56" s="68">
        <v>3676</v>
      </c>
      <c r="AD56" s="69">
        <v>5146</v>
      </c>
      <c r="AE56" s="71">
        <v>42430</v>
      </c>
      <c r="AF56" s="68">
        <v>22121</v>
      </c>
      <c r="AG56" s="68">
        <v>1583</v>
      </c>
      <c r="AH56" s="69">
        <v>23704</v>
      </c>
      <c r="AI56" s="68">
        <v>0</v>
      </c>
      <c r="AJ56" s="68">
        <v>0</v>
      </c>
      <c r="AK56" s="69">
        <v>0</v>
      </c>
      <c r="AL56" s="68">
        <v>973</v>
      </c>
      <c r="AM56" s="68">
        <v>33</v>
      </c>
      <c r="AN56" s="69">
        <v>1006</v>
      </c>
      <c r="AO56" s="68">
        <v>0</v>
      </c>
      <c r="AP56" s="68">
        <v>279</v>
      </c>
      <c r="AQ56" s="69">
        <v>279</v>
      </c>
      <c r="AR56" s="61">
        <v>119477</v>
      </c>
      <c r="AS56" s="61">
        <v>108816</v>
      </c>
      <c r="AT56" s="70">
        <v>228293</v>
      </c>
    </row>
    <row r="57" spans="1:47" ht="16.8" x14ac:dyDescent="0.3">
      <c r="A57" s="108"/>
      <c r="B57" s="71">
        <v>42461</v>
      </c>
      <c r="C57" s="68">
        <v>3</v>
      </c>
      <c r="D57" s="68">
        <v>1</v>
      </c>
      <c r="E57" s="69">
        <v>4</v>
      </c>
      <c r="F57" s="68">
        <v>21267</v>
      </c>
      <c r="G57" s="68">
        <v>25126</v>
      </c>
      <c r="H57" s="69">
        <v>46393</v>
      </c>
      <c r="I57" s="68">
        <v>35515</v>
      </c>
      <c r="J57" s="68">
        <v>34349</v>
      </c>
      <c r="K57" s="69">
        <v>69864</v>
      </c>
      <c r="L57" s="68">
        <v>69</v>
      </c>
      <c r="M57" s="68">
        <v>86</v>
      </c>
      <c r="N57" s="69">
        <v>155</v>
      </c>
      <c r="O57" s="68">
        <v>0</v>
      </c>
      <c r="P57" s="68">
        <v>0</v>
      </c>
      <c r="Q57" s="69">
        <v>0</v>
      </c>
      <c r="R57" s="71">
        <v>42461</v>
      </c>
      <c r="S57" s="68">
        <v>2347</v>
      </c>
      <c r="T57" s="68">
        <v>900</v>
      </c>
      <c r="U57" s="69">
        <v>3247</v>
      </c>
      <c r="V57" s="68">
        <v>38959</v>
      </c>
      <c r="W57" s="68">
        <v>34226</v>
      </c>
      <c r="X57" s="69">
        <v>73185</v>
      </c>
      <c r="Y57" s="68">
        <v>11169</v>
      </c>
      <c r="Z57" s="68">
        <v>19428</v>
      </c>
      <c r="AA57" s="69">
        <v>30597</v>
      </c>
      <c r="AB57" s="68">
        <v>1611</v>
      </c>
      <c r="AC57" s="68">
        <v>3879</v>
      </c>
      <c r="AD57" s="69">
        <v>5490</v>
      </c>
      <c r="AE57" s="71">
        <v>42461</v>
      </c>
      <c r="AF57" s="68">
        <v>20251</v>
      </c>
      <c r="AG57" s="68">
        <v>1418</v>
      </c>
      <c r="AH57" s="69">
        <v>21669</v>
      </c>
      <c r="AI57" s="68">
        <v>0</v>
      </c>
      <c r="AJ57" s="68">
        <v>0</v>
      </c>
      <c r="AK57" s="69">
        <v>0</v>
      </c>
      <c r="AL57" s="68">
        <v>531</v>
      </c>
      <c r="AM57" s="68">
        <v>53</v>
      </c>
      <c r="AN57" s="69">
        <v>584</v>
      </c>
      <c r="AO57" s="68">
        <v>0</v>
      </c>
      <c r="AP57" s="68">
        <v>0</v>
      </c>
      <c r="AQ57" s="69">
        <v>0</v>
      </c>
      <c r="AR57" s="61">
        <v>131722</v>
      </c>
      <c r="AS57" s="61">
        <v>119466</v>
      </c>
      <c r="AT57" s="70">
        <v>251188</v>
      </c>
    </row>
    <row r="58" spans="1:47" ht="16.8" x14ac:dyDescent="0.3">
      <c r="A58" s="108"/>
      <c r="B58" s="71">
        <v>42491</v>
      </c>
      <c r="C58" s="68">
        <v>0</v>
      </c>
      <c r="D58" s="68">
        <v>0</v>
      </c>
      <c r="E58" s="69">
        <v>0</v>
      </c>
      <c r="F58" s="68">
        <v>22541</v>
      </c>
      <c r="G58" s="68">
        <v>25782</v>
      </c>
      <c r="H58" s="69">
        <v>48323</v>
      </c>
      <c r="I58" s="68">
        <v>42570</v>
      </c>
      <c r="J58" s="68">
        <v>33762</v>
      </c>
      <c r="K58" s="69">
        <v>76332</v>
      </c>
      <c r="L58" s="68">
        <v>67</v>
      </c>
      <c r="M58" s="68">
        <v>33</v>
      </c>
      <c r="N58" s="69">
        <v>100</v>
      </c>
      <c r="O58" s="68">
        <v>0</v>
      </c>
      <c r="P58" s="68">
        <v>0</v>
      </c>
      <c r="Q58" s="69">
        <v>0</v>
      </c>
      <c r="R58" s="71">
        <v>42491</v>
      </c>
      <c r="S58" s="68">
        <v>2537</v>
      </c>
      <c r="T58" s="68">
        <v>1064</v>
      </c>
      <c r="U58" s="69">
        <v>3601</v>
      </c>
      <c r="V58" s="68">
        <v>37472</v>
      </c>
      <c r="W58" s="68">
        <v>25667</v>
      </c>
      <c r="X58" s="69">
        <v>63139</v>
      </c>
      <c r="Y58" s="68">
        <v>12110</v>
      </c>
      <c r="Z58" s="68">
        <v>18074</v>
      </c>
      <c r="AA58" s="69">
        <v>30184</v>
      </c>
      <c r="AB58" s="68">
        <v>1540</v>
      </c>
      <c r="AC58" s="68">
        <v>4520</v>
      </c>
      <c r="AD58" s="69">
        <v>6060</v>
      </c>
      <c r="AE58" s="71">
        <v>42491</v>
      </c>
      <c r="AF58" s="68">
        <v>22119</v>
      </c>
      <c r="AG58" s="68">
        <v>1578</v>
      </c>
      <c r="AH58" s="69">
        <v>23697</v>
      </c>
      <c r="AI58" s="68">
        <v>0</v>
      </c>
      <c r="AJ58" s="68">
        <v>0</v>
      </c>
      <c r="AK58" s="69">
        <v>0</v>
      </c>
      <c r="AL58" s="68">
        <v>875</v>
      </c>
      <c r="AM58" s="68">
        <v>33</v>
      </c>
      <c r="AN58" s="69">
        <v>908</v>
      </c>
      <c r="AO58" s="68">
        <v>0</v>
      </c>
      <c r="AP58" s="68">
        <v>12</v>
      </c>
      <c r="AQ58" s="69">
        <v>12</v>
      </c>
      <c r="AR58" s="61">
        <v>141831</v>
      </c>
      <c r="AS58" s="61">
        <v>110525</v>
      </c>
      <c r="AT58" s="70">
        <v>252356</v>
      </c>
    </row>
    <row r="59" spans="1:47" ht="16.8" x14ac:dyDescent="0.3">
      <c r="A59" s="108"/>
      <c r="B59" s="71">
        <v>42522</v>
      </c>
      <c r="C59" s="68">
        <v>0</v>
      </c>
      <c r="D59" s="68">
        <v>0</v>
      </c>
      <c r="E59" s="69">
        <v>0</v>
      </c>
      <c r="F59" s="68">
        <v>24148</v>
      </c>
      <c r="G59" s="68">
        <v>35281</v>
      </c>
      <c r="H59" s="69">
        <v>59429</v>
      </c>
      <c r="I59" s="68">
        <v>46345</v>
      </c>
      <c r="J59" s="68">
        <v>29313</v>
      </c>
      <c r="K59" s="69">
        <v>75658</v>
      </c>
      <c r="L59" s="68">
        <v>60</v>
      </c>
      <c r="M59" s="68">
        <v>21</v>
      </c>
      <c r="N59" s="69">
        <v>81</v>
      </c>
      <c r="O59" s="68">
        <v>0</v>
      </c>
      <c r="P59" s="68">
        <v>0</v>
      </c>
      <c r="Q59" s="69">
        <v>0</v>
      </c>
      <c r="R59" s="71">
        <v>42522</v>
      </c>
      <c r="S59" s="68">
        <v>2753</v>
      </c>
      <c r="T59" s="68">
        <v>1188</v>
      </c>
      <c r="U59" s="69">
        <v>3941</v>
      </c>
      <c r="V59" s="68">
        <v>41078</v>
      </c>
      <c r="W59" s="68">
        <v>27060</v>
      </c>
      <c r="X59" s="69">
        <v>68138</v>
      </c>
      <c r="Y59" s="68">
        <v>11675</v>
      </c>
      <c r="Z59" s="68">
        <v>22907</v>
      </c>
      <c r="AA59" s="69">
        <v>34582</v>
      </c>
      <c r="AB59" s="68">
        <v>1646</v>
      </c>
      <c r="AC59" s="68">
        <v>4253</v>
      </c>
      <c r="AD59" s="69">
        <v>5899</v>
      </c>
      <c r="AE59" s="71">
        <v>42522</v>
      </c>
      <c r="AF59" s="68">
        <v>23225</v>
      </c>
      <c r="AG59" s="68">
        <v>1564</v>
      </c>
      <c r="AH59" s="69">
        <v>24789</v>
      </c>
      <c r="AI59" s="68">
        <v>0</v>
      </c>
      <c r="AJ59" s="68">
        <v>0</v>
      </c>
      <c r="AK59" s="69">
        <v>0</v>
      </c>
      <c r="AL59" s="68">
        <v>518</v>
      </c>
      <c r="AM59" s="68">
        <v>48</v>
      </c>
      <c r="AN59" s="69">
        <v>566</v>
      </c>
      <c r="AO59" s="68">
        <v>0</v>
      </c>
      <c r="AP59" s="68">
        <v>103</v>
      </c>
      <c r="AQ59" s="69">
        <v>103</v>
      </c>
      <c r="AR59" s="61">
        <v>151448</v>
      </c>
      <c r="AS59" s="61">
        <v>121738</v>
      </c>
      <c r="AT59" s="70">
        <v>273186</v>
      </c>
    </row>
    <row r="60" spans="1:47" ht="20.399999999999999" x14ac:dyDescent="0.35">
      <c r="A60" s="109"/>
      <c r="B60" s="110"/>
      <c r="C60" s="68">
        <v>2022</v>
      </c>
      <c r="D60" s="68">
        <v>677</v>
      </c>
      <c r="E60" s="69">
        <v>2699</v>
      </c>
      <c r="F60" s="68">
        <v>221927</v>
      </c>
      <c r="G60" s="68">
        <v>361019</v>
      </c>
      <c r="H60" s="69">
        <v>582946</v>
      </c>
      <c r="I60" s="68">
        <v>741212</v>
      </c>
      <c r="J60" s="68">
        <v>872845</v>
      </c>
      <c r="K60" s="69">
        <v>1614057</v>
      </c>
      <c r="L60" s="68">
        <v>3585</v>
      </c>
      <c r="M60" s="68">
        <v>3381</v>
      </c>
      <c r="N60" s="69">
        <v>6966</v>
      </c>
      <c r="O60" s="68">
        <v>130</v>
      </c>
      <c r="P60" s="68">
        <v>0</v>
      </c>
      <c r="Q60" s="69">
        <v>130</v>
      </c>
      <c r="R60" s="71"/>
      <c r="S60" s="68">
        <v>27113</v>
      </c>
      <c r="T60" s="68">
        <v>6829</v>
      </c>
      <c r="U60" s="69">
        <v>33942</v>
      </c>
      <c r="V60" s="68">
        <v>1188494</v>
      </c>
      <c r="W60" s="68">
        <v>782226</v>
      </c>
      <c r="X60" s="69">
        <v>1970720</v>
      </c>
      <c r="Y60" s="68">
        <v>371740</v>
      </c>
      <c r="Z60" s="68">
        <v>917674</v>
      </c>
      <c r="AA60" s="69">
        <v>1289414</v>
      </c>
      <c r="AB60" s="68">
        <v>41671</v>
      </c>
      <c r="AC60" s="68">
        <v>112722</v>
      </c>
      <c r="AD60" s="69">
        <v>154393</v>
      </c>
      <c r="AE60" s="71"/>
      <c r="AF60" s="68">
        <v>482193</v>
      </c>
      <c r="AG60" s="68">
        <v>43818</v>
      </c>
      <c r="AH60" s="69">
        <v>526011</v>
      </c>
      <c r="AI60" s="68">
        <v>6221</v>
      </c>
      <c r="AJ60" s="68">
        <v>215</v>
      </c>
      <c r="AK60" s="69">
        <v>6436</v>
      </c>
      <c r="AL60" s="68">
        <v>8773</v>
      </c>
      <c r="AM60" s="68">
        <v>1050</v>
      </c>
      <c r="AN60" s="69">
        <v>9823</v>
      </c>
      <c r="AO60" s="68">
        <v>0</v>
      </c>
      <c r="AP60" s="68">
        <v>1560</v>
      </c>
      <c r="AQ60" s="69">
        <v>1560</v>
      </c>
      <c r="AR60" s="61">
        <v>3095081</v>
      </c>
      <c r="AS60" s="61">
        <v>3104016</v>
      </c>
      <c r="AT60" s="70">
        <v>6199097</v>
      </c>
    </row>
    <row r="61" spans="1:47" s="111" customFormat="1" ht="14.4" x14ac:dyDescent="0.25">
      <c r="B61" s="206" t="s">
        <v>7</v>
      </c>
      <c r="C61" s="206"/>
      <c r="D61" s="206"/>
      <c r="E61" s="206"/>
      <c r="F61" s="206"/>
      <c r="G61" s="206"/>
      <c r="H61" s="206"/>
      <c r="I61" s="206"/>
      <c r="J61" s="206"/>
      <c r="K61" s="206"/>
      <c r="L61" s="206"/>
      <c r="M61" s="206"/>
      <c r="N61" s="206"/>
      <c r="O61" s="118"/>
      <c r="P61" s="118"/>
      <c r="Q61" s="118"/>
      <c r="R61" s="206" t="s">
        <v>7</v>
      </c>
      <c r="S61" s="206"/>
      <c r="T61" s="206"/>
      <c r="U61" s="206"/>
      <c r="V61" s="206"/>
      <c r="W61" s="206"/>
      <c r="X61" s="206"/>
      <c r="Y61" s="206"/>
      <c r="Z61" s="206"/>
      <c r="AA61" s="206"/>
      <c r="AB61" s="206"/>
      <c r="AC61" s="206"/>
      <c r="AD61" s="206"/>
      <c r="AE61" s="206" t="s">
        <v>7</v>
      </c>
      <c r="AF61" s="206"/>
      <c r="AG61" s="206"/>
      <c r="AH61" s="206"/>
      <c r="AI61" s="206"/>
      <c r="AJ61" s="206"/>
      <c r="AK61" s="206"/>
      <c r="AL61" s="206"/>
      <c r="AM61" s="206"/>
      <c r="AN61" s="206"/>
      <c r="AO61" s="206"/>
      <c r="AP61" s="206"/>
      <c r="AQ61" s="206"/>
      <c r="AR61" s="206"/>
      <c r="AS61" s="206"/>
      <c r="AT61" s="206"/>
      <c r="AU61" s="112"/>
    </row>
    <row r="62" spans="1:47" s="111" customFormat="1" ht="15" customHeight="1" x14ac:dyDescent="0.25">
      <c r="B62" s="207" t="s">
        <v>45</v>
      </c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119"/>
      <c r="P62" s="119"/>
      <c r="Q62" s="119"/>
      <c r="R62" s="207" t="s">
        <v>45</v>
      </c>
      <c r="S62" s="207"/>
      <c r="T62" s="207"/>
      <c r="U62" s="207"/>
      <c r="V62" s="207"/>
      <c r="W62" s="207"/>
      <c r="X62" s="207"/>
      <c r="Y62" s="207"/>
      <c r="Z62" s="207"/>
      <c r="AA62" s="207"/>
      <c r="AB62" s="207"/>
      <c r="AC62" s="207"/>
      <c r="AD62" s="207"/>
      <c r="AE62" s="207" t="s">
        <v>45</v>
      </c>
      <c r="AF62" s="207"/>
      <c r="AG62" s="207"/>
      <c r="AH62" s="207"/>
      <c r="AI62" s="207"/>
      <c r="AJ62" s="207"/>
      <c r="AK62" s="207"/>
      <c r="AL62" s="207"/>
      <c r="AM62" s="207"/>
      <c r="AN62" s="207"/>
      <c r="AO62" s="207"/>
      <c r="AP62" s="207"/>
      <c r="AQ62" s="207"/>
      <c r="AR62" s="207"/>
      <c r="AS62" s="207"/>
      <c r="AT62" s="207"/>
    </row>
    <row r="63" spans="1:47" ht="20.399999999999999" x14ac:dyDescent="0.35">
      <c r="A63" s="109"/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119"/>
      <c r="P63" s="119"/>
      <c r="Q63" s="119"/>
      <c r="R63" s="207"/>
      <c r="S63" s="207"/>
      <c r="T63" s="207"/>
      <c r="U63" s="207"/>
      <c r="V63" s="207"/>
      <c r="W63" s="207"/>
      <c r="X63" s="207"/>
      <c r="Y63" s="207"/>
      <c r="Z63" s="207"/>
      <c r="AA63" s="207"/>
      <c r="AB63" s="207"/>
      <c r="AC63" s="207"/>
      <c r="AD63" s="207"/>
      <c r="AE63" s="207"/>
      <c r="AF63" s="207"/>
      <c r="AG63" s="207"/>
      <c r="AH63" s="207"/>
      <c r="AI63" s="207"/>
      <c r="AJ63" s="207"/>
      <c r="AK63" s="207"/>
      <c r="AL63" s="207"/>
      <c r="AM63" s="207"/>
      <c r="AN63" s="207"/>
      <c r="AO63" s="207"/>
      <c r="AP63" s="207"/>
      <c r="AQ63" s="207"/>
      <c r="AR63" s="207"/>
      <c r="AS63" s="207"/>
      <c r="AT63" s="207"/>
    </row>
    <row r="64" spans="1:47" ht="20.399999999999999" x14ac:dyDescent="0.35">
      <c r="A64" s="109"/>
    </row>
    <row r="65" spans="1:1" ht="20.399999999999999" x14ac:dyDescent="0.35">
      <c r="A65" s="109"/>
    </row>
    <row r="66" spans="1:1" ht="16.8" x14ac:dyDescent="0.3">
      <c r="A66" s="108"/>
    </row>
    <row r="67" spans="1:1" ht="16.8" x14ac:dyDescent="0.3">
      <c r="A67" s="108"/>
    </row>
    <row r="68" spans="1:1" ht="16.8" x14ac:dyDescent="0.3">
      <c r="A68" s="108"/>
    </row>
    <row r="69" spans="1:1" ht="16.8" x14ac:dyDescent="0.3">
      <c r="A69" s="108"/>
    </row>
    <row r="70" spans="1:1" ht="16.8" x14ac:dyDescent="0.3">
      <c r="A70" s="108"/>
    </row>
    <row r="71" spans="1:1" ht="16.8" x14ac:dyDescent="0.3">
      <c r="A71" s="108"/>
    </row>
    <row r="72" spans="1:1" ht="16.8" x14ac:dyDescent="0.3">
      <c r="A72" s="108"/>
    </row>
    <row r="73" spans="1:1" ht="16.8" x14ac:dyDescent="0.3">
      <c r="A73" s="108"/>
    </row>
    <row r="74" spans="1:1" ht="16.8" x14ac:dyDescent="0.3">
      <c r="A74" s="108"/>
    </row>
    <row r="75" spans="1:1" ht="16.8" x14ac:dyDescent="0.3">
      <c r="A75" s="108"/>
    </row>
    <row r="76" spans="1:1" ht="16.8" x14ac:dyDescent="0.3">
      <c r="A76" s="108"/>
    </row>
    <row r="77" spans="1:1" ht="16.8" x14ac:dyDescent="0.3">
      <c r="A77" s="108"/>
    </row>
    <row r="78" spans="1:1" ht="16.8" x14ac:dyDescent="0.3">
      <c r="A78" s="108"/>
    </row>
    <row r="79" spans="1:1" ht="16.8" x14ac:dyDescent="0.3">
      <c r="A79" s="108"/>
    </row>
    <row r="80" spans="1:1" ht="16.8" x14ac:dyDescent="0.3">
      <c r="A80" s="108"/>
    </row>
    <row r="81" spans="1:1" ht="16.8" x14ac:dyDescent="0.3">
      <c r="A81" s="108"/>
    </row>
    <row r="82" spans="1:1" ht="16.8" x14ac:dyDescent="0.3">
      <c r="A82" s="108"/>
    </row>
    <row r="83" spans="1:1" ht="16.8" x14ac:dyDescent="0.3">
      <c r="A83" s="108"/>
    </row>
    <row r="84" spans="1:1" ht="16.8" x14ac:dyDescent="0.3">
      <c r="A84" s="108"/>
    </row>
    <row r="85" spans="1:1" ht="20.399999999999999" x14ac:dyDescent="0.35">
      <c r="A85" s="109"/>
    </row>
  </sheetData>
  <sheetProtection password="8E6E" sheet="1" objects="1" scenarios="1"/>
  <mergeCells count="14">
    <mergeCell ref="AR4:AT4"/>
    <mergeCell ref="B61:N61"/>
    <mergeCell ref="R61:AD61"/>
    <mergeCell ref="AE61:AT61"/>
    <mergeCell ref="B62:N63"/>
    <mergeCell ref="R62:AD63"/>
    <mergeCell ref="AE62:AT63"/>
    <mergeCell ref="B1:N1"/>
    <mergeCell ref="R2:AD2"/>
    <mergeCell ref="AE2:AT2"/>
    <mergeCell ref="B3:N3"/>
    <mergeCell ref="R3:AD3"/>
    <mergeCell ref="AE3:AT3"/>
    <mergeCell ref="B2:Q2"/>
  </mergeCells>
  <conditionalFormatting sqref="B1:B2 B4:B29 B31:B41 B60 B88:B1048576">
    <cfRule type="expression" dxfId="29" priority="27">
      <formula>AND(MONTH($B1)=MONTH($B$3),YEAR($B1)=YEAR($B$3),EOMONTH($B1,0)=$B$3)</formula>
    </cfRule>
    <cfRule type="expression" dxfId="28" priority="28">
      <formula>AND(MONTH($B1)=MONTH($B$3),YEAR($B1)=YEAR($B$3),EOMONTH($B1,0)&lt;&gt;$B$3)</formula>
    </cfRule>
  </conditionalFormatting>
  <conditionalFormatting sqref="R1">
    <cfRule type="expression" dxfId="27" priority="25">
      <formula>AND(MONTH($B1)=MONTH($B$3),YEAR($B1)=YEAR($B$3),EOMONTH($B1,0)=$B$3)</formula>
    </cfRule>
    <cfRule type="expression" dxfId="26" priority="26">
      <formula>AND(MONTH($B1)=MONTH($B$3),YEAR($B1)=YEAR($B$3),EOMONTH($B1,0)&lt;&gt;$B$3)</formula>
    </cfRule>
  </conditionalFormatting>
  <conditionalFormatting sqref="B43:B53">
    <cfRule type="expression" dxfId="25" priority="23">
      <formula>AND(MONTH($B43)=MONTH($B$3),YEAR($B43)=YEAR($B$3),EOMONTH($B43,0)=$B$3)</formula>
    </cfRule>
    <cfRule type="expression" dxfId="24" priority="24">
      <formula>AND(MONTH($B43)=MONTH($B$3),YEAR($B43)=YEAR($B$3),EOMONTH($B43,0)&lt;&gt;$B$3)</formula>
    </cfRule>
  </conditionalFormatting>
  <conditionalFormatting sqref="R2">
    <cfRule type="expression" dxfId="23" priority="21">
      <formula>AND(MONTH($B2)=MONTH($B$3),YEAR($B2)=YEAR($B$3),EOMONTH($B2,0)=$B$3)</formula>
    </cfRule>
    <cfRule type="expression" dxfId="22" priority="22">
      <formula>AND(MONTH($B2)=MONTH($B$3),YEAR($B2)=YEAR($B$3),EOMONTH($B2,0)&lt;&gt;$B$3)</formula>
    </cfRule>
  </conditionalFormatting>
  <conditionalFormatting sqref="AE1">
    <cfRule type="expression" dxfId="21" priority="19">
      <formula>AND(MONTH($B1)=MONTH($B$3),YEAR($B1)=YEAR($B$3),EOMONTH($B1,0)=$B$3)</formula>
    </cfRule>
    <cfRule type="expression" dxfId="20" priority="20">
      <formula>AND(MONTH($B1)=MONTH($B$3),YEAR($B1)=YEAR($B$3),EOMONTH($B1,0)&lt;&gt;$B$3)</formula>
    </cfRule>
  </conditionalFormatting>
  <conditionalFormatting sqref="AE2">
    <cfRule type="expression" dxfId="19" priority="17">
      <formula>AND(MONTH($B2)=MONTH($B$3),YEAR($B2)=YEAR($B$3),EOMONTH($B2,0)=$B$3)</formula>
    </cfRule>
    <cfRule type="expression" dxfId="18" priority="18">
      <formula>AND(MONTH($B2)=MONTH($B$3),YEAR($B2)=YEAR($B$3),EOMONTH($B2,0)&lt;&gt;$B$3)</formula>
    </cfRule>
  </conditionalFormatting>
  <conditionalFormatting sqref="B61:B62">
    <cfRule type="expression" dxfId="17" priority="29">
      <formula>AND(MONTH(#REF!)=MONTH($B$3),YEAR(#REF!)=YEAR($B$3),EOMONTH(#REF!,0)=$B$3)</formula>
    </cfRule>
    <cfRule type="expression" dxfId="16" priority="30">
      <formula>AND(MONTH(#REF!)=MONTH($B$3),YEAR(#REF!)=YEAR($B$3),EOMONTH(#REF!,0)&lt;&gt;$B$3)</formula>
    </cfRule>
  </conditionalFormatting>
  <conditionalFormatting sqref="R61:R62">
    <cfRule type="expression" dxfId="15" priority="15">
      <formula>AND(MONTH(#REF!)=MONTH($B$3),YEAR(#REF!)=YEAR($B$3),EOMONTH(#REF!,0)=$B$3)</formula>
    </cfRule>
    <cfRule type="expression" dxfId="14" priority="16">
      <formula>AND(MONTH(#REF!)=MONTH($B$3),YEAR(#REF!)=YEAR($B$3),EOMONTH(#REF!,0)&lt;&gt;$B$3)</formula>
    </cfRule>
  </conditionalFormatting>
  <conditionalFormatting sqref="AE61:AE62">
    <cfRule type="expression" dxfId="13" priority="13">
      <formula>AND(MONTH(#REF!)=MONTH($B$3),YEAR(#REF!)=YEAR($B$3),EOMONTH(#REF!,0)=$B$3)</formula>
    </cfRule>
    <cfRule type="expression" dxfId="12" priority="14">
      <formula>AND(MONTH(#REF!)=MONTH($B$3),YEAR(#REF!)=YEAR($B$3),EOMONTH(#REF!,0)&lt;&gt;$B$3)</formula>
    </cfRule>
  </conditionalFormatting>
  <conditionalFormatting sqref="B55:B58">
    <cfRule type="expression" dxfId="11" priority="11">
      <formula>AND(MONTH($B55)=MONTH($B$3),YEAR($B55)=YEAR($B$3),EOMONTH($B55,0)=$B$3)</formula>
    </cfRule>
    <cfRule type="expression" dxfId="10" priority="12">
      <formula>AND(MONTH($B55)=MONTH($B$3),YEAR($B55)=YEAR($B$3),EOMONTH($B55,0)&lt;&gt;$B$3)</formula>
    </cfRule>
  </conditionalFormatting>
  <conditionalFormatting sqref="R55:R58">
    <cfRule type="expression" dxfId="9" priority="9">
      <formula>AND(MONTH($B55)=MONTH($B$3),YEAR($B55)=YEAR($B$3),EOMONTH($B55,0)=$B$3)</formula>
    </cfRule>
    <cfRule type="expression" dxfId="8" priority="10">
      <formula>AND(MONTH($B55)=MONTH($B$3),YEAR($B55)=YEAR($B$3),EOMONTH($B55,0)&lt;&gt;$B$3)</formula>
    </cfRule>
  </conditionalFormatting>
  <conditionalFormatting sqref="AE55:AE58">
    <cfRule type="expression" dxfId="7" priority="7">
      <formula>AND(MONTH($B55)=MONTH($B$3),YEAR($B55)=YEAR($B$3),EOMONTH($B55,0)=$B$3)</formula>
    </cfRule>
    <cfRule type="expression" dxfId="6" priority="8">
      <formula>AND(MONTH($B55)=MONTH($B$3),YEAR($B55)=YEAR($B$3),EOMONTH($B55,0)&lt;&gt;$B$3)</formula>
    </cfRule>
  </conditionalFormatting>
  <conditionalFormatting sqref="B59">
    <cfRule type="expression" dxfId="5" priority="5">
      <formula>AND(MONTH($B59)=MONTH($B$3),YEAR($B59)=YEAR($B$3),EOMONTH($B59,0)=$B$3)</formula>
    </cfRule>
    <cfRule type="expression" dxfId="4" priority="6">
      <formula>AND(MONTH($B59)=MONTH($B$3),YEAR($B59)=YEAR($B$3),EOMONTH($B59,0)&lt;&gt;$B$3)</formula>
    </cfRule>
  </conditionalFormatting>
  <conditionalFormatting sqref="R59">
    <cfRule type="expression" dxfId="3" priority="3">
      <formula>AND(MONTH($B59)=MONTH($B$3),YEAR($B59)=YEAR($B$3),EOMONTH($B59,0)=$B$3)</formula>
    </cfRule>
    <cfRule type="expression" dxfId="2" priority="4">
      <formula>AND(MONTH($B59)=MONTH($B$3),YEAR($B59)=YEAR($B$3),EOMONTH($B59,0)&lt;&gt;$B$3)</formula>
    </cfRule>
  </conditionalFormatting>
  <conditionalFormatting sqref="AE59">
    <cfRule type="expression" dxfId="1" priority="1">
      <formula>AND(MONTH($B59)=MONTH($B$3),YEAR($B59)=YEAR($B$3),EOMONTH($B59,0)=$B$3)</formula>
    </cfRule>
    <cfRule type="expression" dxfId="0" priority="2">
      <formula>AND(MONTH($B59)=MONTH($B$3),YEAR($B59)=YEAR($B$3),EOMONTH($B59,0)&lt;&gt;$B$3)</formula>
    </cfRule>
  </conditionalFormatting>
  <printOptions horizontalCentered="1"/>
  <pageMargins left="0.35433070866141736" right="0.31496062992125984" top="0.27559055118110237" bottom="0.35433070866141736" header="0.11811023622047245" footer="0.19685039370078741"/>
  <pageSetup paperSize="119" scale="74" orientation="portrait" r:id="rId1"/>
  <colBreaks count="2" manualBreakCount="2">
    <brk id="17" max="1048575" man="1"/>
    <brk id="3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11</vt:i4>
      </vt:variant>
    </vt:vector>
  </HeadingPairs>
  <TitlesOfParts>
    <vt:vector size="21" baseType="lpstr">
      <vt:lpstr>Tapa</vt:lpstr>
      <vt:lpstr>Resu</vt:lpstr>
      <vt:lpstr>Neto</vt:lpstr>
      <vt:lpstr>M Acu</vt:lpstr>
      <vt:lpstr>M Graf</vt:lpstr>
      <vt:lpstr>M Mes</vt:lpstr>
      <vt:lpstr>L Acu</vt:lpstr>
      <vt:lpstr>L Mes</vt:lpstr>
      <vt:lpstr>M Pre-Pos</vt:lpstr>
      <vt:lpstr>M Net Pre Pos</vt:lpstr>
      <vt:lpstr>'L Acu'!Área_de_impresión</vt:lpstr>
      <vt:lpstr>'L Mes'!Área_de_impresión</vt:lpstr>
      <vt:lpstr>'M Acu'!Área_de_impresión</vt:lpstr>
      <vt:lpstr>'M Graf'!Área_de_impresión</vt:lpstr>
      <vt:lpstr>'M Mes'!Área_de_impresión</vt:lpstr>
      <vt:lpstr>'M Net Pre Pos'!Área_de_impresión</vt:lpstr>
      <vt:lpstr>'M Pre-Pos'!Área_de_impresión</vt:lpstr>
      <vt:lpstr>Neto!Área_de_impresión</vt:lpstr>
      <vt:lpstr>Resu!Área_de_impresión</vt:lpstr>
      <vt:lpstr>Tapa!Área_de_impresión</vt:lpstr>
      <vt:lpstr>Resu!Títulos_a_imprimir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Cabrera Zárate</dc:creator>
  <cp:lastModifiedBy>Manuel Cabrera Zárate</cp:lastModifiedBy>
  <cp:lastPrinted>2016-07-04T19:24:57Z</cp:lastPrinted>
  <dcterms:created xsi:type="dcterms:W3CDTF">2012-05-16T13:35:26Z</dcterms:created>
  <dcterms:modified xsi:type="dcterms:W3CDTF">2016-07-04T19:28:11Z</dcterms:modified>
</cp:coreProperties>
</file>