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16" windowHeight="11016"/>
  </bookViews>
  <sheets>
    <sheet name="Hoja1" sheetId="1" r:id="rId1"/>
    <sheet name="Hoja2" sheetId="2" r:id="rId2"/>
    <sheet name="Hoja3" sheetId="3" r:id="rId3"/>
  </sheets>
  <definedNames>
    <definedName name="_xlnm.Print_Area" localSheetId="0">Hoja1!$A$6:$R$63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4" i="1" l="1"/>
  <c r="H44" i="1"/>
  <c r="J29" i="1" l="1"/>
  <c r="Q29" i="1"/>
  <c r="H29" i="1"/>
  <c r="K29" i="1"/>
  <c r="K44" i="1" l="1"/>
  <c r="Q44" i="1" l="1"/>
  <c r="J46" i="1" l="1"/>
  <c r="B61" i="1" l="1"/>
  <c r="J17" i="2" l="1"/>
  <c r="H17" i="2"/>
</calcChain>
</file>

<file path=xl/sharedStrings.xml><?xml version="1.0" encoding="utf-8"?>
<sst xmlns="http://schemas.openxmlformats.org/spreadsheetml/2006/main" count="252" uniqueCount="156">
  <si>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</si>
  <si>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</si>
  <si>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</si>
  <si>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</si>
  <si>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</si>
  <si>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</si>
  <si>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</si>
  <si>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</si>
  <si>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</si>
  <si>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</si>
  <si>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</si>
  <si>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</si>
  <si>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</si>
  <si>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</si>
  <si>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</si>
  <si>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</si>
  <si>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</si>
  <si>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</si>
  <si>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</si>
  <si>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</si>
  <si>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</si>
  <si>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</si>
  <si>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</si>
  <si>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</si>
  <si>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</si>
  <si>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</si>
  <si>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</si>
  <si>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</si>
  <si>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</si>
  <si>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</si>
  <si>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</si>
  <si>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</si>
  <si>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</si>
  <si>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</si>
  <si>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</si>
  <si>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</si>
  <si>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</si>
  <si>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</si>
  <si>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</si>
  <si>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</si>
  <si>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</si>
  <si>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</si>
  <si>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</si>
  <si>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</si>
  <si>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</si>
  <si>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</si>
  <si>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</si>
  <si>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</si>
  <si>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LEY DE APORTES LEY 20.958</t>
  </si>
  <si>
    <t>SI</t>
  </si>
  <si>
    <t>NO</t>
  </si>
  <si>
    <t>MONTO</t>
  </si>
  <si>
    <t>SUP</t>
  </si>
  <si>
    <t>TOTAL</t>
  </si>
  <si>
    <t>ARQUITECTO</t>
  </si>
  <si>
    <t>DIRECTOR DE OBRAS</t>
  </si>
  <si>
    <t>LA REINA</t>
  </si>
  <si>
    <t>SUP (m2)</t>
  </si>
  <si>
    <t>CARLOS LINEROS ECHEVRRIA</t>
  </si>
  <si>
    <t xml:space="preserve">  </t>
  </si>
  <si>
    <t>X</t>
  </si>
  <si>
    <t>S/REV.</t>
  </si>
  <si>
    <t>CLE/AEA/mpa.</t>
  </si>
  <si>
    <t xml:space="preserve">A.ESPEJO </t>
  </si>
  <si>
    <t xml:space="preserve">NINGUNA </t>
  </si>
  <si>
    <t xml:space="preserve">C.ESPINOSA </t>
  </si>
  <si>
    <t xml:space="preserve">RESTAURANTE </t>
  </si>
  <si>
    <t xml:space="preserve">N.JOFRE </t>
  </si>
  <si>
    <t xml:space="preserve">ESTADISTICAS DE PERMISOS, RESOLUCIONES Y OTROS  MES DE SEPTIEMBRE 2024        </t>
  </si>
  <si>
    <t>04.09.2024</t>
  </si>
  <si>
    <t xml:space="preserve">NUEVOS DESARROLLOS S.A </t>
  </si>
  <si>
    <t>AV. LARRAIN 5862 A 1057</t>
  </si>
  <si>
    <t xml:space="preserve">PILAR MOCARQUER </t>
  </si>
  <si>
    <t xml:space="preserve">S/REV. </t>
  </si>
  <si>
    <t xml:space="preserve">LOCAL COMERCIAL </t>
  </si>
  <si>
    <t xml:space="preserve">MODIFICACION DE EDIFICACIONES EXISTENTES QUE NO ALTEREN SU ESTRUCTURA </t>
  </si>
  <si>
    <t>31770.45</t>
  </si>
  <si>
    <t xml:space="preserve">YING QI PAN </t>
  </si>
  <si>
    <t>SALVADOR IZQUIERDO  1757</t>
  </si>
  <si>
    <t xml:space="preserve">BRAULIO GOMEZ </t>
  </si>
  <si>
    <t xml:space="preserve">AMPLIACION HASTA 100 M2 </t>
  </si>
  <si>
    <t>266.24</t>
  </si>
  <si>
    <t xml:space="preserve">ASESORIAS Y SERVICIOS PROFESIONALES </t>
  </si>
  <si>
    <t xml:space="preserve">AV. PRINCIPE DE GALES 6161 LOCAL 2 </t>
  </si>
  <si>
    <t xml:space="preserve">ELENA APARICIO PELEY </t>
  </si>
  <si>
    <t>493.48</t>
  </si>
  <si>
    <t>12.09.2024</t>
  </si>
  <si>
    <t>CENTRO COMERCIALES ARAUCO EXPRESS</t>
  </si>
  <si>
    <t xml:space="preserve">CARLOS SILVA  VILDOSOLA 9073 LOCAL 2 </t>
  </si>
  <si>
    <t xml:space="preserve">TERESA RIVEROS </t>
  </si>
  <si>
    <t xml:space="preserve">VETERINARIA </t>
  </si>
  <si>
    <t>7041.3</t>
  </si>
  <si>
    <t>17.09.2024</t>
  </si>
  <si>
    <t xml:space="preserve">HERNAN LEONARDO TORO ALVEAR </t>
  </si>
  <si>
    <t xml:space="preserve">AV. OSSA 235 OF 835 </t>
  </si>
  <si>
    <t xml:space="preserve">MICHAEL CARVAJAL GALAZ </t>
  </si>
  <si>
    <t xml:space="preserve">CONSULTA DENTAL </t>
  </si>
  <si>
    <t>02.09.2024</t>
  </si>
  <si>
    <t xml:space="preserve">CRISTOBAL CABEZAS Y MILLARAY LEZAETA </t>
  </si>
  <si>
    <t>LA CAÑADA 6435</t>
  </si>
  <si>
    <t xml:space="preserve">CLAUDIO RIVEROS ABARCA </t>
  </si>
  <si>
    <t xml:space="preserve">VIVIENDA </t>
  </si>
  <si>
    <t>AMPLIACION MAYOR 100M2</t>
  </si>
  <si>
    <t>635.85</t>
  </si>
  <si>
    <t>05.09.2024</t>
  </si>
  <si>
    <t xml:space="preserve">INMOBILIARIA  E INVERSIONES BRITISH ROYAL LTDA </t>
  </si>
  <si>
    <t>AV. LAS PERDICES 263</t>
  </si>
  <si>
    <t xml:space="preserve">JORGE FORNI AVILA </t>
  </si>
  <si>
    <t xml:space="preserve">RODRIGO BARROS </t>
  </si>
  <si>
    <t xml:space="preserve">COLEGIO </t>
  </si>
  <si>
    <t xml:space="preserve">ALTERACION </t>
  </si>
  <si>
    <t>24441.0</t>
  </si>
  <si>
    <t>06.09.2024</t>
  </si>
  <si>
    <t>SANTA RITA 1153</t>
  </si>
  <si>
    <t xml:space="preserve">MUNICIPALIDAD DE LA REINA </t>
  </si>
  <si>
    <t xml:space="preserve">ESTRELLA LOPEZ MORENO </t>
  </si>
  <si>
    <t xml:space="preserve">ENRIQUE BARBA </t>
  </si>
  <si>
    <t xml:space="preserve">CENTRO CULTURAL </t>
  </si>
  <si>
    <t xml:space="preserve">OBRA NUEVA </t>
  </si>
  <si>
    <t>2983.94</t>
  </si>
  <si>
    <t xml:space="preserve">ART. 2.4.2 O.G.U.C. </t>
  </si>
  <si>
    <t>13.09.2024</t>
  </si>
  <si>
    <t xml:space="preserve">VANESSA GIOVANI ZURICH Y OTROS </t>
  </si>
  <si>
    <t>AV. ALC. FDO. CASTILLO VELASCO 7990</t>
  </si>
  <si>
    <t xml:space="preserve">ALAIN FRANTISEK DUFFAU </t>
  </si>
  <si>
    <t xml:space="preserve">GUSTAVO CRISOSTOMO </t>
  </si>
  <si>
    <t>2027.0</t>
  </si>
  <si>
    <t xml:space="preserve">INMOBILIARIA LAGUNA PARRILLAR S.A </t>
  </si>
  <si>
    <t>LA FORJA 87310</t>
  </si>
  <si>
    <t xml:space="preserve">MARCELA VILLARROEL </t>
  </si>
  <si>
    <t xml:space="preserve">CRISTIAN HIDALGO </t>
  </si>
  <si>
    <t xml:space="preserve">PARQUE INDUSTRIAL </t>
  </si>
  <si>
    <t>1937.93</t>
  </si>
  <si>
    <t>16.09.2024</t>
  </si>
  <si>
    <t xml:space="preserve">INMOBILIARIA COSTA PACIFICO LTDA </t>
  </si>
  <si>
    <t xml:space="preserve">LOS PRUNOS 7177 </t>
  </si>
  <si>
    <t xml:space="preserve">EDUARDO BEALS POTT </t>
  </si>
  <si>
    <t xml:space="preserve">FERNANDO BUSTAMANTE </t>
  </si>
  <si>
    <t>1060.0</t>
  </si>
  <si>
    <t xml:space="preserve">D.F.L. N°2 DE LEY 1959 LEY 21.442 DE COPROPIEDAD INMOBILIARIA </t>
  </si>
  <si>
    <t xml:space="preserve">A.MONARDES </t>
  </si>
  <si>
    <t>27.09.2024</t>
  </si>
  <si>
    <t xml:space="preserve">INMOBILIARIA RENTAS INMOBILIARIAS BETA  S.A </t>
  </si>
  <si>
    <t xml:space="preserve">AV. OSSA 655 LOCAL 2 </t>
  </si>
  <si>
    <t>IGNACIO PANATT VILLEGAS</t>
  </si>
  <si>
    <t xml:space="preserve">FELIPE RODRIGUEZ </t>
  </si>
  <si>
    <t>7884.12</t>
  </si>
  <si>
    <t>30.09.2024</t>
  </si>
  <si>
    <t xml:space="preserve">JORGE IBEN FUENTES </t>
  </si>
  <si>
    <t>ONOFRE JARPA 10697</t>
  </si>
  <si>
    <t xml:space="preserve">MARCELO LOPEZ LAGOS </t>
  </si>
  <si>
    <t>1412.13</t>
  </si>
  <si>
    <t>PABLO LLORENS BULLEMORE</t>
  </si>
  <si>
    <t>LAS ARAÑAS 1956</t>
  </si>
  <si>
    <t>JOCELINE MURRAY</t>
  </si>
  <si>
    <t>714.4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</si>
</sst>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</numFmts>
  <fonts count="4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9"/>
      <color theme="1"/>
      <name val="Arial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43">
    <xf numFmtId="0" fontId="0" fillId="0" borderId="0" xfId="0"/>
    <xf numFmtId="0" fontId="6" fillId="0" borderId="0" xfId="0" applyFont="1"/>
    <xf numFmtId="0" fontId="3" fillId="0" borderId="0" xfId="0" applyFont="1"/>
    <xf numFmtId="0" fontId="13" fillId="0" borderId="0" xfId="0" applyFont="1"/>
    <xf numFmtId="42" fontId="1" fillId="0" borderId="12" xfId="1" applyFont="1" applyBorder="1" applyAlignment="1">
      <alignment horizontal="right" vertical="center"/>
    </xf>
    <xf numFmtId="0" fontId="7" fillId="2" borderId="12" xfId="0" applyFont="1" applyFill="1" applyBorder="1" applyAlignment="1">
      <alignment horizontal="center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2" fontId="1" fillId="0" borderId="0" xfId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1" fillId="0" borderId="0" xfId="0" quotePrefix="1" applyFont="1" applyAlignment="1">
      <alignment horizontal="center" vertical="center" wrapText="1"/>
    </xf>
    <xf numFmtId="2" fontId="2" fillId="0" borderId="0" xfId="0" applyNumberFormat="1" applyFont="1" applyAlignment="1">
      <alignment horizontal="right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2" fontId="23" fillId="2" borderId="12" xfId="1" applyFont="1" applyFill="1" applyBorder="1" applyAlignment="1">
      <alignment horizontal="right"/>
    </xf>
    <xf numFmtId="0" fontId="24" fillId="2" borderId="12" xfId="0" applyFont="1" applyFill="1" applyBorder="1"/>
    <xf numFmtId="4" fontId="23" fillId="2" borderId="12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0" fillId="0" borderId="0" xfId="0" applyAlignment="1">
      <alignment wrapText="1"/>
    </xf>
    <xf numFmtId="42" fontId="23" fillId="3" borderId="0" xfId="1" applyFont="1" applyFill="1" applyBorder="1" applyAlignment="1">
      <alignment horizontal="right"/>
    </xf>
    <xf numFmtId="0" fontId="24" fillId="3" borderId="0" xfId="0" applyFont="1" applyFill="1"/>
    <xf numFmtId="4" fontId="23" fillId="3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0" fillId="0" borderId="4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/>
    <xf numFmtId="0" fontId="0" fillId="3" borderId="4" xfId="0" applyFill="1" applyBorder="1"/>
    <xf numFmtId="0" fontId="0" fillId="3" borderId="0" xfId="0" applyFill="1"/>
    <xf numFmtId="0" fontId="13" fillId="0" borderId="12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6" fillId="0" borderId="12" xfId="0" applyFont="1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23" fillId="3" borderId="0" xfId="0" applyFont="1" applyFill="1"/>
    <xf numFmtId="0" fontId="25" fillId="0" borderId="12" xfId="0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/>
    </xf>
    <xf numFmtId="3" fontId="28" fillId="0" borderId="12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2" fontId="11" fillId="3" borderId="0" xfId="0" applyNumberFormat="1" applyFont="1" applyFill="1"/>
    <xf numFmtId="1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6" fillId="3" borderId="0" xfId="0" applyFont="1" applyFill="1" applyAlignment="1">
      <alignment horizontal="center"/>
    </xf>
    <xf numFmtId="42" fontId="31" fillId="3" borderId="0" xfId="1" applyFont="1" applyFill="1" applyBorder="1" applyAlignment="1">
      <alignment horizontal="right"/>
    </xf>
    <xf numFmtId="0" fontId="32" fillId="3" borderId="0" xfId="0" applyFont="1" applyFill="1"/>
    <xf numFmtId="0" fontId="27" fillId="0" borderId="0" xfId="0" applyFont="1"/>
    <xf numFmtId="4" fontId="26" fillId="3" borderId="0" xfId="0" applyNumberFormat="1" applyFont="1" applyFill="1" applyAlignment="1">
      <alignment horizontal="right"/>
    </xf>
    <xf numFmtId="0" fontId="26" fillId="3" borderId="0" xfId="0" applyFont="1" applyFill="1"/>
    <xf numFmtId="3" fontId="26" fillId="3" borderId="0" xfId="0" applyNumberFormat="1" applyFont="1" applyFill="1"/>
    <xf numFmtId="0" fontId="2" fillId="3" borderId="0" xfId="0" applyFont="1" applyFill="1" applyAlignment="1">
      <alignment horizontal="center"/>
    </xf>
    <xf numFmtId="42" fontId="1" fillId="3" borderId="0" xfId="1" applyFont="1" applyFill="1" applyBorder="1" applyAlignment="1">
      <alignment horizontal="right"/>
    </xf>
    <xf numFmtId="0" fontId="1" fillId="3" borderId="0" xfId="0" applyFont="1" applyFill="1" applyAlignment="1">
      <alignment horizontal="center"/>
    </xf>
    <xf numFmtId="4" fontId="1" fillId="3" borderId="0" xfId="0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3" borderId="0" xfId="0" applyFont="1" applyFill="1" applyAlignment="1">
      <alignment horizontal="center"/>
    </xf>
    <xf numFmtId="0" fontId="34" fillId="3" borderId="0" xfId="0" applyFont="1" applyFill="1"/>
    <xf numFmtId="3" fontId="34" fillId="3" borderId="0" xfId="0" applyNumberFormat="1" applyFont="1" applyFill="1"/>
    <xf numFmtId="42" fontId="11" fillId="2" borderId="12" xfId="1" applyFont="1" applyFill="1" applyBorder="1" applyAlignment="1">
      <alignment horizontal="right"/>
    </xf>
    <xf numFmtId="0" fontId="23" fillId="2" borderId="12" xfId="0" applyFont="1" applyFill="1" applyBorder="1"/>
    <xf numFmtId="0" fontId="34" fillId="2" borderId="12" xfId="0" applyFont="1" applyFill="1" applyBorder="1" applyAlignment="1">
      <alignment horizontal="center"/>
    </xf>
    <xf numFmtId="0" fontId="34" fillId="2" borderId="12" xfId="0" applyFont="1" applyFill="1" applyBorder="1"/>
    <xf numFmtId="0" fontId="26" fillId="2" borderId="12" xfId="0" applyFont="1" applyFill="1" applyBorder="1"/>
    <xf numFmtId="4" fontId="6" fillId="0" borderId="12" xfId="0" applyNumberFormat="1" applyFont="1" applyBorder="1" applyAlignment="1">
      <alignment horizontal="center"/>
    </xf>
    <xf numFmtId="0" fontId="3" fillId="3" borderId="0" xfId="0" applyFont="1" applyFill="1"/>
    <xf numFmtId="0" fontId="7" fillId="2" borderId="33" xfId="0" applyFont="1" applyFill="1" applyBorder="1"/>
    <xf numFmtId="0" fontId="7" fillId="3" borderId="0" xfId="0" applyFont="1" applyFill="1"/>
    <xf numFmtId="6" fontId="23" fillId="3" borderId="0" xfId="0" applyNumberFormat="1" applyFont="1" applyFill="1" applyAlignment="1">
      <alignment horizontal="center"/>
    </xf>
    <xf numFmtId="0" fontId="36" fillId="3" borderId="0" xfId="0" applyFont="1" applyFill="1"/>
    <xf numFmtId="2" fontId="23" fillId="3" borderId="0" xfId="0" applyNumberFormat="1" applyFont="1" applyFill="1" applyAlignment="1">
      <alignment horizontal="right"/>
    </xf>
    <xf numFmtId="1" fontId="23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42" fontId="2" fillId="0" borderId="0" xfId="1" applyFont="1" applyFill="1" applyBorder="1" applyAlignment="1">
      <alignment horizontal="right" vertical="center" wrapText="1"/>
    </xf>
    <xf numFmtId="4" fontId="2" fillId="3" borderId="0" xfId="0" applyNumberFormat="1" applyFont="1" applyFill="1" applyAlignment="1">
      <alignment horizontal="right" vertical="center"/>
    </xf>
    <xf numFmtId="3" fontId="28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42" fontId="1" fillId="0" borderId="0" xfId="1" applyFont="1" applyBorder="1" applyAlignment="1">
      <alignment horizontal="right" vertical="center"/>
    </xf>
    <xf numFmtId="0" fontId="6" fillId="0" borderId="0" xfId="0" applyFont="1" applyBorder="1"/>
    <xf numFmtId="0" fontId="19" fillId="2" borderId="33" xfId="0" applyFont="1" applyFill="1" applyBorder="1"/>
    <xf numFmtId="2" fontId="11" fillId="2" borderId="33" xfId="0" applyNumberFormat="1" applyFont="1" applyFill="1" applyBorder="1" applyAlignment="1">
      <alignment horizontal="right"/>
    </xf>
    <xf numFmtId="0" fontId="19" fillId="0" borderId="0" xfId="0" applyFont="1"/>
    <xf numFmtId="0" fontId="0" fillId="0" borderId="0" xfId="0" applyAlignment="1">
      <alignment horizontal="center" wrapText="1"/>
    </xf>
    <xf numFmtId="6" fontId="11" fillId="2" borderId="33" xfId="0" applyNumberFormat="1" applyFont="1" applyFill="1" applyBorder="1" applyAlignment="1"/>
    <xf numFmtId="14" fontId="37" fillId="0" borderId="12" xfId="0" applyNumberFormat="1" applyFont="1" applyBorder="1" applyAlignment="1">
      <alignment horizontal="center" vertical="center" wrapText="1"/>
    </xf>
    <xf numFmtId="0" fontId="37" fillId="0" borderId="12" xfId="0" applyFont="1" applyBorder="1" applyAlignment="1">
      <alignment horizontal="left" vertical="center" wrapText="1"/>
    </xf>
    <xf numFmtId="0" fontId="37" fillId="0" borderId="12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 wrapText="1"/>
    </xf>
    <xf numFmtId="42" fontId="37" fillId="0" borderId="12" xfId="1" applyFont="1" applyFill="1" applyBorder="1" applyAlignment="1">
      <alignment horizontal="right" vertical="center"/>
    </xf>
    <xf numFmtId="4" fontId="37" fillId="0" borderId="12" xfId="0" applyNumberFormat="1" applyFont="1" applyBorder="1" applyAlignment="1">
      <alignment horizontal="right" vertical="center"/>
    </xf>
    <xf numFmtId="0" fontId="37" fillId="0" borderId="12" xfId="0" applyFont="1" applyBorder="1" applyAlignment="1">
      <alignment horizontal="left" vertical="center"/>
    </xf>
    <xf numFmtId="0" fontId="37" fillId="0" borderId="12" xfId="0" quotePrefix="1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167" fontId="37" fillId="0" borderId="12" xfId="0" applyNumberFormat="1" applyFont="1" applyBorder="1" applyAlignment="1">
      <alignment horizontal="right" vertical="center"/>
    </xf>
    <xf numFmtId="2" fontId="38" fillId="0" borderId="12" xfId="0" applyNumberFormat="1" applyFont="1" applyBorder="1" applyAlignment="1">
      <alignment horizontal="right" vertical="center"/>
    </xf>
    <xf numFmtId="14" fontId="40" fillId="0" borderId="12" xfId="0" applyNumberFormat="1" applyFont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0" fontId="40" fillId="0" borderId="12" xfId="0" applyFont="1" applyBorder="1" applyAlignment="1">
      <alignment horizontal="center" vertical="center" wrapText="1"/>
    </xf>
    <xf numFmtId="42" fontId="40" fillId="0" borderId="12" xfId="1" applyFont="1" applyBorder="1" applyAlignment="1">
      <alignment horizontal="right" vertical="center"/>
    </xf>
    <xf numFmtId="4" fontId="40" fillId="0" borderId="12" xfId="0" applyNumberFormat="1" applyFont="1" applyBorder="1" applyAlignment="1">
      <alignment horizontal="right" vertical="center"/>
    </xf>
    <xf numFmtId="0" fontId="40" fillId="0" borderId="12" xfId="0" applyFont="1" applyBorder="1" applyAlignment="1">
      <alignment horizontal="center" vertical="center"/>
    </xf>
    <xf numFmtId="167" fontId="40" fillId="0" borderId="12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43" xfId="0" applyFont="1" applyFill="1" applyBorder="1"/>
    <xf numFmtId="0" fontId="10" fillId="2" borderId="23" xfId="0" applyFont="1" applyFill="1" applyBorder="1"/>
    <xf numFmtId="0" fontId="10" fillId="2" borderId="22" xfId="0" applyFont="1" applyFill="1" applyBorder="1"/>
    <xf numFmtId="0" fontId="10" fillId="2" borderId="11" xfId="0" applyFont="1" applyFill="1" applyBorder="1"/>
    <xf numFmtId="0" fontId="8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14" fontId="35" fillId="0" borderId="2" xfId="0" applyNumberFormat="1" applyFont="1" applyBorder="1" applyAlignment="1">
      <alignment horizontal="center" vertical="center" wrapText="1"/>
    </xf>
    <xf numFmtId="14" fontId="35" fillId="0" borderId="3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9" fillId="0" borderId="33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35719</xdr:rowOff>
    </xdr:from>
    <xdr:to>
      <xdr:col>2</xdr:col>
      <xdr:colOff>1262062</xdr:colOff>
      <xdr:row>10</xdr:row>
      <xdr:rowOff>47625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6219"/>
          <a:ext cx="321468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tabSelected="1" topLeftCell="G6" zoomScale="80" zoomScaleNormal="80" zoomScaleSheetLayoutView="100" zoomScalePageLayoutView="50" workbookViewId="0">
      <selection activeCell="S48" sqref="S48"/>
    </sheetView>
  </sheetViews>
  <sheetFormatPr baseColWidth="10" defaultRowHeight="14.4" x14ac:dyDescent="0.3"/>
  <cols>
    <col min="1" max="1" width="13.88671875" customWidth="1"/>
    <col min="2" max="2" width="16.88671875" customWidth="1"/>
    <col min="3" max="3" width="44.44140625" customWidth="1"/>
    <col min="4" max="4" width="45" customWidth="1"/>
    <col min="5" max="5" width="43.6640625" customWidth="1"/>
    <col min="6" max="6" width="30.33203125" customWidth="1"/>
    <col min="7" max="7" width="23" customWidth="1"/>
    <col min="8" max="8" width="23.6640625" customWidth="1"/>
    <col min="9" max="9" width="37.33203125" customWidth="1"/>
    <col min="10" max="10" width="18.44140625" customWidth="1"/>
    <col min="11" max="11" width="20.6640625" customWidth="1"/>
    <col min="12" max="12" width="29.88671875" customWidth="1"/>
    <col min="13" max="13" width="20" customWidth="1"/>
    <col min="17" max="17" width="25.109375" bestFit="1" customWidth="1"/>
  </cols>
  <sheetData>
    <row r="1" spans="1:18" ht="4.5" customHeight="1" thickBot="1" x14ac:dyDescent="0.3"/>
    <row r="2" spans="1:18" ht="3" hidden="1" customHeight="1" thickBot="1" x14ac:dyDescent="0.3"/>
    <row r="3" spans="1:18" ht="15.75" hidden="1" thickBot="1" x14ac:dyDescent="0.3"/>
    <row r="4" spans="1:18" ht="15.75" hidden="1" thickBot="1" x14ac:dyDescent="0.3"/>
    <row r="5" spans="1:18" ht="15.75" hidden="1" thickBot="1" x14ac:dyDescent="0.3"/>
    <row r="6" spans="1:18" ht="10.5" customHeight="1" x14ac:dyDescent="0.3">
      <c r="A6" s="181" t="s">
        <v>47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67"/>
      <c r="O6" s="82"/>
      <c r="P6" s="83"/>
      <c r="Q6" s="83"/>
      <c r="R6" s="67"/>
    </row>
    <row r="7" spans="1:18" ht="10.5" customHeight="1" thickBot="1" x14ac:dyDescent="0.35">
      <c r="A7" s="183"/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68"/>
      <c r="O7" s="72"/>
      <c r="R7" s="73"/>
    </row>
    <row r="8" spans="1:18" x14ac:dyDescent="0.3">
      <c r="A8" s="193" t="s">
        <v>68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69"/>
      <c r="O8" s="203"/>
      <c r="P8" s="204"/>
      <c r="Q8" s="204"/>
      <c r="R8" s="205"/>
    </row>
    <row r="9" spans="1:18" x14ac:dyDescent="0.3">
      <c r="A9" s="195"/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69"/>
      <c r="O9" s="193"/>
      <c r="P9" s="206"/>
      <c r="Q9" s="206"/>
      <c r="R9" s="207"/>
    </row>
    <row r="10" spans="1:18" x14ac:dyDescent="0.3">
      <c r="A10" s="195"/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69"/>
      <c r="O10" s="193"/>
      <c r="P10" s="206"/>
      <c r="Q10" s="206"/>
      <c r="R10" s="207"/>
    </row>
    <row r="11" spans="1:18" ht="6" customHeight="1" thickBot="1" x14ac:dyDescent="0.35">
      <c r="A11" s="196"/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70"/>
      <c r="O11" s="208"/>
      <c r="P11" s="209"/>
      <c r="Q11" s="209"/>
      <c r="R11" s="210"/>
    </row>
    <row r="12" spans="1:18" ht="6" customHeight="1" x14ac:dyDescent="0.25">
      <c r="A12" s="66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9"/>
      <c r="O12" s="74"/>
      <c r="P12" s="75"/>
      <c r="Q12" s="75"/>
      <c r="R12" s="69"/>
    </row>
    <row r="13" spans="1:18" ht="6" customHeight="1" thickBot="1" x14ac:dyDescent="0.3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1"/>
      <c r="O13" s="76"/>
      <c r="P13" s="77"/>
      <c r="Q13" s="77"/>
      <c r="R13" s="71"/>
    </row>
    <row r="14" spans="1:18" x14ac:dyDescent="0.3">
      <c r="A14" s="185" t="s">
        <v>12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211"/>
      <c r="O14" s="175" t="s">
        <v>48</v>
      </c>
      <c r="P14" s="176"/>
      <c r="Q14" s="176"/>
      <c r="R14" s="177"/>
    </row>
    <row r="15" spans="1:18" ht="15" thickBot="1" x14ac:dyDescent="0.35">
      <c r="A15" s="187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212"/>
      <c r="O15" s="178"/>
      <c r="P15" s="179"/>
      <c r="Q15" s="179"/>
      <c r="R15" s="180"/>
    </row>
    <row r="16" spans="1:18" x14ac:dyDescent="0.3">
      <c r="A16" s="163" t="s">
        <v>0</v>
      </c>
      <c r="B16" s="198" t="s">
        <v>1</v>
      </c>
      <c r="C16" s="200" t="s">
        <v>2</v>
      </c>
      <c r="D16" s="198" t="s">
        <v>3</v>
      </c>
      <c r="E16" s="198" t="s">
        <v>4</v>
      </c>
      <c r="F16" s="198" t="s">
        <v>5</v>
      </c>
      <c r="G16" s="198" t="s">
        <v>6</v>
      </c>
      <c r="H16" s="198" t="s">
        <v>7</v>
      </c>
      <c r="I16" s="198" t="s">
        <v>8</v>
      </c>
      <c r="J16" s="198" t="s">
        <v>11</v>
      </c>
      <c r="K16" s="202" t="s">
        <v>19</v>
      </c>
      <c r="L16" s="198" t="s">
        <v>9</v>
      </c>
      <c r="M16" s="198" t="s">
        <v>10</v>
      </c>
      <c r="N16" s="202" t="s">
        <v>18</v>
      </c>
      <c r="O16" s="213" t="s">
        <v>49</v>
      </c>
      <c r="P16" s="213" t="s">
        <v>50</v>
      </c>
      <c r="Q16" s="213" t="s">
        <v>51</v>
      </c>
      <c r="R16" s="215" t="s">
        <v>57</v>
      </c>
    </row>
    <row r="17" spans="1:18" x14ac:dyDescent="0.3">
      <c r="A17" s="163"/>
      <c r="B17" s="198"/>
      <c r="C17" s="200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214"/>
      <c r="P17" s="214"/>
      <c r="Q17" s="214"/>
      <c r="R17" s="216"/>
    </row>
    <row r="18" spans="1:18" ht="9" customHeight="1" thickBot="1" x14ac:dyDescent="0.35">
      <c r="A18" s="164"/>
      <c r="B18" s="199"/>
      <c r="C18" s="201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214"/>
      <c r="P18" s="214"/>
      <c r="Q18" s="214"/>
      <c r="R18" s="216"/>
    </row>
    <row r="19" spans="1:18" s="1" customFormat="1" ht="31.5" customHeight="1" x14ac:dyDescent="0.3">
      <c r="A19" s="87">
        <v>14777</v>
      </c>
      <c r="B19" s="156" t="s">
        <v>97</v>
      </c>
      <c r="C19" s="157" t="s">
        <v>98</v>
      </c>
      <c r="D19" s="157" t="s">
        <v>99</v>
      </c>
      <c r="E19" s="157" t="s">
        <v>100</v>
      </c>
      <c r="F19" s="158" t="s">
        <v>73</v>
      </c>
      <c r="G19" s="158" t="s">
        <v>101</v>
      </c>
      <c r="H19" s="159">
        <v>746531</v>
      </c>
      <c r="I19" s="158" t="s">
        <v>102</v>
      </c>
      <c r="J19" s="160">
        <v>327.27</v>
      </c>
      <c r="K19" s="160" t="s">
        <v>103</v>
      </c>
      <c r="L19" s="158" t="s">
        <v>64</v>
      </c>
      <c r="M19" s="161" t="s">
        <v>67</v>
      </c>
      <c r="N19" s="48">
        <v>9</v>
      </c>
      <c r="O19" s="79" t="s">
        <v>60</v>
      </c>
      <c r="P19" s="79"/>
      <c r="Q19" s="159">
        <v>1128724</v>
      </c>
      <c r="R19" s="80"/>
    </row>
    <row r="20" spans="1:18" s="1" customFormat="1" ht="27.6" x14ac:dyDescent="0.3">
      <c r="A20" s="87">
        <v>14778</v>
      </c>
      <c r="B20" s="156" t="s">
        <v>104</v>
      </c>
      <c r="C20" s="157" t="s">
        <v>105</v>
      </c>
      <c r="D20" s="157" t="s">
        <v>106</v>
      </c>
      <c r="E20" s="157" t="s">
        <v>107</v>
      </c>
      <c r="F20" s="158" t="s">
        <v>108</v>
      </c>
      <c r="G20" s="158" t="s">
        <v>109</v>
      </c>
      <c r="H20" s="159">
        <v>79816</v>
      </c>
      <c r="I20" s="158" t="s">
        <v>110</v>
      </c>
      <c r="J20" s="160"/>
      <c r="K20" s="160" t="s">
        <v>111</v>
      </c>
      <c r="L20" s="158" t="s">
        <v>64</v>
      </c>
      <c r="M20" s="161" t="s">
        <v>65</v>
      </c>
      <c r="N20" s="48">
        <v>9</v>
      </c>
      <c r="O20" s="79"/>
      <c r="P20" s="79" t="s">
        <v>60</v>
      </c>
      <c r="Q20" s="159"/>
      <c r="R20" s="80"/>
    </row>
    <row r="21" spans="1:18" s="1" customFormat="1" ht="21" x14ac:dyDescent="0.3">
      <c r="A21" s="87">
        <v>14779</v>
      </c>
      <c r="B21" s="156" t="s">
        <v>112</v>
      </c>
      <c r="C21" s="157" t="s">
        <v>114</v>
      </c>
      <c r="D21" s="157" t="s">
        <v>113</v>
      </c>
      <c r="E21" s="157" t="s">
        <v>115</v>
      </c>
      <c r="F21" s="158" t="s">
        <v>116</v>
      </c>
      <c r="G21" s="158" t="s">
        <v>117</v>
      </c>
      <c r="H21" s="159">
        <v>5280164</v>
      </c>
      <c r="I21" s="158" t="s">
        <v>118</v>
      </c>
      <c r="J21" s="160">
        <v>1595.67</v>
      </c>
      <c r="K21" s="162" t="s">
        <v>119</v>
      </c>
      <c r="L21" s="158" t="s">
        <v>120</v>
      </c>
      <c r="M21" s="161" t="s">
        <v>67</v>
      </c>
      <c r="N21" s="48">
        <v>9</v>
      </c>
      <c r="O21" s="79" t="s">
        <v>60</v>
      </c>
      <c r="P21" s="79"/>
      <c r="Q21" s="159">
        <v>85019339</v>
      </c>
      <c r="R21" s="80"/>
    </row>
    <row r="22" spans="1:18" s="1" customFormat="1" ht="21" x14ac:dyDescent="0.3">
      <c r="A22" s="87">
        <v>14780</v>
      </c>
      <c r="B22" s="156" t="s">
        <v>121</v>
      </c>
      <c r="C22" s="157" t="s">
        <v>122</v>
      </c>
      <c r="D22" s="157" t="s">
        <v>123</v>
      </c>
      <c r="E22" s="157" t="s">
        <v>124</v>
      </c>
      <c r="F22" s="158" t="s">
        <v>125</v>
      </c>
      <c r="G22" s="158" t="s">
        <v>101</v>
      </c>
      <c r="H22" s="159">
        <v>2214398</v>
      </c>
      <c r="I22" s="158" t="s">
        <v>102</v>
      </c>
      <c r="J22" s="160">
        <v>790.62</v>
      </c>
      <c r="K22" s="160" t="s">
        <v>126</v>
      </c>
      <c r="L22" s="158" t="s">
        <v>64</v>
      </c>
      <c r="M22" s="161" t="s">
        <v>63</v>
      </c>
      <c r="N22" s="115">
        <v>9</v>
      </c>
      <c r="O22" s="79" t="s">
        <v>60</v>
      </c>
      <c r="P22" s="79"/>
      <c r="Q22" s="159">
        <v>2253437</v>
      </c>
      <c r="R22" s="80"/>
    </row>
    <row r="23" spans="1:18" s="1" customFormat="1" ht="21" x14ac:dyDescent="0.3">
      <c r="A23" s="87">
        <v>14781</v>
      </c>
      <c r="B23" s="156" t="s">
        <v>121</v>
      </c>
      <c r="C23" s="157" t="s">
        <v>127</v>
      </c>
      <c r="D23" s="157" t="s">
        <v>128</v>
      </c>
      <c r="E23" s="157" t="s">
        <v>129</v>
      </c>
      <c r="F23" s="158" t="s">
        <v>130</v>
      </c>
      <c r="G23" s="158" t="s">
        <v>131</v>
      </c>
      <c r="H23" s="159">
        <v>268477</v>
      </c>
      <c r="I23" s="158" t="s">
        <v>118</v>
      </c>
      <c r="J23" s="160"/>
      <c r="K23" s="160" t="s">
        <v>132</v>
      </c>
      <c r="L23" s="158" t="s">
        <v>64</v>
      </c>
      <c r="M23" s="161" t="s">
        <v>65</v>
      </c>
      <c r="N23" s="86">
        <v>7</v>
      </c>
      <c r="O23" s="79"/>
      <c r="P23" s="79" t="s">
        <v>60</v>
      </c>
      <c r="Q23" s="159"/>
      <c r="R23" s="80"/>
    </row>
    <row r="24" spans="1:18" s="1" customFormat="1" ht="41.4" x14ac:dyDescent="0.3">
      <c r="A24" s="87">
        <v>14782</v>
      </c>
      <c r="B24" s="156" t="s">
        <v>133</v>
      </c>
      <c r="C24" s="157" t="s">
        <v>134</v>
      </c>
      <c r="D24" s="157" t="s">
        <v>135</v>
      </c>
      <c r="E24" s="157" t="s">
        <v>136</v>
      </c>
      <c r="F24" s="158" t="s">
        <v>137</v>
      </c>
      <c r="G24" s="158" t="s">
        <v>101</v>
      </c>
      <c r="H24" s="159">
        <v>2730253</v>
      </c>
      <c r="I24" s="158" t="s">
        <v>118</v>
      </c>
      <c r="J24" s="160">
        <v>993.94</v>
      </c>
      <c r="K24" s="160" t="s">
        <v>138</v>
      </c>
      <c r="L24" s="158" t="s">
        <v>139</v>
      </c>
      <c r="M24" s="161" t="s">
        <v>140</v>
      </c>
      <c r="N24" s="86">
        <v>12</v>
      </c>
      <c r="O24" s="79" t="s">
        <v>60</v>
      </c>
      <c r="P24" s="79"/>
      <c r="Q24" s="159">
        <v>7018488</v>
      </c>
      <c r="R24" s="80"/>
    </row>
    <row r="25" spans="1:18" s="1" customFormat="1" ht="27.6" x14ac:dyDescent="0.3">
      <c r="A25" s="87">
        <v>14783</v>
      </c>
      <c r="B25" s="156" t="s">
        <v>141</v>
      </c>
      <c r="C25" s="157" t="s">
        <v>142</v>
      </c>
      <c r="D25" s="157" t="s">
        <v>143</v>
      </c>
      <c r="E25" s="157" t="s">
        <v>144</v>
      </c>
      <c r="F25" s="158" t="s">
        <v>145</v>
      </c>
      <c r="G25" s="158" t="s">
        <v>66</v>
      </c>
      <c r="H25" s="159">
        <v>173095</v>
      </c>
      <c r="I25" s="158" t="s">
        <v>110</v>
      </c>
      <c r="J25" s="160">
        <v>27582.11</v>
      </c>
      <c r="K25" s="160" t="s">
        <v>146</v>
      </c>
      <c r="L25" s="158" t="s">
        <v>64</v>
      </c>
      <c r="M25" s="161" t="s">
        <v>63</v>
      </c>
      <c r="N25" s="86"/>
      <c r="O25" s="79"/>
      <c r="P25" s="79" t="s">
        <v>60</v>
      </c>
      <c r="Q25" s="159"/>
      <c r="R25" s="80"/>
    </row>
    <row r="26" spans="1:18" s="1" customFormat="1" ht="21" x14ac:dyDescent="0.3">
      <c r="A26" s="87">
        <v>14784</v>
      </c>
      <c r="B26" s="156" t="s">
        <v>147</v>
      </c>
      <c r="C26" s="157" t="s">
        <v>148</v>
      </c>
      <c r="D26" s="157" t="s">
        <v>149</v>
      </c>
      <c r="E26" s="157" t="s">
        <v>150</v>
      </c>
      <c r="F26" s="158" t="s">
        <v>73</v>
      </c>
      <c r="G26" s="158" t="s">
        <v>101</v>
      </c>
      <c r="H26" s="159">
        <v>35157</v>
      </c>
      <c r="I26" s="158" t="s">
        <v>118</v>
      </c>
      <c r="J26" s="160">
        <v>234.11</v>
      </c>
      <c r="K26" s="160" t="s">
        <v>151</v>
      </c>
      <c r="L26" s="158" t="s">
        <v>64</v>
      </c>
      <c r="M26" s="161" t="s">
        <v>65</v>
      </c>
      <c r="N26" s="86">
        <v>9</v>
      </c>
      <c r="O26" s="79"/>
      <c r="P26" s="79" t="s">
        <v>60</v>
      </c>
      <c r="Q26" s="159"/>
      <c r="R26" s="80"/>
    </row>
    <row r="27" spans="1:18" s="1" customFormat="1" ht="21" x14ac:dyDescent="0.3">
      <c r="A27" s="87">
        <v>14785</v>
      </c>
      <c r="B27" s="156" t="s">
        <v>147</v>
      </c>
      <c r="C27" s="157" t="s">
        <v>152</v>
      </c>
      <c r="D27" s="157" t="s">
        <v>153</v>
      </c>
      <c r="E27" s="157" t="s">
        <v>154</v>
      </c>
      <c r="F27" s="158" t="s">
        <v>73</v>
      </c>
      <c r="G27" s="158" t="s">
        <v>101</v>
      </c>
      <c r="H27" s="159">
        <v>40585</v>
      </c>
      <c r="I27" s="158" t="s">
        <v>102</v>
      </c>
      <c r="J27" s="160">
        <v>285.8</v>
      </c>
      <c r="K27" s="160" t="s">
        <v>155</v>
      </c>
      <c r="L27" s="158" t="s">
        <v>64</v>
      </c>
      <c r="M27" s="161" t="s">
        <v>67</v>
      </c>
      <c r="N27" s="86">
        <v>9</v>
      </c>
      <c r="O27" s="79" t="s">
        <v>60</v>
      </c>
      <c r="P27" s="79"/>
      <c r="Q27" s="159">
        <v>1829546</v>
      </c>
      <c r="R27" s="80"/>
    </row>
    <row r="28" spans="1:18" s="97" customFormat="1" ht="24" customHeight="1" x14ac:dyDescent="0.25">
      <c r="A28" s="91"/>
      <c r="B28" s="92"/>
      <c r="C28" s="17"/>
      <c r="D28" s="17"/>
      <c r="E28" s="17"/>
      <c r="F28" s="93"/>
      <c r="G28" s="101"/>
      <c r="H28" s="102"/>
      <c r="I28" s="103"/>
      <c r="J28" s="104"/>
      <c r="K28" s="104"/>
      <c r="L28" s="24"/>
      <c r="M28" s="105"/>
      <c r="N28" s="106"/>
      <c r="O28" s="107"/>
      <c r="P28" s="108"/>
      <c r="Q28" s="109"/>
      <c r="R28" s="99"/>
    </row>
    <row r="29" spans="1:18" s="97" customFormat="1" ht="24" customHeight="1" x14ac:dyDescent="0.4">
      <c r="A29" s="91"/>
      <c r="B29" s="92"/>
      <c r="C29" s="17"/>
      <c r="D29" s="17"/>
      <c r="E29" s="17"/>
      <c r="F29" s="93"/>
      <c r="G29" s="5" t="s">
        <v>14</v>
      </c>
      <c r="H29" s="53">
        <f>SUM(H19:H27)</f>
        <v>11568476</v>
      </c>
      <c r="I29" s="54"/>
      <c r="J29" s="55">
        <f>SUM(J19:J27)</f>
        <v>31809.52</v>
      </c>
      <c r="K29" s="55">
        <f>SUM(K19:K27)</f>
        <v>0</v>
      </c>
      <c r="L29" s="24"/>
      <c r="M29" s="105"/>
      <c r="N29" s="106"/>
      <c r="O29" s="112" t="s">
        <v>53</v>
      </c>
      <c r="P29" s="113"/>
      <c r="Q29" s="110">
        <f>SUM(Q19:Q27)</f>
        <v>97249534</v>
      </c>
      <c r="R29" s="114"/>
    </row>
    <row r="30" spans="1:18" s="97" customFormat="1" ht="24" customHeight="1" thickBot="1" x14ac:dyDescent="0.3">
      <c r="A30" s="91"/>
      <c r="B30" s="92"/>
      <c r="C30" s="17"/>
      <c r="D30" s="17"/>
      <c r="E30" s="17"/>
      <c r="F30" s="93"/>
      <c r="G30" s="94"/>
      <c r="H30" s="95"/>
      <c r="I30" s="96"/>
      <c r="J30" s="98"/>
      <c r="K30" s="98"/>
      <c r="O30" s="99"/>
      <c r="P30" s="99"/>
      <c r="Q30" s="100"/>
      <c r="R30" s="99"/>
    </row>
    <row r="31" spans="1:18" x14ac:dyDescent="0.3">
      <c r="A31" s="189" t="s">
        <v>13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1"/>
      <c r="O31" s="175" t="s">
        <v>48</v>
      </c>
      <c r="P31" s="176"/>
      <c r="Q31" s="176"/>
      <c r="R31" s="177"/>
    </row>
    <row r="32" spans="1:18" ht="15" thickBot="1" x14ac:dyDescent="0.35">
      <c r="A32" s="187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92"/>
      <c r="O32" s="178"/>
      <c r="P32" s="179"/>
      <c r="Q32" s="179"/>
      <c r="R32" s="180"/>
    </row>
    <row r="33" spans="1:18" x14ac:dyDescent="0.3">
      <c r="A33" s="163" t="s">
        <v>0</v>
      </c>
      <c r="B33" s="167" t="s">
        <v>1</v>
      </c>
      <c r="C33" s="163" t="s">
        <v>2</v>
      </c>
      <c r="D33" s="163" t="s">
        <v>3</v>
      </c>
      <c r="E33" s="163" t="s">
        <v>4</v>
      </c>
      <c r="F33" s="163" t="s">
        <v>5</v>
      </c>
      <c r="G33" s="163" t="s">
        <v>6</v>
      </c>
      <c r="H33" s="163" t="s">
        <v>7</v>
      </c>
      <c r="I33" s="163" t="s">
        <v>8</v>
      </c>
      <c r="J33" s="163" t="s">
        <v>11</v>
      </c>
      <c r="K33" s="171" t="s">
        <v>20</v>
      </c>
      <c r="L33" s="163" t="s">
        <v>9</v>
      </c>
      <c r="M33" s="172" t="s">
        <v>10</v>
      </c>
      <c r="O33" s="165" t="s">
        <v>49</v>
      </c>
      <c r="P33" s="165" t="s">
        <v>50</v>
      </c>
      <c r="Q33" s="165" t="s">
        <v>51</v>
      </c>
      <c r="R33" s="165" t="s">
        <v>52</v>
      </c>
    </row>
    <row r="34" spans="1:18" x14ac:dyDescent="0.3">
      <c r="A34" s="163"/>
      <c r="B34" s="167"/>
      <c r="C34" s="163"/>
      <c r="D34" s="163"/>
      <c r="E34" s="163"/>
      <c r="F34" s="169"/>
      <c r="G34" s="169"/>
      <c r="H34" s="169"/>
      <c r="I34" s="169"/>
      <c r="J34" s="169"/>
      <c r="K34" s="163"/>
      <c r="L34" s="169"/>
      <c r="M34" s="173"/>
      <c r="O34" s="166"/>
      <c r="P34" s="166"/>
      <c r="Q34" s="166"/>
      <c r="R34" s="166"/>
    </row>
    <row r="35" spans="1:18" ht="6" customHeight="1" thickBot="1" x14ac:dyDescent="0.35">
      <c r="A35" s="164"/>
      <c r="B35" s="168"/>
      <c r="C35" s="164"/>
      <c r="D35" s="164"/>
      <c r="E35" s="164"/>
      <c r="F35" s="170"/>
      <c r="G35" s="170"/>
      <c r="H35" s="170"/>
      <c r="I35" s="170"/>
      <c r="J35" s="170"/>
      <c r="K35" s="164"/>
      <c r="L35" s="170"/>
      <c r="M35" s="174"/>
      <c r="O35" s="166"/>
      <c r="P35" s="166"/>
      <c r="Q35" s="166"/>
      <c r="R35" s="166"/>
    </row>
    <row r="36" spans="1:18" ht="18.75" customHeight="1" x14ac:dyDescent="0.3">
      <c r="A36" s="56"/>
      <c r="B36" s="58"/>
      <c r="C36" s="56"/>
      <c r="D36" s="56"/>
      <c r="E36" s="56"/>
      <c r="F36" s="57"/>
      <c r="G36" s="57"/>
      <c r="H36" s="57"/>
      <c r="I36" s="57"/>
      <c r="J36" s="57"/>
      <c r="K36" s="56"/>
      <c r="L36" s="57"/>
      <c r="M36" s="59"/>
      <c r="O36" s="78"/>
      <c r="P36" s="78"/>
      <c r="Q36" s="78"/>
      <c r="R36" s="78"/>
    </row>
    <row r="37" spans="1:18" s="1" customFormat="1" ht="39.6" x14ac:dyDescent="0.3">
      <c r="A37" s="87">
        <v>63</v>
      </c>
      <c r="B37" s="145" t="s">
        <v>69</v>
      </c>
      <c r="C37" s="146" t="s">
        <v>70</v>
      </c>
      <c r="D37" s="146" t="s">
        <v>71</v>
      </c>
      <c r="E37" s="146" t="s">
        <v>72</v>
      </c>
      <c r="F37" s="147" t="s">
        <v>73</v>
      </c>
      <c r="G37" s="148" t="s">
        <v>74</v>
      </c>
      <c r="H37" s="149">
        <v>303829</v>
      </c>
      <c r="I37" s="148" t="s">
        <v>75</v>
      </c>
      <c r="J37" s="150">
        <v>52.99</v>
      </c>
      <c r="K37" s="150" t="s">
        <v>76</v>
      </c>
      <c r="L37" s="148" t="s">
        <v>64</v>
      </c>
      <c r="M37" s="147" t="s">
        <v>63</v>
      </c>
      <c r="N37"/>
      <c r="O37" s="85"/>
      <c r="P37" s="85" t="s">
        <v>60</v>
      </c>
      <c r="Q37" s="4"/>
      <c r="R37" s="80"/>
    </row>
    <row r="38" spans="1:18" s="1" customFormat="1" ht="21" x14ac:dyDescent="0.3">
      <c r="A38" s="87">
        <v>64</v>
      </c>
      <c r="B38" s="145" t="s">
        <v>69</v>
      </c>
      <c r="C38" s="146" t="s">
        <v>77</v>
      </c>
      <c r="D38" s="146" t="s">
        <v>78</v>
      </c>
      <c r="E38" s="151" t="s">
        <v>79</v>
      </c>
      <c r="F38" s="147" t="s">
        <v>61</v>
      </c>
      <c r="G38" s="152" t="s">
        <v>66</v>
      </c>
      <c r="H38" s="149">
        <v>144104</v>
      </c>
      <c r="I38" s="153" t="s">
        <v>80</v>
      </c>
      <c r="J38" s="150"/>
      <c r="K38" s="154" t="s">
        <v>81</v>
      </c>
      <c r="L38" s="148" t="s">
        <v>15</v>
      </c>
      <c r="M38" s="147" t="s">
        <v>65</v>
      </c>
      <c r="N38"/>
      <c r="O38" s="85" t="s">
        <v>60</v>
      </c>
      <c r="P38" s="85"/>
      <c r="Q38" s="4">
        <v>660450</v>
      </c>
      <c r="R38" s="80"/>
    </row>
    <row r="39" spans="1:18" s="1" customFormat="1" ht="40.799999999999997" customHeight="1" x14ac:dyDescent="0.3">
      <c r="A39" s="87">
        <v>65</v>
      </c>
      <c r="B39" s="145" t="s">
        <v>69</v>
      </c>
      <c r="C39" s="146" t="s">
        <v>82</v>
      </c>
      <c r="D39" s="146" t="s">
        <v>83</v>
      </c>
      <c r="E39" s="146" t="s">
        <v>84</v>
      </c>
      <c r="F39" s="147" t="s">
        <v>61</v>
      </c>
      <c r="G39" s="152" t="s">
        <v>74</v>
      </c>
      <c r="H39" s="149">
        <v>46639</v>
      </c>
      <c r="I39" s="148" t="s">
        <v>75</v>
      </c>
      <c r="J39" s="150">
        <v>121.95</v>
      </c>
      <c r="K39" s="155" t="s">
        <v>85</v>
      </c>
      <c r="L39" s="148" t="s">
        <v>15</v>
      </c>
      <c r="M39" s="147" t="s">
        <v>65</v>
      </c>
      <c r="N39"/>
      <c r="O39" s="85" t="s">
        <v>60</v>
      </c>
      <c r="P39" s="85"/>
      <c r="Q39" s="4">
        <v>1086217</v>
      </c>
      <c r="R39" s="80"/>
    </row>
    <row r="40" spans="1:18" s="1" customFormat="1" ht="39.6" x14ac:dyDescent="0.3">
      <c r="A40" s="87">
        <v>66</v>
      </c>
      <c r="B40" s="145" t="s">
        <v>86</v>
      </c>
      <c r="C40" s="146" t="s">
        <v>87</v>
      </c>
      <c r="D40" s="146" t="s">
        <v>88</v>
      </c>
      <c r="E40" s="146" t="s">
        <v>89</v>
      </c>
      <c r="F40" s="147" t="s">
        <v>61</v>
      </c>
      <c r="G40" s="152" t="s">
        <v>90</v>
      </c>
      <c r="H40" s="149">
        <v>774250</v>
      </c>
      <c r="I40" s="148" t="s">
        <v>75</v>
      </c>
      <c r="J40" s="150">
        <v>133.03</v>
      </c>
      <c r="K40" s="155" t="s">
        <v>91</v>
      </c>
      <c r="L40" s="148" t="s">
        <v>15</v>
      </c>
      <c r="M40" s="147" t="s">
        <v>65</v>
      </c>
      <c r="N40"/>
      <c r="O40" s="85"/>
      <c r="P40" s="85" t="s">
        <v>60</v>
      </c>
      <c r="Q40" s="4"/>
      <c r="R40" s="80"/>
    </row>
    <row r="41" spans="1:18" s="1" customFormat="1" ht="48" customHeight="1" x14ac:dyDescent="0.3">
      <c r="A41" s="87">
        <v>67</v>
      </c>
      <c r="B41" s="145" t="s">
        <v>92</v>
      </c>
      <c r="C41" s="146" t="s">
        <v>93</v>
      </c>
      <c r="D41" s="146" t="s">
        <v>94</v>
      </c>
      <c r="E41" s="146" t="s">
        <v>95</v>
      </c>
      <c r="F41" s="147" t="s">
        <v>61</v>
      </c>
      <c r="G41" s="152" t="s">
        <v>96</v>
      </c>
      <c r="H41" s="149">
        <v>70537</v>
      </c>
      <c r="I41" s="148" t="s">
        <v>75</v>
      </c>
      <c r="J41" s="150">
        <v>57</v>
      </c>
      <c r="K41" s="155"/>
      <c r="L41" s="148" t="s">
        <v>15</v>
      </c>
      <c r="M41" s="147" t="s">
        <v>67</v>
      </c>
      <c r="N41"/>
      <c r="O41" s="85" t="s">
        <v>60</v>
      </c>
      <c r="P41" s="85"/>
      <c r="Q41" s="4">
        <v>15328</v>
      </c>
      <c r="R41" s="80"/>
    </row>
    <row r="42" spans="1:18" s="1" customFormat="1" ht="21" x14ac:dyDescent="0.3">
      <c r="A42" s="128"/>
      <c r="B42" s="129"/>
      <c r="C42" s="130"/>
      <c r="D42" s="130"/>
      <c r="E42" s="130"/>
      <c r="F42" s="131"/>
      <c r="G42" s="132"/>
      <c r="H42" s="28"/>
      <c r="I42" s="133"/>
      <c r="J42" s="134"/>
      <c r="K42" s="135"/>
      <c r="L42" s="136"/>
      <c r="M42" s="131"/>
      <c r="N42"/>
      <c r="O42" s="137"/>
      <c r="P42" s="137"/>
      <c r="Q42" s="138"/>
      <c r="R42" s="139"/>
    </row>
    <row r="43" spans="1:18" ht="24" customHeight="1" x14ac:dyDescent="0.3">
      <c r="A43" s="25"/>
      <c r="B43" s="26"/>
      <c r="C43" s="23"/>
      <c r="D43" s="23"/>
      <c r="E43" s="23"/>
      <c r="F43" s="27"/>
      <c r="G43" s="49"/>
      <c r="H43" s="28"/>
      <c r="I43" s="29"/>
      <c r="J43" s="30"/>
      <c r="K43" s="50"/>
      <c r="L43" s="24"/>
      <c r="M43" s="27"/>
      <c r="N43" s="1"/>
      <c r="P43" s="81"/>
    </row>
    <row r="44" spans="1:18" ht="24.6" x14ac:dyDescent="0.4">
      <c r="A44" s="2"/>
      <c r="B44" s="2"/>
      <c r="C44" s="2"/>
      <c r="D44" s="2"/>
      <c r="E44" s="2"/>
      <c r="F44" s="2"/>
      <c r="G44" s="5" t="s">
        <v>14</v>
      </c>
      <c r="H44" s="53">
        <f>SUM(H37:H41)</f>
        <v>1339359</v>
      </c>
      <c r="I44" s="54"/>
      <c r="J44" s="55">
        <f>SUM(J37:J41)</f>
        <v>364.97</v>
      </c>
      <c r="K44" s="55">
        <f>SUM(K37:K40)</f>
        <v>0</v>
      </c>
      <c r="L44" s="2"/>
      <c r="M44" s="2"/>
      <c r="O44" s="111" t="s">
        <v>53</v>
      </c>
      <c r="P44" s="111"/>
      <c r="Q44" s="53">
        <f>SUM(Q37:Q40)</f>
        <v>1746667</v>
      </c>
      <c r="R44" s="54"/>
    </row>
    <row r="45" spans="1:18" ht="24.6" x14ac:dyDescent="0.4">
      <c r="A45" s="2"/>
      <c r="B45" s="2"/>
      <c r="C45" s="2"/>
      <c r="D45" s="2"/>
      <c r="E45" s="2"/>
      <c r="F45" s="2"/>
      <c r="G45" s="60"/>
      <c r="H45" s="62"/>
      <c r="I45" s="63"/>
      <c r="J45" s="64"/>
      <c r="K45" s="64"/>
      <c r="L45" s="116"/>
      <c r="M45" s="116"/>
      <c r="N45" s="77"/>
      <c r="O45" s="84"/>
      <c r="P45" s="84"/>
      <c r="Q45" s="62"/>
      <c r="R45" s="63"/>
    </row>
    <row r="46" spans="1:18" ht="24.6" x14ac:dyDescent="0.4">
      <c r="A46" s="61"/>
      <c r="B46" s="61"/>
      <c r="C46" s="61"/>
      <c r="D46" s="61"/>
      <c r="E46" s="61"/>
      <c r="F46" s="61"/>
      <c r="G46" s="117" t="s">
        <v>14</v>
      </c>
      <c r="H46" s="144">
        <v>12907835</v>
      </c>
      <c r="I46" s="140"/>
      <c r="J46" s="141" t="e">
        <f>SUM(#REF!)</f>
        <v>#REF!</v>
      </c>
      <c r="K46" s="89"/>
      <c r="L46" s="61"/>
      <c r="O46" s="111" t="s">
        <v>53</v>
      </c>
      <c r="P46" s="111"/>
      <c r="Q46" s="53">
        <v>98996201</v>
      </c>
      <c r="R46" s="54"/>
    </row>
    <row r="47" spans="1:18" ht="17.399999999999999" x14ac:dyDescent="0.3">
      <c r="A47" s="61"/>
      <c r="B47" s="61"/>
      <c r="C47" s="61"/>
      <c r="D47" s="61"/>
      <c r="E47" s="61"/>
      <c r="F47" s="61"/>
      <c r="G47" s="89"/>
      <c r="H47" s="61"/>
    </row>
    <row r="48" spans="1:18" ht="17.399999999999999" x14ac:dyDescent="0.3">
      <c r="A48" s="61"/>
      <c r="B48" s="61"/>
      <c r="C48" s="61"/>
      <c r="D48" s="61"/>
      <c r="E48" s="61"/>
      <c r="F48" s="61"/>
      <c r="G48" s="89"/>
      <c r="H48" s="61"/>
    </row>
    <row r="49" spans="1:13" ht="17.399999999999999" x14ac:dyDescent="0.3">
      <c r="A49" s="61"/>
      <c r="B49" s="143"/>
      <c r="C49" s="61"/>
      <c r="D49" s="61"/>
      <c r="E49" s="61"/>
      <c r="F49" s="61"/>
      <c r="G49" s="89"/>
      <c r="H49" s="61"/>
      <c r="K49" s="61"/>
    </row>
    <row r="50" spans="1:13" ht="18" x14ac:dyDescent="0.35">
      <c r="A50" s="61"/>
      <c r="B50" s="61"/>
      <c r="C50" s="61"/>
      <c r="D50" s="61"/>
      <c r="E50" s="61"/>
      <c r="F50" s="61"/>
      <c r="G50" s="89"/>
      <c r="H50" s="61"/>
      <c r="I50" s="142"/>
    </row>
    <row r="51" spans="1:13" ht="17.399999999999999" x14ac:dyDescent="0.3">
      <c r="A51" s="61"/>
      <c r="B51" s="61"/>
      <c r="C51" s="61"/>
      <c r="D51" s="61"/>
      <c r="E51" s="61"/>
      <c r="F51" s="61"/>
      <c r="G51" s="89"/>
      <c r="H51" s="61"/>
    </row>
    <row r="52" spans="1:13" ht="17.399999999999999" x14ac:dyDescent="0.3">
      <c r="A52" s="61"/>
      <c r="B52" s="61"/>
      <c r="C52" s="61"/>
      <c r="D52" s="61"/>
      <c r="E52" s="61"/>
      <c r="F52" s="61"/>
      <c r="G52" s="89"/>
      <c r="H52" s="61"/>
    </row>
    <row r="53" spans="1:13" ht="17.399999999999999" x14ac:dyDescent="0.3">
      <c r="A53" s="61"/>
      <c r="B53" s="61"/>
      <c r="C53" s="61"/>
      <c r="D53" s="61"/>
      <c r="E53" s="61"/>
      <c r="F53" s="61"/>
      <c r="G53" s="89"/>
      <c r="H53" s="61"/>
    </row>
    <row r="54" spans="1:13" ht="23.25" customHeight="1" x14ac:dyDescent="0.4">
      <c r="A54" s="61"/>
      <c r="B54" s="61"/>
      <c r="C54" s="61"/>
      <c r="D54" s="61"/>
      <c r="E54" s="61"/>
      <c r="F54" s="61"/>
      <c r="G54" s="118"/>
      <c r="H54" s="119"/>
      <c r="I54" s="120"/>
      <c r="J54" s="121"/>
      <c r="K54" s="89"/>
      <c r="L54" s="61"/>
    </row>
    <row r="55" spans="1:13" ht="21" x14ac:dyDescent="0.3">
      <c r="A55" s="122"/>
      <c r="B55" s="123"/>
      <c r="C55" s="124"/>
      <c r="D55" s="124"/>
      <c r="E55" s="124"/>
      <c r="F55" s="15"/>
      <c r="G55" s="125"/>
      <c r="H55" s="126"/>
      <c r="I55" s="125"/>
      <c r="J55" s="127"/>
      <c r="K55" s="127"/>
      <c r="L55" s="24"/>
      <c r="M55" s="15"/>
    </row>
    <row r="56" spans="1:13" x14ac:dyDescent="0.3">
      <c r="E56" t="s">
        <v>59</v>
      </c>
    </row>
    <row r="57" spans="1:13" ht="20.25" customHeight="1" x14ac:dyDescent="0.3"/>
    <row r="58" spans="1:13" ht="25.8" x14ac:dyDescent="0.5">
      <c r="E58" s="88" t="s">
        <v>58</v>
      </c>
    </row>
    <row r="59" spans="1:13" ht="25.8" x14ac:dyDescent="0.5">
      <c r="E59" s="88" t="s">
        <v>54</v>
      </c>
    </row>
    <row r="60" spans="1:13" ht="25.8" x14ac:dyDescent="0.5">
      <c r="E60" s="88" t="s">
        <v>55</v>
      </c>
    </row>
    <row r="61" spans="1:13" x14ac:dyDescent="0.3">
      <c r="B61" s="90">
        <f ca="1">TODAY()</f>
        <v>46045</v>
      </c>
    </row>
    <row r="62" spans="1:13" x14ac:dyDescent="0.3">
      <c r="A62" t="s">
        <v>56</v>
      </c>
    </row>
    <row r="63" spans="1:13" x14ac:dyDescent="0.3">
      <c r="A63" t="s">
        <v>62</v>
      </c>
    </row>
  </sheetData>
  <mergeCells count="43">
    <mergeCell ref="A16:A18"/>
    <mergeCell ref="D16:D18"/>
    <mergeCell ref="B16:B18"/>
    <mergeCell ref="O8:R11"/>
    <mergeCell ref="N14:N15"/>
    <mergeCell ref="N16:N18"/>
    <mergeCell ref="O14:R15"/>
    <mergeCell ref="O16:O18"/>
    <mergeCell ref="P16:P18"/>
    <mergeCell ref="Q16:Q18"/>
    <mergeCell ref="R16:R18"/>
    <mergeCell ref="P33:P35"/>
    <mergeCell ref="O31:R32"/>
    <mergeCell ref="A6:M7"/>
    <mergeCell ref="A14:M15"/>
    <mergeCell ref="A31:M32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K16:K18"/>
    <mergeCell ref="L16:L18"/>
    <mergeCell ref="A33:A35"/>
    <mergeCell ref="Q33:Q35"/>
    <mergeCell ref="R33:R35"/>
    <mergeCell ref="B33:B35"/>
    <mergeCell ref="E33:E35"/>
    <mergeCell ref="C33:C35"/>
    <mergeCell ref="H33:H35"/>
    <mergeCell ref="L33:L35"/>
    <mergeCell ref="K33:K35"/>
    <mergeCell ref="J33:J35"/>
    <mergeCell ref="G33:G35"/>
    <mergeCell ref="D33:D35"/>
    <mergeCell ref="F33:F35"/>
    <mergeCell ref="M33:M35"/>
    <mergeCell ref="I33:I35"/>
    <mergeCell ref="O33:O35"/>
  </mergeCells>
  <phoneticPr fontId="30" type="noConversion"/>
  <printOptions horizontalCentered="1"/>
  <pageMargins left="0.15748031496062992" right="0.15748031496062992" top="0.35433070866141736" bottom="0.27559055118110237" header="0.15748031496062992" footer="0.31496062992125984"/>
  <pageSetup paperSize="41" scale="36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opLeftCell="A34" workbookViewId="0">
      <selection activeCell="E26" sqref="E26"/>
    </sheetView>
  </sheetViews>
  <sheetFormatPr baseColWidth="10" defaultRowHeight="14.4" x14ac:dyDescent="0.3"/>
  <cols>
    <col min="1" max="1" width="9.44140625" customWidth="1"/>
    <col min="2" max="2" width="10.6640625" customWidth="1"/>
    <col min="3" max="3" width="44.109375" customWidth="1"/>
    <col min="4" max="4" width="36.44140625" customWidth="1"/>
    <col min="5" max="5" width="24.44140625" customWidth="1"/>
    <col min="8" max="8" width="14.88671875" customWidth="1"/>
    <col min="9" max="9" width="19.88671875" customWidth="1"/>
    <col min="10" max="10" width="14.109375" customWidth="1"/>
    <col min="11" max="11" width="13.44140625" customWidth="1"/>
    <col min="12" max="12" width="15.5546875" customWidth="1"/>
  </cols>
  <sheetData>
    <row r="2" spans="1:12" ht="15.75" thickBot="1" x14ac:dyDescent="0.3"/>
    <row r="3" spans="1:12" ht="28.5" thickBot="1" x14ac:dyDescent="0.45">
      <c r="A3" s="6" t="s">
        <v>23</v>
      </c>
      <c r="B3" s="7"/>
      <c r="C3" s="7"/>
      <c r="D3" s="7"/>
      <c r="E3" s="7"/>
      <c r="F3" s="7"/>
      <c r="G3" s="8"/>
      <c r="H3" s="9"/>
      <c r="I3" s="7"/>
      <c r="J3" s="10"/>
      <c r="K3" s="7"/>
      <c r="L3" s="11"/>
    </row>
    <row r="4" spans="1:12" ht="15" customHeight="1" x14ac:dyDescent="0.3">
      <c r="A4" s="217"/>
      <c r="B4" s="218"/>
      <c r="C4" s="35"/>
      <c r="D4" s="35"/>
      <c r="E4" s="35"/>
      <c r="F4" s="35"/>
      <c r="G4" s="36"/>
      <c r="H4" s="219" t="s">
        <v>7</v>
      </c>
      <c r="I4" s="222" t="s">
        <v>27</v>
      </c>
      <c r="J4" s="219" t="s">
        <v>24</v>
      </c>
      <c r="K4" s="222" t="s">
        <v>9</v>
      </c>
      <c r="L4" s="219" t="s">
        <v>10</v>
      </c>
    </row>
    <row r="5" spans="1:12" ht="11.25" customHeight="1" thickBot="1" x14ac:dyDescent="0.35">
      <c r="A5" s="223" t="s">
        <v>25</v>
      </c>
      <c r="B5" s="224"/>
      <c r="C5" s="37" t="s">
        <v>2</v>
      </c>
      <c r="D5" s="37" t="s">
        <v>26</v>
      </c>
      <c r="E5" s="37" t="s">
        <v>4</v>
      </c>
      <c r="F5" s="37" t="s">
        <v>5</v>
      </c>
      <c r="G5" s="38" t="s">
        <v>6</v>
      </c>
      <c r="H5" s="220"/>
      <c r="I5" s="220"/>
      <c r="J5" s="220"/>
      <c r="K5" s="220"/>
      <c r="L5" s="220"/>
    </row>
    <row r="6" spans="1:12" ht="15.75" hidden="1" customHeight="1" thickBot="1" x14ac:dyDescent="0.3">
      <c r="A6" s="225"/>
      <c r="B6" s="226"/>
      <c r="C6" s="39"/>
      <c r="D6" s="39"/>
      <c r="E6" s="39"/>
      <c r="F6" s="39"/>
      <c r="G6" s="38" t="s">
        <v>28</v>
      </c>
      <c r="H6" s="220"/>
      <c r="I6" s="220"/>
      <c r="J6" s="220"/>
      <c r="K6" s="220"/>
      <c r="L6" s="220"/>
    </row>
    <row r="7" spans="1:12" x14ac:dyDescent="0.3">
      <c r="A7" s="40"/>
      <c r="B7" s="41"/>
      <c r="C7" s="39"/>
      <c r="D7" s="39"/>
      <c r="E7" s="39"/>
      <c r="F7" s="39"/>
      <c r="G7" s="38"/>
      <c r="H7" s="220"/>
      <c r="I7" s="220"/>
      <c r="J7" s="220"/>
      <c r="K7" s="220"/>
      <c r="L7" s="220"/>
    </row>
    <row r="8" spans="1:12" x14ac:dyDescent="0.3">
      <c r="A8" s="42" t="s">
        <v>29</v>
      </c>
      <c r="B8" s="43" t="s">
        <v>30</v>
      </c>
      <c r="C8" s="44"/>
      <c r="D8" s="44"/>
      <c r="E8" s="44"/>
      <c r="F8" s="44"/>
      <c r="G8" s="45"/>
      <c r="H8" s="221"/>
      <c r="I8" s="221"/>
      <c r="J8" s="221"/>
      <c r="K8" s="221"/>
      <c r="L8" s="221"/>
    </row>
    <row r="9" spans="1:12" ht="15" x14ac:dyDescent="0.25">
      <c r="A9" s="227"/>
      <c r="B9" s="227"/>
      <c r="C9" s="46"/>
      <c r="D9" s="46"/>
      <c r="E9" s="46"/>
      <c r="F9" s="46"/>
      <c r="G9" s="46"/>
      <c r="H9" s="227"/>
      <c r="I9" s="227"/>
      <c r="J9" s="46"/>
      <c r="K9" s="46"/>
      <c r="L9" s="46"/>
    </row>
    <row r="10" spans="1:12" x14ac:dyDescent="0.3">
      <c r="A10" s="32" t="s">
        <v>31</v>
      </c>
      <c r="B10" s="228">
        <v>43699</v>
      </c>
      <c r="C10" s="229" t="s">
        <v>33</v>
      </c>
      <c r="D10" s="231" t="s">
        <v>34</v>
      </c>
      <c r="E10" s="231" t="s">
        <v>35</v>
      </c>
      <c r="F10" s="232" t="s">
        <v>22</v>
      </c>
      <c r="G10" s="232" t="s">
        <v>16</v>
      </c>
      <c r="H10" s="233">
        <v>27378</v>
      </c>
      <c r="I10" s="235" t="s">
        <v>36</v>
      </c>
      <c r="J10" s="236">
        <v>980.50699999999995</v>
      </c>
      <c r="K10" s="237" t="s">
        <v>15</v>
      </c>
      <c r="L10" s="232" t="s">
        <v>21</v>
      </c>
    </row>
    <row r="11" spans="1:12" x14ac:dyDescent="0.3">
      <c r="A11" s="32" t="s">
        <v>32</v>
      </c>
      <c r="B11" s="228"/>
      <c r="C11" s="230"/>
      <c r="D11" s="231"/>
      <c r="E11" s="231"/>
      <c r="F11" s="232"/>
      <c r="G11" s="232"/>
      <c r="H11" s="234"/>
      <c r="I11" s="235"/>
      <c r="J11" s="236"/>
      <c r="K11" s="238"/>
      <c r="L11" s="232"/>
    </row>
    <row r="12" spans="1:12" x14ac:dyDescent="0.3">
      <c r="A12" s="32" t="s">
        <v>37</v>
      </c>
      <c r="B12" s="228">
        <v>43705</v>
      </c>
      <c r="C12" s="229" t="s">
        <v>45</v>
      </c>
      <c r="D12" s="231" t="s">
        <v>46</v>
      </c>
      <c r="E12" s="231" t="s">
        <v>39</v>
      </c>
      <c r="F12" s="232" t="s">
        <v>22</v>
      </c>
      <c r="G12" s="232" t="s">
        <v>16</v>
      </c>
      <c r="H12" s="233">
        <v>29178</v>
      </c>
      <c r="I12" s="235" t="s">
        <v>36</v>
      </c>
      <c r="J12" s="236">
        <v>1048.3399999999999</v>
      </c>
      <c r="K12" s="239" t="s">
        <v>15</v>
      </c>
      <c r="L12" s="232" t="s">
        <v>21</v>
      </c>
    </row>
    <row r="13" spans="1:12" x14ac:dyDescent="0.3">
      <c r="A13" s="33" t="s">
        <v>38</v>
      </c>
      <c r="B13" s="228"/>
      <c r="C13" s="230"/>
      <c r="D13" s="231"/>
      <c r="E13" s="231"/>
      <c r="F13" s="232"/>
      <c r="G13" s="232"/>
      <c r="H13" s="234"/>
      <c r="I13" s="235"/>
      <c r="J13" s="236"/>
      <c r="K13" s="239"/>
      <c r="L13" s="232"/>
    </row>
    <row r="14" spans="1:12" x14ac:dyDescent="0.3">
      <c r="A14" s="34" t="s">
        <v>40</v>
      </c>
      <c r="B14" s="228">
        <v>43706</v>
      </c>
      <c r="C14" s="229" t="s">
        <v>42</v>
      </c>
      <c r="D14" s="229" t="s">
        <v>43</v>
      </c>
      <c r="E14" s="229" t="s">
        <v>44</v>
      </c>
      <c r="F14" s="232" t="s">
        <v>22</v>
      </c>
      <c r="G14" s="232" t="s">
        <v>16</v>
      </c>
      <c r="H14" s="242">
        <v>27378</v>
      </c>
      <c r="I14" s="235" t="s">
        <v>36</v>
      </c>
      <c r="J14" s="236">
        <v>2158.1999999999998</v>
      </c>
      <c r="K14" s="239" t="s">
        <v>15</v>
      </c>
      <c r="L14" s="232" t="s">
        <v>17</v>
      </c>
    </row>
    <row r="15" spans="1:12" x14ac:dyDescent="0.3">
      <c r="A15" s="33" t="s">
        <v>41</v>
      </c>
      <c r="B15" s="228"/>
      <c r="C15" s="230"/>
      <c r="D15" s="230"/>
      <c r="E15" s="230"/>
      <c r="F15" s="232"/>
      <c r="G15" s="232"/>
      <c r="H15" s="242"/>
      <c r="I15" s="235"/>
      <c r="J15" s="236"/>
      <c r="K15" s="239"/>
      <c r="L15" s="232"/>
    </row>
    <row r="16" spans="1:12" ht="16.5" thickBot="1" x14ac:dyDescent="0.3">
      <c r="A16" s="17"/>
      <c r="B16" s="16"/>
      <c r="C16" s="15"/>
      <c r="D16" s="15"/>
      <c r="E16" s="15"/>
      <c r="F16" s="15"/>
      <c r="G16" s="18"/>
      <c r="H16" s="19"/>
      <c r="I16" s="20"/>
      <c r="J16" s="21"/>
      <c r="K16" s="22"/>
      <c r="L16" s="15"/>
    </row>
    <row r="17" spans="3:10" ht="29.25" thickBot="1" x14ac:dyDescent="0.5">
      <c r="C17" s="12"/>
      <c r="D17" s="13"/>
      <c r="E17" s="3"/>
      <c r="F17" s="240" t="s">
        <v>14</v>
      </c>
      <c r="G17" s="241"/>
      <c r="H17" s="47">
        <f>SUM(H10:H11:H12:H13,H14,H15)</f>
        <v>83934</v>
      </c>
      <c r="I17" s="14"/>
      <c r="J17" s="31">
        <f>SUM(J10,J15)</f>
        <v>980.50699999999995</v>
      </c>
    </row>
  </sheetData>
  <mergeCells count="44">
    <mergeCell ref="F17:G17"/>
    <mergeCell ref="H14:H15"/>
    <mergeCell ref="I14:I15"/>
    <mergeCell ref="J14:J15"/>
    <mergeCell ref="K14:K15"/>
    <mergeCell ref="L14:L15"/>
    <mergeCell ref="B14:B15"/>
    <mergeCell ref="C14:C15"/>
    <mergeCell ref="D14:D15"/>
    <mergeCell ref="E14:E15"/>
    <mergeCell ref="F14:F15"/>
    <mergeCell ref="G14:G15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A4:B4"/>
    <mergeCell ref="H4:H8"/>
    <mergeCell ref="J4:J8"/>
    <mergeCell ref="K4:K8"/>
    <mergeCell ref="L4:L8"/>
    <mergeCell ref="A5:B5"/>
    <mergeCell ref="A6:B6"/>
    <mergeCell ref="I4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Nancy Benavides</cp:lastModifiedBy>
  <cp:lastPrinted>2025-01-23T14:19:26Z</cp:lastPrinted>
  <dcterms:created xsi:type="dcterms:W3CDTF">2011-04-07T12:29:15Z</dcterms:created>
  <dcterms:modified xsi:type="dcterms:W3CDTF">2026-01-23T15:28:43Z</dcterms:modified>
</cp:coreProperties>
</file>