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Q42" i="1" s="1"/>
  <c r="R24" i="1"/>
  <c r="Q34" i="1"/>
  <c r="R34" i="1"/>
  <c r="R42" i="1"/>
  <c r="B49" i="1"/>
  <c r="K34" i="1"/>
  <c r="K42" i="1" s="1"/>
  <c r="K24" i="1"/>
  <c r="J34" i="1"/>
  <c r="J40" i="1"/>
  <c r="H40" i="1"/>
  <c r="H34" i="1" l="1"/>
  <c r="J24" i="1" l="1"/>
  <c r="J42" i="1" s="1"/>
  <c r="H24" i="1"/>
  <c r="H42" i="1" s="1"/>
  <c r="J17" i="2" l="1"/>
  <c r="H17" i="2"/>
</calcChain>
</file>

<file path=xl/sharedStrings.xml><?xml version="1.0" encoding="utf-8"?>
<sst xmlns="http://schemas.openxmlformats.org/spreadsheetml/2006/main" count="192" uniqueCount="119">
  <si>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</si>
  <si>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</si>
  <si>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</si>
  <si>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</si>
  <si>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</si>
  <si>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</si>
  <si>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</si>
  <si>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</si>
  <si>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</si>
  <si>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</si>
  <si>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</si>
  <si>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</si>
  <si>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</si>
  <si>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</si>
  <si>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</si>
  <si>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</si>
  <si>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</si>
  <si>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</si>
  <si>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</si>
  <si>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</si>
  <si>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</si>
  <si>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</si>
  <si>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</si>
  <si>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</si>
  <si>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</si>
  <si>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</si>
  <si>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</si>
  <si>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</si>
  <si>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</si>
  <si>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</si>
  <si>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</si>
  <si>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</si>
  <si>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</si>
  <si>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</si>
  <si>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</si>
  <si>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</si>
  <si>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</si>
  <si>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</si>
  <si>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</si>
  <si>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</si>
  <si>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</si>
  <si>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</si>
  <si>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</si>
  <si>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</si>
  <si>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</si>
  <si>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</si>
  <si>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</si>
  <si>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</si>
  <si>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</si>
  <si>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</si>
  <si>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</si>
  <si>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</si>
  <si>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</si>
  <si>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</si>
  <si>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</si>
  <si>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</si>
  <si>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LA REINA</t>
  </si>
  <si>
    <t>SUP (m2)</t>
  </si>
  <si>
    <t xml:space="preserve">TOTAL </t>
  </si>
  <si>
    <t>CARLOS LINEROS ECHEVRRIA</t>
  </si>
  <si>
    <t xml:space="preserve">  </t>
  </si>
  <si>
    <t xml:space="preserve">VIVIENDA </t>
  </si>
  <si>
    <t xml:space="preserve">AMPLIACION </t>
  </si>
  <si>
    <t>RESOLUCION FECHA</t>
  </si>
  <si>
    <t>SUPERFICIE M2</t>
  </si>
  <si>
    <t xml:space="preserve">S/REV. </t>
  </si>
  <si>
    <t xml:space="preserve">LOCAL COMERCIAL </t>
  </si>
  <si>
    <t>CERTIFICADO N°</t>
  </si>
  <si>
    <t xml:space="preserve">ARQUITECTO REVISOR </t>
  </si>
  <si>
    <t>CERTIFICADO DE REGULARIZACION ANTIGUA Y OTRAS LEYES</t>
  </si>
  <si>
    <t>CERTIFICADO DE REGULARIZACION EDIFICACION ANTIGUA DE CUALQUIER DESTINO, CONSTRUIDA ANTES DEL 31.07.1959</t>
  </si>
  <si>
    <t>04.06.2024</t>
  </si>
  <si>
    <t xml:space="preserve">CARLOS GAJARDO PINTO </t>
  </si>
  <si>
    <t>LOS LAURELES 7245</t>
  </si>
  <si>
    <t xml:space="preserve">RODRIGO ROBLES  GONZALEZ </t>
  </si>
  <si>
    <t xml:space="preserve">AMPLIACION MAYOR </t>
  </si>
  <si>
    <t xml:space="preserve">N.JOFRE </t>
  </si>
  <si>
    <t>X</t>
  </si>
  <si>
    <t>14.06.2024</t>
  </si>
  <si>
    <t>LOS CORCOLENES 7340</t>
  </si>
  <si>
    <t xml:space="preserve">JUAN FREDES MERINO </t>
  </si>
  <si>
    <t>SERVICIO PROFESIONAL PRIVADO</t>
  </si>
  <si>
    <t xml:space="preserve">OBRA NUEVA </t>
  </si>
  <si>
    <t xml:space="preserve">C.ESPINOSA </t>
  </si>
  <si>
    <t>INMOBILIARIA E INVERSIONES GREEN DREAMS SPA</t>
  </si>
  <si>
    <t>DOMINGO CALDERON MOLINA 8953       EX 226</t>
  </si>
  <si>
    <t xml:space="preserve">MARIO MARDONES TENEO </t>
  </si>
  <si>
    <t>A.MONARDES</t>
  </si>
  <si>
    <t>18.06.2024</t>
  </si>
  <si>
    <t xml:space="preserve">GONZALO NAGEL NAVARRO </t>
  </si>
  <si>
    <t xml:space="preserve">JOAQUIN GODOY 457 </t>
  </si>
  <si>
    <t xml:space="preserve">NICOLE AVILES </t>
  </si>
  <si>
    <t xml:space="preserve">FERNANDO DEVILAT LOUSTALOT </t>
  </si>
  <si>
    <t>SIMON GONZALEZ 6888</t>
  </si>
  <si>
    <t xml:space="preserve">BERNARDITA DEVILAT </t>
  </si>
  <si>
    <t>L.G.U.C.,O.G.U.C. Y P.R.C.</t>
  </si>
  <si>
    <t>26.06.2024</t>
  </si>
  <si>
    <t>MARIA ADELAIDA MAASS</t>
  </si>
  <si>
    <t>AV. LARRAIN 5862 BF 121 -125</t>
  </si>
  <si>
    <t xml:space="preserve">MODIFICACION </t>
  </si>
  <si>
    <t xml:space="preserve">NINGUNA </t>
  </si>
  <si>
    <t>A.ESPEJO</t>
  </si>
  <si>
    <t>19.06.2024</t>
  </si>
  <si>
    <t xml:space="preserve">JOAQUIN TORO SANCHEZ </t>
  </si>
  <si>
    <t xml:space="preserve">SERENA SANDOVAL </t>
  </si>
  <si>
    <t>27.06.2024</t>
  </si>
  <si>
    <t>NUNCIO LAGHI 7002</t>
  </si>
  <si>
    <t xml:space="preserve">VERONICA SEPULVEDA </t>
  </si>
  <si>
    <t xml:space="preserve">MILAN FRANULIC T. </t>
  </si>
  <si>
    <t xml:space="preserve">CENTRO SERVICIO AUTOMOTOR </t>
  </si>
  <si>
    <t xml:space="preserve">A.ESPEJO </t>
  </si>
  <si>
    <t>NUEVOS DESARROLLOS S.A.</t>
  </si>
  <si>
    <t>PJE. PATRICIA ISIDORA 1955 J</t>
  </si>
  <si>
    <t xml:space="preserve">MODIFICACION DE PROYECTO DE OBRA MENOR, AMPLIACION </t>
  </si>
  <si>
    <t>MARIA GONZALEZ VENEGAS / LEONOR FUCHSLOCHER M.</t>
  </si>
  <si>
    <t xml:space="preserve">MODIFICACION DE PROYECTO DE EDIFICACION, OBRA NUEVA </t>
  </si>
  <si>
    <t xml:space="preserve">NEUROLOGIA VETERINARIA LTDA. </t>
  </si>
  <si>
    <t>CLE/MGA/AEA/nb.</t>
  </si>
  <si>
    <t>ESTADISTICAS DE PERMISOS, RESOLUCIONES Y OTROS  MES DE JUNIO 2024         COPIA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</si>
</sst>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#,##0.0"/>
  </numFmts>
  <fonts count="4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0" tint="-0.249977111117893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43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166" fontId="1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26" fillId="0" borderId="12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2" fontId="11" fillId="3" borderId="0" xfId="0" applyNumberFormat="1" applyFont="1" applyFill="1"/>
    <xf numFmtId="0" fontId="33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42" fontId="34" fillId="3" borderId="0" xfId="1" applyFont="1" applyFill="1" applyBorder="1" applyAlignment="1">
      <alignment horizontal="right"/>
    </xf>
    <xf numFmtId="0" fontId="35" fillId="3" borderId="0" xfId="0" applyFont="1" applyFill="1"/>
    <xf numFmtId="0" fontId="28" fillId="0" borderId="0" xfId="0" applyFont="1"/>
    <xf numFmtId="4" fontId="27" fillId="3" borderId="0" xfId="0" applyNumberFormat="1" applyFont="1" applyFill="1" applyAlignment="1">
      <alignment horizontal="right"/>
    </xf>
    <xf numFmtId="0" fontId="27" fillId="3" borderId="0" xfId="0" applyFont="1" applyFill="1"/>
    <xf numFmtId="3" fontId="27" fillId="3" borderId="0" xfId="0" applyNumberFormat="1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3" borderId="0" xfId="0" applyFont="1" applyFill="1" applyAlignment="1">
      <alignment horizontal="center"/>
    </xf>
    <xf numFmtId="0" fontId="37" fillId="3" borderId="0" xfId="0" applyFont="1" applyFill="1"/>
    <xf numFmtId="3" fontId="37" fillId="3" borderId="0" xfId="0" applyNumberFormat="1" applyFont="1" applyFill="1"/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7" fillId="2" borderId="12" xfId="0" applyFont="1" applyFill="1" applyBorder="1" applyAlignment="1">
      <alignment horizontal="center"/>
    </xf>
    <xf numFmtId="0" fontId="37" fillId="2" borderId="12" xfId="0" applyFont="1" applyFill="1" applyBorder="1"/>
    <xf numFmtId="0" fontId="27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38" fillId="0" borderId="0" xfId="0" applyFont="1"/>
    <xf numFmtId="0" fontId="7" fillId="3" borderId="0" xfId="0" applyFont="1" applyFill="1"/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15" fillId="0" borderId="4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3" fontId="27" fillId="3" borderId="19" xfId="0" applyNumberFormat="1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4" fontId="27" fillId="3" borderId="19" xfId="0" applyNumberFormat="1" applyFont="1" applyFill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42" fontId="2" fillId="0" borderId="12" xfId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42" fontId="2" fillId="0" borderId="0" xfId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/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0" fontId="21" fillId="2" borderId="12" xfId="0" applyFont="1" applyFill="1" applyBorder="1"/>
    <xf numFmtId="2" fontId="6" fillId="0" borderId="12" xfId="0" applyNumberFormat="1" applyFont="1" applyBorder="1" applyAlignment="1">
      <alignment horizontal="center" vertical="center"/>
    </xf>
    <xf numFmtId="4" fontId="27" fillId="3" borderId="41" xfId="0" applyNumberFormat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wrapText="1"/>
    </xf>
    <xf numFmtId="0" fontId="3" fillId="2" borderId="12" xfId="0" applyFont="1" applyFill="1" applyBorder="1"/>
    <xf numFmtId="0" fontId="27" fillId="0" borderId="12" xfId="0" applyFont="1" applyBorder="1" applyAlignment="1">
      <alignment horizontal="center" vertical="center" wrapText="1"/>
    </xf>
    <xf numFmtId="0" fontId="3" fillId="3" borderId="0" xfId="0" applyFont="1" applyFill="1"/>
    <xf numFmtId="0" fontId="39" fillId="3" borderId="12" xfId="0" applyFont="1" applyFill="1" applyBorder="1" applyAlignment="1">
      <alignment horizontal="center" vertical="center" wrapText="1"/>
    </xf>
    <xf numFmtId="4" fontId="2" fillId="3" borderId="37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9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topLeftCell="E1" zoomScale="80" zoomScaleNormal="80" zoomScaleSheetLayoutView="100" zoomScalePageLayoutView="50" workbookViewId="0">
      <selection activeCell="O1" sqref="O1"/>
    </sheetView>
  </sheetViews>
  <sheetFormatPr baseColWidth="10" defaultRowHeight="14.4"/>
  <cols>
    <col min="1" max="1" width="13.88671875" customWidth="1"/>
    <col min="2" max="2" width="16.88671875" customWidth="1"/>
    <col min="3" max="3" width="52.554687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5546875" customWidth="1"/>
    <col min="12" max="12" width="23.8867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192" t="s">
        <v>47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61"/>
      <c r="O6" s="75"/>
      <c r="P6" s="76"/>
      <c r="Q6" s="76"/>
      <c r="R6" s="61"/>
    </row>
    <row r="7" spans="1:18" ht="10.5" customHeight="1" thickBot="1">
      <c r="A7" s="194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62"/>
      <c r="O7" s="66"/>
      <c r="R7" s="67"/>
    </row>
    <row r="8" spans="1:18">
      <c r="A8" s="167" t="s">
        <v>118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63"/>
      <c r="O8" s="164"/>
      <c r="P8" s="165"/>
      <c r="Q8" s="165"/>
      <c r="R8" s="166"/>
    </row>
    <row r="9" spans="1:18">
      <c r="A9" s="205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63"/>
      <c r="O9" s="167"/>
      <c r="P9" s="168"/>
      <c r="Q9" s="168"/>
      <c r="R9" s="169"/>
    </row>
    <row r="10" spans="1:18">
      <c r="A10" s="205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63"/>
      <c r="O10" s="167"/>
      <c r="P10" s="168"/>
      <c r="Q10" s="168"/>
      <c r="R10" s="169"/>
    </row>
    <row r="11" spans="1:18" ht="6" customHeight="1" thickBot="1">
      <c r="A11" s="206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64"/>
      <c r="O11" s="170"/>
      <c r="P11" s="171"/>
      <c r="Q11" s="171"/>
      <c r="R11" s="172"/>
    </row>
    <row r="12" spans="1:18" ht="6" customHeight="1">
      <c r="A12" s="60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3"/>
      <c r="O12" s="68"/>
      <c r="P12" s="69"/>
      <c r="Q12" s="69"/>
      <c r="R12" s="63"/>
    </row>
    <row r="13" spans="1:18" ht="6" customHeight="1" thickBo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65"/>
      <c r="O13" s="70"/>
      <c r="P13" s="71"/>
      <c r="Q13" s="71"/>
      <c r="R13" s="65"/>
    </row>
    <row r="14" spans="1:18">
      <c r="A14" s="196" t="s">
        <v>12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213"/>
      <c r="O14" s="158" t="s">
        <v>48</v>
      </c>
      <c r="P14" s="159"/>
      <c r="Q14" s="159"/>
      <c r="R14" s="160"/>
    </row>
    <row r="15" spans="1:18" ht="15" thickBot="1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14"/>
      <c r="O15" s="161"/>
      <c r="P15" s="162"/>
      <c r="Q15" s="162"/>
      <c r="R15" s="163"/>
    </row>
    <row r="16" spans="1:18">
      <c r="A16" s="187" t="s">
        <v>0</v>
      </c>
      <c r="B16" s="187" t="s">
        <v>1</v>
      </c>
      <c r="C16" s="208" t="s">
        <v>2</v>
      </c>
      <c r="D16" s="187" t="s">
        <v>3</v>
      </c>
      <c r="E16" s="187" t="s">
        <v>4</v>
      </c>
      <c r="F16" s="187" t="s">
        <v>5</v>
      </c>
      <c r="G16" s="187" t="s">
        <v>6</v>
      </c>
      <c r="H16" s="187" t="s">
        <v>7</v>
      </c>
      <c r="I16" s="187" t="s">
        <v>8</v>
      </c>
      <c r="J16" s="187" t="s">
        <v>11</v>
      </c>
      <c r="K16" s="191" t="s">
        <v>19</v>
      </c>
      <c r="L16" s="187" t="s">
        <v>9</v>
      </c>
      <c r="M16" s="187" t="s">
        <v>10</v>
      </c>
      <c r="N16" s="191" t="s">
        <v>18</v>
      </c>
      <c r="O16" s="176" t="s">
        <v>49</v>
      </c>
      <c r="P16" s="173" t="s">
        <v>50</v>
      </c>
      <c r="Q16" s="173" t="s">
        <v>51</v>
      </c>
      <c r="R16" s="173" t="s">
        <v>57</v>
      </c>
    </row>
    <row r="17" spans="1:18">
      <c r="A17" s="187"/>
      <c r="B17" s="187"/>
      <c r="C17" s="208"/>
      <c r="D17" s="187"/>
      <c r="E17" s="187"/>
      <c r="F17" s="189"/>
      <c r="G17" s="189"/>
      <c r="H17" s="189"/>
      <c r="I17" s="189"/>
      <c r="J17" s="189"/>
      <c r="K17" s="187"/>
      <c r="L17" s="189"/>
      <c r="M17" s="189"/>
      <c r="N17" s="187"/>
      <c r="O17" s="177"/>
      <c r="P17" s="174"/>
      <c r="Q17" s="174"/>
      <c r="R17" s="174"/>
    </row>
    <row r="18" spans="1:18" ht="9" customHeight="1" thickBot="1">
      <c r="A18" s="188"/>
      <c r="B18" s="188"/>
      <c r="C18" s="209"/>
      <c r="D18" s="188"/>
      <c r="E18" s="188"/>
      <c r="F18" s="190"/>
      <c r="G18" s="190"/>
      <c r="H18" s="190"/>
      <c r="I18" s="190"/>
      <c r="J18" s="190"/>
      <c r="K18" s="188"/>
      <c r="L18" s="190"/>
      <c r="M18" s="190"/>
      <c r="N18" s="188"/>
      <c r="O18" s="178"/>
      <c r="P18" s="175"/>
      <c r="Q18" s="175"/>
      <c r="R18" s="175"/>
    </row>
    <row r="19" spans="1:18" s="1" customFormat="1" ht="25.95" customHeight="1">
      <c r="A19" s="79">
        <v>14761</v>
      </c>
      <c r="B19" s="57" t="s">
        <v>71</v>
      </c>
      <c r="C19" s="3" t="s">
        <v>72</v>
      </c>
      <c r="D19" s="3" t="s">
        <v>73</v>
      </c>
      <c r="E19" s="3" t="s">
        <v>74</v>
      </c>
      <c r="F19" s="6" t="s">
        <v>65</v>
      </c>
      <c r="G19" s="6" t="s">
        <v>61</v>
      </c>
      <c r="H19" s="13">
        <v>777581</v>
      </c>
      <c r="I19" s="6" t="s">
        <v>75</v>
      </c>
      <c r="J19" s="7">
        <v>209.43</v>
      </c>
      <c r="K19" s="7">
        <v>800</v>
      </c>
      <c r="L19" s="2" t="s">
        <v>15</v>
      </c>
      <c r="M19" s="5" t="s">
        <v>76</v>
      </c>
      <c r="N19" s="148">
        <v>7.6</v>
      </c>
      <c r="O19" s="78" t="s">
        <v>77</v>
      </c>
      <c r="P19" s="72"/>
      <c r="Q19" s="13">
        <v>840311</v>
      </c>
      <c r="R19" s="73">
        <v>0</v>
      </c>
    </row>
    <row r="20" spans="1:18" s="1" customFormat="1" ht="45">
      <c r="A20" s="79">
        <v>14762</v>
      </c>
      <c r="B20" s="57" t="s">
        <v>78</v>
      </c>
      <c r="C20" s="3" t="s">
        <v>116</v>
      </c>
      <c r="D20" s="3" t="s">
        <v>79</v>
      </c>
      <c r="E20" s="3" t="s">
        <v>80</v>
      </c>
      <c r="F20" s="6" t="s">
        <v>65</v>
      </c>
      <c r="G20" s="6" t="s">
        <v>81</v>
      </c>
      <c r="H20" s="13">
        <v>4149040</v>
      </c>
      <c r="I20" s="6" t="s">
        <v>82</v>
      </c>
      <c r="J20" s="7">
        <v>1004.98</v>
      </c>
      <c r="K20" s="7">
        <v>800</v>
      </c>
      <c r="L20" s="2" t="s">
        <v>15</v>
      </c>
      <c r="M20" s="5" t="s">
        <v>83</v>
      </c>
      <c r="N20" s="51">
        <v>12</v>
      </c>
      <c r="O20" s="72" t="s">
        <v>77</v>
      </c>
      <c r="P20" s="72"/>
      <c r="Q20" s="13">
        <v>12882509</v>
      </c>
      <c r="R20" s="73">
        <v>0</v>
      </c>
    </row>
    <row r="21" spans="1:18" s="1" customFormat="1" ht="30">
      <c r="A21" s="79">
        <v>14763</v>
      </c>
      <c r="B21" s="57" t="s">
        <v>78</v>
      </c>
      <c r="C21" s="3" t="s">
        <v>84</v>
      </c>
      <c r="D21" s="3" t="s">
        <v>85</v>
      </c>
      <c r="E21" s="3" t="s">
        <v>86</v>
      </c>
      <c r="F21" s="6" t="s">
        <v>65</v>
      </c>
      <c r="G21" s="6" t="s">
        <v>61</v>
      </c>
      <c r="H21" s="13">
        <v>1171332</v>
      </c>
      <c r="I21" s="6" t="s">
        <v>115</v>
      </c>
      <c r="J21" s="7">
        <v>1133.99</v>
      </c>
      <c r="K21" s="74">
        <v>2157.27</v>
      </c>
      <c r="L21" s="2" t="s">
        <v>15</v>
      </c>
      <c r="M21" s="5" t="s">
        <v>87</v>
      </c>
      <c r="N21" s="51">
        <v>8</v>
      </c>
      <c r="O21" s="72"/>
      <c r="P21" s="72" t="s">
        <v>77</v>
      </c>
      <c r="Q21" s="13">
        <v>0</v>
      </c>
      <c r="R21" s="73">
        <v>0</v>
      </c>
    </row>
    <row r="22" spans="1:18" s="1" customFormat="1" ht="30">
      <c r="A22" s="79">
        <v>14764</v>
      </c>
      <c r="B22" s="57" t="s">
        <v>105</v>
      </c>
      <c r="C22" s="3" t="s">
        <v>114</v>
      </c>
      <c r="D22" s="3" t="s">
        <v>106</v>
      </c>
      <c r="E22" s="3" t="s">
        <v>107</v>
      </c>
      <c r="F22" s="6" t="s">
        <v>108</v>
      </c>
      <c r="G22" s="6" t="s">
        <v>109</v>
      </c>
      <c r="H22" s="13">
        <v>78777</v>
      </c>
      <c r="I22" s="6" t="s">
        <v>115</v>
      </c>
      <c r="J22" s="7">
        <v>3.52</v>
      </c>
      <c r="K22" s="7">
        <v>505.5</v>
      </c>
      <c r="L22" s="2" t="s">
        <v>15</v>
      </c>
      <c r="M22" s="5" t="s">
        <v>110</v>
      </c>
      <c r="N22" s="112">
        <v>6.5</v>
      </c>
      <c r="O22" s="72"/>
      <c r="P22" s="72" t="s">
        <v>77</v>
      </c>
      <c r="Q22" s="13">
        <v>0</v>
      </c>
      <c r="R22" s="73">
        <v>0</v>
      </c>
    </row>
    <row r="23" spans="1:18" ht="17.399999999999999">
      <c r="A23" s="86"/>
      <c r="B23" s="87"/>
      <c r="C23" s="27"/>
      <c r="D23" s="27"/>
      <c r="E23" s="27"/>
      <c r="F23" s="88"/>
      <c r="G23" s="96"/>
      <c r="H23" s="97"/>
      <c r="I23" s="98"/>
      <c r="J23" s="99"/>
      <c r="K23" s="99"/>
      <c r="L23" s="33"/>
      <c r="M23" s="100"/>
      <c r="N23" s="101"/>
      <c r="O23" s="102"/>
      <c r="P23" s="103"/>
      <c r="Q23" s="104"/>
      <c r="R23" s="94"/>
    </row>
    <row r="24" spans="1:18" ht="24.6">
      <c r="A24" s="86"/>
      <c r="B24" s="87"/>
      <c r="C24" s="27"/>
      <c r="D24" s="27"/>
      <c r="E24" s="27"/>
      <c r="F24" s="88"/>
      <c r="G24" s="15" t="s">
        <v>14</v>
      </c>
      <c r="H24" s="54">
        <f>SUM(H19:H22)</f>
        <v>6176730</v>
      </c>
      <c r="I24" s="55"/>
      <c r="J24" s="56">
        <f>SUM(J19:J22)</f>
        <v>2351.92</v>
      </c>
      <c r="K24" s="56">
        <f>SUM(K19:K22)</f>
        <v>4262.7700000000004</v>
      </c>
      <c r="L24" s="33"/>
      <c r="M24" s="100"/>
      <c r="N24" s="101"/>
      <c r="O24" s="109" t="s">
        <v>53</v>
      </c>
      <c r="P24" s="110"/>
      <c r="Q24" s="105">
        <f>SUM(Q19:Q22)</f>
        <v>13722820</v>
      </c>
      <c r="R24" s="111">
        <f>SUM(R19:R22)</f>
        <v>0</v>
      </c>
    </row>
    <row r="25" spans="1:18" ht="6" customHeight="1" thickBot="1">
      <c r="A25" s="86"/>
      <c r="B25" s="87"/>
      <c r="C25" s="27"/>
      <c r="D25" s="27"/>
      <c r="E25" s="27"/>
      <c r="F25" s="88"/>
      <c r="G25" s="89"/>
      <c r="H25" s="90"/>
      <c r="I25" s="91"/>
      <c r="J25" s="93"/>
      <c r="K25" s="93"/>
      <c r="L25" s="92"/>
      <c r="M25" s="92"/>
      <c r="N25" s="92"/>
      <c r="O25" s="94"/>
      <c r="P25" s="94"/>
      <c r="Q25" s="95"/>
      <c r="R25" s="94"/>
    </row>
    <row r="26" spans="1:18" ht="18.75" customHeight="1">
      <c r="A26" s="200" t="s">
        <v>13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2"/>
      <c r="O26" s="158" t="s">
        <v>48</v>
      </c>
      <c r="P26" s="159"/>
      <c r="Q26" s="159"/>
      <c r="R26" s="160"/>
    </row>
    <row r="27" spans="1:18" s="1" customFormat="1" ht="15" thickBo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203"/>
      <c r="N27"/>
      <c r="O27" s="161"/>
      <c r="P27" s="162"/>
      <c r="Q27" s="162"/>
      <c r="R27" s="163"/>
    </row>
    <row r="28" spans="1:18" s="1" customFormat="1">
      <c r="A28" s="187" t="s">
        <v>0</v>
      </c>
      <c r="B28" s="215" t="s">
        <v>1</v>
      </c>
      <c r="C28" s="187" t="s">
        <v>2</v>
      </c>
      <c r="D28" s="187" t="s">
        <v>3</v>
      </c>
      <c r="E28" s="187" t="s">
        <v>4</v>
      </c>
      <c r="F28" s="187" t="s">
        <v>5</v>
      </c>
      <c r="G28" s="187" t="s">
        <v>6</v>
      </c>
      <c r="H28" s="187" t="s">
        <v>7</v>
      </c>
      <c r="I28" s="187" t="s">
        <v>8</v>
      </c>
      <c r="J28" s="187" t="s">
        <v>11</v>
      </c>
      <c r="K28" s="191" t="s">
        <v>20</v>
      </c>
      <c r="L28" s="187" t="s">
        <v>9</v>
      </c>
      <c r="M28" s="210" t="s">
        <v>10</v>
      </c>
      <c r="N28"/>
      <c r="O28" s="181" t="s">
        <v>49</v>
      </c>
      <c r="P28" s="181" t="s">
        <v>50</v>
      </c>
      <c r="Q28" s="181" t="s">
        <v>51</v>
      </c>
      <c r="R28" s="181" t="s">
        <v>52</v>
      </c>
    </row>
    <row r="29" spans="1:18" s="1" customFormat="1" ht="30" customHeight="1">
      <c r="A29" s="187"/>
      <c r="B29" s="215"/>
      <c r="C29" s="187"/>
      <c r="D29" s="187"/>
      <c r="E29" s="187"/>
      <c r="F29" s="189"/>
      <c r="G29" s="189"/>
      <c r="H29" s="189"/>
      <c r="I29" s="189"/>
      <c r="J29" s="189"/>
      <c r="K29" s="187"/>
      <c r="L29" s="189"/>
      <c r="M29" s="211"/>
      <c r="N29"/>
      <c r="O29" s="182"/>
      <c r="P29" s="182"/>
      <c r="Q29" s="182"/>
      <c r="R29" s="182"/>
    </row>
    <row r="30" spans="1:18" s="1" customFormat="1" ht="15" thickBot="1">
      <c r="A30" s="188"/>
      <c r="B30" s="216"/>
      <c r="C30" s="188"/>
      <c r="D30" s="188"/>
      <c r="E30" s="188"/>
      <c r="F30" s="190"/>
      <c r="G30" s="190"/>
      <c r="H30" s="190"/>
      <c r="I30" s="190"/>
      <c r="J30" s="190"/>
      <c r="K30" s="188"/>
      <c r="L30" s="190"/>
      <c r="M30" s="212"/>
      <c r="N30"/>
      <c r="O30" s="183"/>
      <c r="P30" s="183"/>
      <c r="Q30" s="183"/>
      <c r="R30" s="183"/>
    </row>
    <row r="31" spans="1:18" s="1" customFormat="1" ht="30" customHeight="1">
      <c r="A31" s="79">
        <v>42</v>
      </c>
      <c r="B31" s="10" t="s">
        <v>88</v>
      </c>
      <c r="C31" s="3" t="s">
        <v>92</v>
      </c>
      <c r="D31" s="3" t="s">
        <v>93</v>
      </c>
      <c r="E31" s="3" t="s">
        <v>94</v>
      </c>
      <c r="F31" s="113" t="s">
        <v>22</v>
      </c>
      <c r="G31" s="6" t="s">
        <v>61</v>
      </c>
      <c r="H31" s="14">
        <v>61383</v>
      </c>
      <c r="I31" s="6" t="s">
        <v>113</v>
      </c>
      <c r="J31" s="7">
        <v>13.41</v>
      </c>
      <c r="K31" s="7">
        <v>480</v>
      </c>
      <c r="L31" s="2" t="s">
        <v>95</v>
      </c>
      <c r="M31" s="5" t="s">
        <v>87</v>
      </c>
      <c r="N31"/>
      <c r="O31" s="78" t="s">
        <v>77</v>
      </c>
      <c r="P31" s="78"/>
      <c r="Q31" s="13">
        <v>315535</v>
      </c>
      <c r="R31" s="73">
        <v>0</v>
      </c>
    </row>
    <row r="32" spans="1:18" s="1" customFormat="1" ht="30" customHeight="1">
      <c r="A32" s="79">
        <v>43</v>
      </c>
      <c r="B32" s="10" t="s">
        <v>102</v>
      </c>
      <c r="C32" s="3" t="s">
        <v>103</v>
      </c>
      <c r="D32" s="3" t="s">
        <v>112</v>
      </c>
      <c r="E32" s="4" t="s">
        <v>104</v>
      </c>
      <c r="F32" s="113" t="s">
        <v>22</v>
      </c>
      <c r="G32" s="11" t="s">
        <v>61</v>
      </c>
      <c r="H32" s="14">
        <v>225684</v>
      </c>
      <c r="I32" s="81" t="s">
        <v>62</v>
      </c>
      <c r="J32" s="7">
        <v>50.46</v>
      </c>
      <c r="K32" s="7">
        <v>161.16</v>
      </c>
      <c r="L32" s="2" t="s">
        <v>15</v>
      </c>
      <c r="M32" s="5" t="s">
        <v>87</v>
      </c>
      <c r="N32"/>
      <c r="O32" s="78" t="s">
        <v>77</v>
      </c>
      <c r="P32" s="78"/>
      <c r="Q32" s="13">
        <v>404160</v>
      </c>
      <c r="R32" s="73">
        <v>0</v>
      </c>
    </row>
    <row r="33" spans="1:18" s="1" customFormat="1" ht="30" customHeight="1">
      <c r="A33" s="79">
        <v>44</v>
      </c>
      <c r="B33" s="10" t="s">
        <v>96</v>
      </c>
      <c r="C33" s="3" t="s">
        <v>111</v>
      </c>
      <c r="D33" s="80" t="s">
        <v>98</v>
      </c>
      <c r="E33" s="3" t="s">
        <v>97</v>
      </c>
      <c r="F33" s="113" t="s">
        <v>22</v>
      </c>
      <c r="G33" s="11" t="s">
        <v>66</v>
      </c>
      <c r="H33" s="14">
        <v>135000</v>
      </c>
      <c r="I33" s="6" t="s">
        <v>99</v>
      </c>
      <c r="J33" s="7">
        <v>205.24</v>
      </c>
      <c r="K33" s="8">
        <v>31770.45</v>
      </c>
      <c r="L33" s="2" t="s">
        <v>100</v>
      </c>
      <c r="M33" s="5" t="s">
        <v>101</v>
      </c>
      <c r="N33"/>
      <c r="O33" s="78"/>
      <c r="P33" s="78" t="s">
        <v>77</v>
      </c>
      <c r="Q33" s="13">
        <v>0</v>
      </c>
      <c r="R33" s="73">
        <v>0</v>
      </c>
    </row>
    <row r="34" spans="1:18" ht="52.5" customHeight="1">
      <c r="A34" s="9"/>
      <c r="B34" s="9"/>
      <c r="C34" s="9"/>
      <c r="D34" s="9"/>
      <c r="E34" s="9"/>
      <c r="F34" s="9"/>
      <c r="G34" s="15" t="s">
        <v>14</v>
      </c>
      <c r="H34" s="54">
        <f>SUM(H31:H33)</f>
        <v>422067</v>
      </c>
      <c r="I34" s="55"/>
      <c r="J34" s="56">
        <f>SUM(J31:J33)</f>
        <v>269.11</v>
      </c>
      <c r="K34" s="56">
        <f>SUM(K31:K33)</f>
        <v>32411.61</v>
      </c>
      <c r="L34" s="9"/>
      <c r="M34" s="9"/>
      <c r="O34" s="108" t="s">
        <v>53</v>
      </c>
      <c r="P34" s="108"/>
      <c r="Q34" s="54">
        <f>SUM(Q31:Q33)</f>
        <v>719695</v>
      </c>
      <c r="R34" s="55">
        <f>SUM(R31:R33)</f>
        <v>0</v>
      </c>
    </row>
    <row r="35" spans="1:18" ht="15" thickBot="1">
      <c r="A35" s="58"/>
    </row>
    <row r="36" spans="1:18" s="116" customFormat="1" ht="28.8" thickBot="1">
      <c r="A36" s="184" t="s">
        <v>69</v>
      </c>
      <c r="B36" s="185"/>
      <c r="C36" s="185"/>
      <c r="D36" s="118"/>
      <c r="E36" s="118"/>
      <c r="F36" s="118"/>
      <c r="G36" s="119"/>
      <c r="H36" s="120"/>
      <c r="I36" s="118"/>
      <c r="J36" s="121"/>
      <c r="K36" s="121"/>
      <c r="L36" s="151"/>
      <c r="M36" s="153"/>
      <c r="N36"/>
      <c r="O36"/>
      <c r="P36"/>
      <c r="Q36"/>
      <c r="R36"/>
    </row>
    <row r="37" spans="1:18" s="116" customFormat="1" ht="31.8" thickBot="1">
      <c r="A37" s="122" t="s">
        <v>67</v>
      </c>
      <c r="B37" s="123" t="s">
        <v>63</v>
      </c>
      <c r="C37" s="124" t="s">
        <v>2</v>
      </c>
      <c r="D37" s="124" t="s">
        <v>3</v>
      </c>
      <c r="E37" s="124" t="s">
        <v>4</v>
      </c>
      <c r="F37" s="124" t="s">
        <v>5</v>
      </c>
      <c r="G37" s="125" t="s">
        <v>6</v>
      </c>
      <c r="H37" s="126" t="s">
        <v>7</v>
      </c>
      <c r="I37" s="127" t="s">
        <v>8</v>
      </c>
      <c r="J37" s="128" t="s">
        <v>64</v>
      </c>
      <c r="K37" s="149" t="s">
        <v>9</v>
      </c>
      <c r="L37" s="152" t="s">
        <v>68</v>
      </c>
      <c r="M37" s="150"/>
      <c r="N37"/>
      <c r="O37"/>
      <c r="P37"/>
      <c r="Q37"/>
      <c r="R37"/>
    </row>
    <row r="38" spans="1:18" ht="52.8">
      <c r="A38" s="129">
        <v>3</v>
      </c>
      <c r="B38" s="130" t="s">
        <v>88</v>
      </c>
      <c r="C38" s="131" t="s">
        <v>89</v>
      </c>
      <c r="D38" s="131" t="s">
        <v>90</v>
      </c>
      <c r="E38" s="131" t="s">
        <v>91</v>
      </c>
      <c r="F38" s="113" t="s">
        <v>22</v>
      </c>
      <c r="G38" s="132" t="s">
        <v>61</v>
      </c>
      <c r="H38" s="133">
        <v>319620</v>
      </c>
      <c r="I38" s="154" t="s">
        <v>70</v>
      </c>
      <c r="J38" s="134">
        <v>123</v>
      </c>
      <c r="K38" s="155" t="s">
        <v>15</v>
      </c>
      <c r="L38" s="157" t="s">
        <v>83</v>
      </c>
      <c r="M38" s="25"/>
    </row>
    <row r="39" spans="1:18" ht="31.5" customHeight="1">
      <c r="A39" s="135"/>
      <c r="B39" s="136"/>
      <c r="C39" s="137"/>
      <c r="D39" s="137"/>
      <c r="E39" s="137"/>
      <c r="F39" s="25"/>
      <c r="G39" s="139"/>
      <c r="H39" s="140"/>
      <c r="I39" s="139"/>
      <c r="J39" s="141"/>
      <c r="K39" s="141"/>
      <c r="L39" s="33"/>
      <c r="M39" s="156"/>
    </row>
    <row r="40" spans="1:18" ht="24.6">
      <c r="A40" s="186"/>
      <c r="B40" s="186"/>
      <c r="G40" s="77" t="s">
        <v>14</v>
      </c>
      <c r="H40" s="142">
        <f>SUM(H38:H38)</f>
        <v>319620</v>
      </c>
      <c r="I40" s="114"/>
      <c r="J40" s="115">
        <f>SUM(J38:J38)</f>
        <v>123</v>
      </c>
      <c r="K40" s="143"/>
      <c r="N40" s="116"/>
      <c r="O40" s="116"/>
      <c r="P40" s="116"/>
      <c r="Q40" s="116"/>
      <c r="R40" s="116"/>
    </row>
    <row r="41" spans="1:18" ht="24.6">
      <c r="A41" s="138"/>
      <c r="B41" s="138"/>
      <c r="G41" s="117"/>
      <c r="H41" s="144"/>
      <c r="I41" s="145"/>
      <c r="J41" s="146"/>
      <c r="K41" s="83"/>
      <c r="N41" s="116"/>
      <c r="O41" s="116"/>
      <c r="P41" s="116"/>
      <c r="Q41" s="116"/>
      <c r="R41" s="116"/>
    </row>
    <row r="42" spans="1:18" ht="24.6">
      <c r="G42" s="77" t="s">
        <v>58</v>
      </c>
      <c r="H42" s="106">
        <f>SUM(H24,H34,H40)</f>
        <v>6918417</v>
      </c>
      <c r="I42" s="77"/>
      <c r="J42" s="107">
        <f>SUM(J24,J34,J40)</f>
        <v>2744.03</v>
      </c>
      <c r="K42" s="107">
        <f>SUM(K24,K34,K40)</f>
        <v>36674.380000000005</v>
      </c>
      <c r="L42" s="84"/>
      <c r="O42" s="179" t="s">
        <v>58</v>
      </c>
      <c r="P42" s="180"/>
      <c r="Q42" s="106">
        <f>SUM(Q24,Q34)</f>
        <v>14442515</v>
      </c>
      <c r="R42" s="147">
        <f>SUM(R34,R24)</f>
        <v>0</v>
      </c>
    </row>
    <row r="43" spans="1:18">
      <c r="E43" t="s">
        <v>60</v>
      </c>
    </row>
    <row r="45" spans="1:18" ht="25.8">
      <c r="E45" s="82" t="s">
        <v>59</v>
      </c>
    </row>
    <row r="46" spans="1:18" ht="25.8">
      <c r="E46" s="82" t="s">
        <v>54</v>
      </c>
    </row>
    <row r="47" spans="1:18" ht="25.8">
      <c r="E47" s="82" t="s">
        <v>55</v>
      </c>
    </row>
    <row r="48" spans="1:18">
      <c r="B48" s="85"/>
    </row>
    <row r="49" spans="1:2">
      <c r="A49" t="s">
        <v>56</v>
      </c>
      <c r="B49" s="85">
        <f ca="1">TODAY()</f>
        <v>45475</v>
      </c>
    </row>
    <row r="50" spans="1:2" ht="51" customHeight="1"/>
    <row r="51" spans="1:2">
      <c r="A51" t="s">
        <v>117</v>
      </c>
    </row>
  </sheetData>
  <mergeCells count="46">
    <mergeCell ref="D16:D18"/>
    <mergeCell ref="B16:B18"/>
    <mergeCell ref="M28:M30"/>
    <mergeCell ref="I28:I30"/>
    <mergeCell ref="N14:N15"/>
    <mergeCell ref="N16:N18"/>
    <mergeCell ref="B28:B30"/>
    <mergeCell ref="F28:F30"/>
    <mergeCell ref="A6:M7"/>
    <mergeCell ref="A14:M15"/>
    <mergeCell ref="A26:M27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H28:H30"/>
    <mergeCell ref="L28:L30"/>
    <mergeCell ref="K28:K30"/>
    <mergeCell ref="J28:J30"/>
    <mergeCell ref="G28:G30"/>
    <mergeCell ref="A36:C36"/>
    <mergeCell ref="A40:B40"/>
    <mergeCell ref="A28:A30"/>
    <mergeCell ref="E28:E30"/>
    <mergeCell ref="C28:C30"/>
    <mergeCell ref="D28:D30"/>
    <mergeCell ref="O42:P42"/>
    <mergeCell ref="R28:R30"/>
    <mergeCell ref="Q28:Q30"/>
    <mergeCell ref="P28:P30"/>
    <mergeCell ref="O28:O30"/>
    <mergeCell ref="O14:R15"/>
    <mergeCell ref="O8:R11"/>
    <mergeCell ref="O26:R27"/>
    <mergeCell ref="R16:R18"/>
    <mergeCell ref="Q16:Q18"/>
    <mergeCell ref="P16:P18"/>
    <mergeCell ref="O16:O18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130" scale="36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17"/>
      <c r="B4" s="218"/>
      <c r="C4" s="38"/>
      <c r="D4" s="38"/>
      <c r="E4" s="38"/>
      <c r="F4" s="38"/>
      <c r="G4" s="39"/>
      <c r="H4" s="219" t="s">
        <v>7</v>
      </c>
      <c r="I4" s="222" t="s">
        <v>27</v>
      </c>
      <c r="J4" s="219" t="s">
        <v>24</v>
      </c>
      <c r="K4" s="222" t="s">
        <v>9</v>
      </c>
      <c r="L4" s="219" t="s">
        <v>10</v>
      </c>
    </row>
    <row r="5" spans="1:12" ht="11.25" customHeight="1" thickBot="1">
      <c r="A5" s="223" t="s">
        <v>25</v>
      </c>
      <c r="B5" s="224"/>
      <c r="C5" s="40" t="s">
        <v>2</v>
      </c>
      <c r="D5" s="40" t="s">
        <v>26</v>
      </c>
      <c r="E5" s="40" t="s">
        <v>4</v>
      </c>
      <c r="F5" s="40" t="s">
        <v>5</v>
      </c>
      <c r="G5" s="41" t="s">
        <v>6</v>
      </c>
      <c r="H5" s="220"/>
      <c r="I5" s="220"/>
      <c r="J5" s="220"/>
      <c r="K5" s="220"/>
      <c r="L5" s="220"/>
    </row>
    <row r="6" spans="1:12" ht="15.75" hidden="1" customHeight="1" thickBot="1">
      <c r="A6" s="225"/>
      <c r="B6" s="226"/>
      <c r="C6" s="42"/>
      <c r="D6" s="42"/>
      <c r="E6" s="42"/>
      <c r="F6" s="42"/>
      <c r="G6" s="41" t="s">
        <v>28</v>
      </c>
      <c r="H6" s="220"/>
      <c r="I6" s="220"/>
      <c r="J6" s="220"/>
      <c r="K6" s="220"/>
      <c r="L6" s="220"/>
    </row>
    <row r="7" spans="1:12">
      <c r="A7" s="43"/>
      <c r="B7" s="44"/>
      <c r="C7" s="42"/>
      <c r="D7" s="42"/>
      <c r="E7" s="42"/>
      <c r="F7" s="42"/>
      <c r="G7" s="41"/>
      <c r="H7" s="220"/>
      <c r="I7" s="220"/>
      <c r="J7" s="220"/>
      <c r="K7" s="220"/>
      <c r="L7" s="220"/>
    </row>
    <row r="8" spans="1:12">
      <c r="A8" s="45" t="s">
        <v>29</v>
      </c>
      <c r="B8" s="46" t="s">
        <v>30</v>
      </c>
      <c r="C8" s="47"/>
      <c r="D8" s="47"/>
      <c r="E8" s="47"/>
      <c r="F8" s="47"/>
      <c r="G8" s="48"/>
      <c r="H8" s="221"/>
      <c r="I8" s="221"/>
      <c r="J8" s="221"/>
      <c r="K8" s="221"/>
      <c r="L8" s="221"/>
    </row>
    <row r="9" spans="1:12">
      <c r="A9" s="227"/>
      <c r="B9" s="227"/>
      <c r="C9" s="49"/>
      <c r="D9" s="49"/>
      <c r="E9" s="49"/>
      <c r="F9" s="49"/>
      <c r="G9" s="49"/>
      <c r="H9" s="227"/>
      <c r="I9" s="227"/>
      <c r="J9" s="49"/>
      <c r="K9" s="49"/>
      <c r="L9" s="49"/>
    </row>
    <row r="10" spans="1:12">
      <c r="A10" s="35" t="s">
        <v>31</v>
      </c>
      <c r="B10" s="228">
        <v>43699</v>
      </c>
      <c r="C10" s="229" t="s">
        <v>33</v>
      </c>
      <c r="D10" s="231" t="s">
        <v>34</v>
      </c>
      <c r="E10" s="231" t="s">
        <v>35</v>
      </c>
      <c r="F10" s="232" t="s">
        <v>22</v>
      </c>
      <c r="G10" s="232" t="s">
        <v>16</v>
      </c>
      <c r="H10" s="233">
        <v>27378</v>
      </c>
      <c r="I10" s="235" t="s">
        <v>36</v>
      </c>
      <c r="J10" s="236">
        <v>980.50699999999995</v>
      </c>
      <c r="K10" s="237" t="s">
        <v>15</v>
      </c>
      <c r="L10" s="232" t="s">
        <v>21</v>
      </c>
    </row>
    <row r="11" spans="1:12">
      <c r="A11" s="35" t="s">
        <v>32</v>
      </c>
      <c r="B11" s="228"/>
      <c r="C11" s="230"/>
      <c r="D11" s="231"/>
      <c r="E11" s="231"/>
      <c r="F11" s="232"/>
      <c r="G11" s="232"/>
      <c r="H11" s="234"/>
      <c r="I11" s="235"/>
      <c r="J11" s="236"/>
      <c r="K11" s="238"/>
      <c r="L11" s="232"/>
    </row>
    <row r="12" spans="1:12">
      <c r="A12" s="35" t="s">
        <v>37</v>
      </c>
      <c r="B12" s="228">
        <v>43705</v>
      </c>
      <c r="C12" s="229" t="s">
        <v>45</v>
      </c>
      <c r="D12" s="231" t="s">
        <v>46</v>
      </c>
      <c r="E12" s="231" t="s">
        <v>39</v>
      </c>
      <c r="F12" s="232" t="s">
        <v>22</v>
      </c>
      <c r="G12" s="232" t="s">
        <v>16</v>
      </c>
      <c r="H12" s="233">
        <v>29178</v>
      </c>
      <c r="I12" s="235" t="s">
        <v>36</v>
      </c>
      <c r="J12" s="236">
        <v>1048.3399999999999</v>
      </c>
      <c r="K12" s="239" t="s">
        <v>15</v>
      </c>
      <c r="L12" s="232" t="s">
        <v>21</v>
      </c>
    </row>
    <row r="13" spans="1:12">
      <c r="A13" s="36" t="s">
        <v>38</v>
      </c>
      <c r="B13" s="228"/>
      <c r="C13" s="230"/>
      <c r="D13" s="231"/>
      <c r="E13" s="231"/>
      <c r="F13" s="232"/>
      <c r="G13" s="232"/>
      <c r="H13" s="234"/>
      <c r="I13" s="235"/>
      <c r="J13" s="236"/>
      <c r="K13" s="239"/>
      <c r="L13" s="232"/>
    </row>
    <row r="14" spans="1:12">
      <c r="A14" s="37" t="s">
        <v>40</v>
      </c>
      <c r="B14" s="228">
        <v>43706</v>
      </c>
      <c r="C14" s="229" t="s">
        <v>42</v>
      </c>
      <c r="D14" s="229" t="s">
        <v>43</v>
      </c>
      <c r="E14" s="229" t="s">
        <v>44</v>
      </c>
      <c r="F14" s="232" t="s">
        <v>22</v>
      </c>
      <c r="G14" s="232" t="s">
        <v>16</v>
      </c>
      <c r="H14" s="242">
        <v>27378</v>
      </c>
      <c r="I14" s="235" t="s">
        <v>36</v>
      </c>
      <c r="J14" s="236">
        <v>2158.1999999999998</v>
      </c>
      <c r="K14" s="239" t="s">
        <v>15</v>
      </c>
      <c r="L14" s="232" t="s">
        <v>17</v>
      </c>
    </row>
    <row r="15" spans="1:12">
      <c r="A15" s="36" t="s">
        <v>41</v>
      </c>
      <c r="B15" s="228"/>
      <c r="C15" s="230"/>
      <c r="D15" s="230"/>
      <c r="E15" s="230"/>
      <c r="F15" s="232"/>
      <c r="G15" s="232"/>
      <c r="H15" s="242"/>
      <c r="I15" s="235"/>
      <c r="J15" s="236"/>
      <c r="K15" s="239"/>
      <c r="L15" s="232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240" t="s">
        <v>14</v>
      </c>
      <c r="G17" s="241"/>
      <c r="H17" s="50">
        <f>SUM(H10:H11:H12:H13,H14,H15)</f>
        <v>83934</v>
      </c>
      <c r="I17" s="24"/>
      <c r="J17" s="34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2024-07-02T17:38:30Z</cp:lastPrinted>
  <dcterms:created xsi:type="dcterms:W3CDTF">2011-04-07T12:29:15Z</dcterms:created>
  <dcterms:modified xsi:type="dcterms:W3CDTF">2024-07-02T19:39:24Z</dcterms:modified>
</cp:coreProperties>
</file>