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Hoja1!$A$6:$R$79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2" i="1" l="1"/>
  <c r="Q52" i="1"/>
  <c r="R45" i="1"/>
  <c r="R27" i="1"/>
  <c r="H66" i="1"/>
  <c r="J66" i="1"/>
  <c r="J45" i="1"/>
  <c r="K45" i="1"/>
  <c r="R71" i="1" l="1"/>
  <c r="Q45" i="1"/>
  <c r="H45" i="1"/>
  <c r="J52" i="1" l="1"/>
  <c r="H52" i="1"/>
  <c r="Q27" i="1" l="1"/>
  <c r="Q71" i="1" s="1"/>
  <c r="K27" i="1"/>
  <c r="J27" i="1"/>
  <c r="H27" i="1"/>
  <c r="B77" i="1" l="1"/>
  <c r="J17" i="2" l="1"/>
  <c r="H17" i="2"/>
</calcChain>
</file>

<file path=xl/sharedStrings.xml><?xml version="1.0" encoding="utf-8"?>
<sst xmlns="http://schemas.openxmlformats.org/spreadsheetml/2006/main" count="362" uniqueCount="203">
  <si>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</si>
  <si>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</si>
  <si>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</si>
  <si>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</si>
  <si>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</si>
  <si>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</si>
  <si>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</si>
  <si>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</si>
  <si>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</si>
  <si>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</si>
  <si>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</si>
  <si>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</si>
  <si>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</si>
  <si>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</si>
  <si>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</si>
  <si>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</si>
  <si>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</si>
  <si>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</si>
  <si>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</si>
  <si>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</si>
  <si>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</si>
  <si>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</si>
  <si>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</si>
  <si>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</si>
  <si>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</si>
  <si>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</si>
  <si>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</si>
  <si>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</si>
  <si>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</si>
  <si>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</si>
  <si>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</si>
  <si>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</si>
  <si>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</si>
  <si>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</si>
  <si>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</si>
  <si>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</si>
  <si>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</si>
  <si>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</si>
  <si>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</si>
  <si>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</si>
  <si>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</si>
  <si>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</si>
  <si>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</si>
  <si>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</si>
  <si>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</si>
  <si>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</si>
  <si>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</si>
  <si>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>LGUC., OGUC Y PRC</t>
  </si>
  <si>
    <t xml:space="preserve"> </t>
  </si>
  <si>
    <t>LEY DE APORTES LEY 20.958</t>
  </si>
  <si>
    <t>SI</t>
  </si>
  <si>
    <t>NO</t>
  </si>
  <si>
    <t>MONTO</t>
  </si>
  <si>
    <t>SUP</t>
  </si>
  <si>
    <t>TOTAL</t>
  </si>
  <si>
    <t>ARQUITECTO</t>
  </si>
  <si>
    <t>DIRECTOR DE OBRAS</t>
  </si>
  <si>
    <t>LA REINA</t>
  </si>
  <si>
    <t>SUP (m2)</t>
  </si>
  <si>
    <t xml:space="preserve">TOTAL </t>
  </si>
  <si>
    <t>CARLOS LINEROS ECHEVRRIA</t>
  </si>
  <si>
    <t xml:space="preserve">  </t>
  </si>
  <si>
    <t xml:space="preserve">VIVIENDA </t>
  </si>
  <si>
    <t>X</t>
  </si>
  <si>
    <t>S/REV.</t>
  </si>
  <si>
    <t xml:space="preserve">AMPLIACION </t>
  </si>
  <si>
    <t>N.JOFRE</t>
  </si>
  <si>
    <t xml:space="preserve">CERTIFICADO N° </t>
  </si>
  <si>
    <t>RESOLUCION FECHA</t>
  </si>
  <si>
    <t>DESCIPCION PROYECTO</t>
  </si>
  <si>
    <t>SUPERFICIE M2</t>
  </si>
  <si>
    <t>NORMAS EPECIALES</t>
  </si>
  <si>
    <t>CLE/AEA/mpa.</t>
  </si>
  <si>
    <t>L E Y  N° 20.898</t>
  </si>
  <si>
    <t xml:space="preserve">S/REV. </t>
  </si>
  <si>
    <t xml:space="preserve">PISCINA </t>
  </si>
  <si>
    <t xml:space="preserve">LOCAL COMERCIAL </t>
  </si>
  <si>
    <t xml:space="preserve">MODIFICACION </t>
  </si>
  <si>
    <t xml:space="preserve">FUSION </t>
  </si>
  <si>
    <t>ESTADISTICAS DE PERMISOS, RESOLUCIONES Y OTROS  MES DE ABRIL 2024</t>
  </si>
  <si>
    <t>02.04.2024</t>
  </si>
  <si>
    <t xml:space="preserve">AREA JULIA BERSTEIN SPA </t>
  </si>
  <si>
    <t>JULIA BERSTEIN  1568</t>
  </si>
  <si>
    <t xml:space="preserve">CRISTIAN SAEZ </t>
  </si>
  <si>
    <t xml:space="preserve">CAMILO SANCHEZ </t>
  </si>
  <si>
    <t xml:space="preserve">OBRA NUEVA </t>
  </si>
  <si>
    <t>1685.92</t>
  </si>
  <si>
    <t xml:space="preserve">A. ESPEJO </t>
  </si>
  <si>
    <t>10.04.2024</t>
  </si>
  <si>
    <t>SOCIEDAD INMOBILIARIA E INVERSIONES MIRAVELLA LTDA.</t>
  </si>
  <si>
    <t>LOS CANTEROS  8666</t>
  </si>
  <si>
    <t xml:space="preserve">RICARDO FRITIS POBLETE </t>
  </si>
  <si>
    <t xml:space="preserve">BODEGA </t>
  </si>
  <si>
    <t xml:space="preserve">AMPLICION MAYOR </t>
  </si>
  <si>
    <t>912.99</t>
  </si>
  <si>
    <t xml:space="preserve">A.ESPEJO </t>
  </si>
  <si>
    <t>12.04.2024</t>
  </si>
  <si>
    <t xml:space="preserve">RUPANCO LTDA. </t>
  </si>
  <si>
    <t>LOS CORCOLENES 6936</t>
  </si>
  <si>
    <t xml:space="preserve">GONZALO PEREZ </t>
  </si>
  <si>
    <t xml:space="preserve">CAROLINA GOLDSACK GIL </t>
  </si>
  <si>
    <t>591.65</t>
  </si>
  <si>
    <t xml:space="preserve">C. ESPINOSA </t>
  </si>
  <si>
    <t>16.04.2024</t>
  </si>
  <si>
    <t xml:space="preserve">CAROLINA MUÑOZ ROJAS </t>
  </si>
  <si>
    <t>JULIO MONTEBRUNO 123</t>
  </si>
  <si>
    <t xml:space="preserve">TAMARA ESPINOZA </t>
  </si>
  <si>
    <t xml:space="preserve">ALTERACION </t>
  </si>
  <si>
    <t xml:space="preserve">C.ESPINOSA </t>
  </si>
  <si>
    <t>128.39</t>
  </si>
  <si>
    <t>18.04.2024</t>
  </si>
  <si>
    <t xml:space="preserve">ANITA LEATHERBEE GAZITUA </t>
  </si>
  <si>
    <t>LAS ARAÑAS 2225</t>
  </si>
  <si>
    <t xml:space="preserve">ENRIQUE BROWNE </t>
  </si>
  <si>
    <t>216.16</t>
  </si>
  <si>
    <t>19.04.2024</t>
  </si>
  <si>
    <t xml:space="preserve">ALICIA FLAÑO PALACIOS Y OTROS </t>
  </si>
  <si>
    <t>FRANCISCO BILBAO 7373</t>
  </si>
  <si>
    <t xml:space="preserve">ANDRES CROXATTO </t>
  </si>
  <si>
    <t>167.05</t>
  </si>
  <si>
    <t>05.04.2024</t>
  </si>
  <si>
    <t>RODRIGO BRAVO PANIAGUA</t>
  </si>
  <si>
    <t xml:space="preserve">SANCHEZ FONTECILLA 2124 </t>
  </si>
  <si>
    <t xml:space="preserve">ARMANDO TORREJON </t>
  </si>
  <si>
    <t>134.51</t>
  </si>
  <si>
    <t xml:space="preserve">NINGUNA </t>
  </si>
  <si>
    <t xml:space="preserve">A. MONARDES </t>
  </si>
  <si>
    <t>11.04.2024</t>
  </si>
  <si>
    <t xml:space="preserve">ANA MARIA ACUÑA </t>
  </si>
  <si>
    <t>OSSA 1139</t>
  </si>
  <si>
    <t xml:space="preserve">ARTURO HOCHSTETTER </t>
  </si>
  <si>
    <t>152.45</t>
  </si>
  <si>
    <t xml:space="preserve">ANDREA MERINO OSORIO </t>
  </si>
  <si>
    <t>LAS LUCIERNAGAS 4607</t>
  </si>
  <si>
    <t xml:space="preserve">PAULA CACERES </t>
  </si>
  <si>
    <t>22.72</t>
  </si>
  <si>
    <t xml:space="preserve">NUEVOS DESARROLLOS S.A </t>
  </si>
  <si>
    <t>LARRAIN 5862 NIVEL 3 LOCAL A3065-3061-3057-3069</t>
  </si>
  <si>
    <t xml:space="preserve">RODRIGO LABRAÑA </t>
  </si>
  <si>
    <t xml:space="preserve">A.MONARDES </t>
  </si>
  <si>
    <t>22.04.2024</t>
  </si>
  <si>
    <t xml:space="preserve">IGNACIO SCHIEFELBEIN </t>
  </si>
  <si>
    <t>VICENTE PEREZ ROSALES 1262</t>
  </si>
  <si>
    <t xml:space="preserve">MARIA VERGARA </t>
  </si>
  <si>
    <t>80.85</t>
  </si>
  <si>
    <t xml:space="preserve">CLAUDIA DEL PUERTO TRONCOSO </t>
  </si>
  <si>
    <t xml:space="preserve">CARMEN TELLEZ 4428 </t>
  </si>
  <si>
    <t xml:space="preserve">MIGUEL AUBELE VERGARA </t>
  </si>
  <si>
    <t>143.5</t>
  </si>
  <si>
    <t xml:space="preserve">N. JOFRE </t>
  </si>
  <si>
    <t>23.04.2024</t>
  </si>
  <si>
    <t xml:space="preserve">SASYANIN NAZAR RODRIGUEZ </t>
  </si>
  <si>
    <t>MARIA MONVEL 64</t>
  </si>
  <si>
    <t xml:space="preserve">FRANCISCO MUÑOZ </t>
  </si>
  <si>
    <t xml:space="preserve">JARDIN INFANTIL </t>
  </si>
  <si>
    <t xml:space="preserve">M.GARRIDO </t>
  </si>
  <si>
    <t>24.04.2024</t>
  </si>
  <si>
    <t xml:space="preserve">INV. FLORS GUERRERO SPA </t>
  </si>
  <si>
    <t>PRINCIPE DE GALES 7430 LOC 6</t>
  </si>
  <si>
    <t xml:space="preserve">MARCO COLIL RIOS </t>
  </si>
  <si>
    <t xml:space="preserve">MARIA JOSE VIVANCO </t>
  </si>
  <si>
    <t>PEPE VILA 390-A</t>
  </si>
  <si>
    <t xml:space="preserve">FABIAN GONZALEZ CRUZ </t>
  </si>
  <si>
    <t xml:space="preserve">N.JOFRE </t>
  </si>
  <si>
    <t>839.96</t>
  </si>
  <si>
    <t>26.04.2024</t>
  </si>
  <si>
    <t xml:space="preserve">ADRIANA ALVAREZ </t>
  </si>
  <si>
    <t xml:space="preserve">PRINCIPE DE GALES 6958- B </t>
  </si>
  <si>
    <t xml:space="preserve">SEBASTIAN FREDES </t>
  </si>
  <si>
    <t>LGUC,OGUC Y PRC.</t>
  </si>
  <si>
    <t>201.2</t>
  </si>
  <si>
    <t xml:space="preserve">MARIANA SANZANA </t>
  </si>
  <si>
    <t>CHUNGARA 333</t>
  </si>
  <si>
    <t xml:space="preserve">ANA MARIA VEGA NELSON </t>
  </si>
  <si>
    <t xml:space="preserve">CERTIFICADO DE REGULARIZACION VIVIENDA CUYOS RECINTOS HABITABLES INCLUIDOS  BAÑO Y COCINA QUE NO EXEDAN DE 90 m2, CON AVALUO FISCAL NO SUPERIOR A 1.000 UF ACOGIDA AL ARTICULO 1° DEL TITULO I DE LA LEY 20.898 </t>
  </si>
  <si>
    <t>2548-A</t>
  </si>
  <si>
    <t>LR 2584</t>
  </si>
  <si>
    <t xml:space="preserve">BANCO DE CREDITO E INVERSIONES </t>
  </si>
  <si>
    <t xml:space="preserve">AV. OSSA 1971-1975 </t>
  </si>
  <si>
    <t xml:space="preserve">MARJORIE DIAZ CODOCEO </t>
  </si>
  <si>
    <t>FUSION  (2 LOTES)</t>
  </si>
  <si>
    <t>1409.05</t>
  </si>
  <si>
    <t xml:space="preserve">2549-4  LR 2585     </t>
  </si>
  <si>
    <t>09.04.2024</t>
  </si>
  <si>
    <t xml:space="preserve">INMOBILIARIA LA REINA LTDA. </t>
  </si>
  <si>
    <t>ALVARO CASANOVA 2511- 2521</t>
  </si>
  <si>
    <t xml:space="preserve">RAFAEL JANA </t>
  </si>
  <si>
    <t>45322.27</t>
  </si>
  <si>
    <t>A.MONARDES</t>
  </si>
  <si>
    <r>
      <t xml:space="preserve">2550-4  </t>
    </r>
    <r>
      <rPr>
        <b/>
        <sz val="16"/>
        <color theme="1"/>
        <rFont val="Arial"/>
        <family val="2"/>
      </rPr>
      <t>LR 2586</t>
    </r>
  </si>
  <si>
    <t xml:space="preserve">JAVIER  EMILIO FREIRE </t>
  </si>
  <si>
    <t xml:space="preserve">JOSE DI GIROLAMO </t>
  </si>
  <si>
    <t xml:space="preserve">CARLOS SILVA VILDOSOLA  9942 </t>
  </si>
  <si>
    <t xml:space="preserve">SUBDIVISION </t>
  </si>
  <si>
    <t xml:space="preserve">MODIFICACION DE DESLINDE </t>
  </si>
  <si>
    <t>4573.89</t>
  </si>
  <si>
    <r>
      <rPr>
        <b/>
        <u/>
        <sz val="16"/>
        <color theme="1"/>
        <rFont val="Arial"/>
        <family val="2"/>
      </rPr>
      <t>2551-A</t>
    </r>
    <r>
      <rPr>
        <b/>
        <sz val="16"/>
        <color theme="1"/>
        <rFont val="Arial"/>
        <family val="2"/>
      </rPr>
      <t xml:space="preserve">  LR 2587</t>
    </r>
  </si>
  <si>
    <t xml:space="preserve">KLAUS CHRISTIAN TESCHNER </t>
  </si>
  <si>
    <t xml:space="preserve">MARIA MONVEL 1517 </t>
  </si>
  <si>
    <t xml:space="preserve">EMILIO CUNEO FUENTES </t>
  </si>
  <si>
    <t xml:space="preserve">DUBDIVISION </t>
  </si>
  <si>
    <t>SUBDIVISION (2 LOTES)</t>
  </si>
  <si>
    <t>4056.4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</si>
</sst>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5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name val="Arial"/>
      <family val="2"/>
    </font>
    <font>
      <b/>
      <u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306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2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0" fillId="0" borderId="0" xfId="0" applyAlignment="1">
      <alignment wrapText="1"/>
    </xf>
    <xf numFmtId="42" fontId="23" fillId="3" borderId="0" xfId="1" applyFont="1" applyFill="1" applyBorder="1" applyAlignment="1">
      <alignment horizontal="right"/>
    </xf>
    <xf numFmtId="0" fontId="24" fillId="3" borderId="0" xfId="0" applyFont="1" applyFill="1"/>
    <xf numFmtId="4" fontId="23" fillId="3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13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6" fillId="0" borderId="12" xfId="0" applyFont="1" applyBorder="1"/>
    <xf numFmtId="0" fontId="0" fillId="0" borderId="0" xfId="0" applyAlignment="1">
      <alignment horizontal="center"/>
    </xf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7" fillId="2" borderId="12" xfId="0" applyFont="1" applyFill="1" applyBorder="1"/>
    <xf numFmtId="0" fontId="7" fillId="3" borderId="0" xfId="0" applyFont="1" applyFill="1" applyAlignment="1">
      <alignment wrapText="1"/>
    </xf>
    <xf numFmtId="6" fontId="7" fillId="3" borderId="0" xfId="0" applyNumberFormat="1" applyFont="1" applyFill="1" applyAlignment="1">
      <alignment horizontal="right" wrapText="1"/>
    </xf>
    <xf numFmtId="0" fontId="17" fillId="3" borderId="0" xfId="0" applyFont="1" applyFill="1" applyAlignment="1">
      <alignment wrapText="1"/>
    </xf>
    <xf numFmtId="0" fontId="7" fillId="3" borderId="0" xfId="0" applyFont="1" applyFill="1" applyAlignment="1">
      <alignment horizontal="right" wrapText="1"/>
    </xf>
    <xf numFmtId="0" fontId="23" fillId="3" borderId="0" xfId="0" applyFont="1" applyFill="1"/>
    <xf numFmtId="0" fontId="26" fillId="0" borderId="12" xfId="0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/>
    </xf>
    <xf numFmtId="3" fontId="29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2" fontId="11" fillId="3" borderId="0" xfId="0" applyNumberFormat="1" applyFont="1" applyFill="1"/>
    <xf numFmtId="0" fontId="33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42" fontId="34" fillId="3" borderId="0" xfId="1" applyFont="1" applyFill="1" applyBorder="1" applyAlignment="1">
      <alignment horizontal="right"/>
    </xf>
    <xf numFmtId="0" fontId="35" fillId="3" borderId="0" xfId="0" applyFont="1" applyFill="1"/>
    <xf numFmtId="0" fontId="28" fillId="0" borderId="0" xfId="0" applyFont="1"/>
    <xf numFmtId="4" fontId="27" fillId="3" borderId="0" xfId="0" applyNumberFormat="1" applyFont="1" applyFill="1" applyAlignment="1">
      <alignment horizontal="right"/>
    </xf>
    <xf numFmtId="0" fontId="27" fillId="3" borderId="0" xfId="0" applyFont="1" applyFill="1"/>
    <xf numFmtId="3" fontId="27" fillId="3" borderId="0" xfId="0" applyNumberFormat="1" applyFont="1" applyFill="1"/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3" borderId="0" xfId="0" applyFont="1" applyFill="1" applyAlignment="1">
      <alignment horizontal="center"/>
    </xf>
    <xf numFmtId="0" fontId="37" fillId="3" borderId="0" xfId="0" applyFont="1" applyFill="1"/>
    <xf numFmtId="3" fontId="37" fillId="3" borderId="0" xfId="0" applyNumberFormat="1" applyFont="1" applyFill="1"/>
    <xf numFmtId="42" fontId="11" fillId="2" borderId="12" xfId="1" applyFont="1" applyFill="1" applyBorder="1" applyAlignment="1">
      <alignment horizontal="right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0" fontId="23" fillId="2" borderId="12" xfId="0" applyFont="1" applyFill="1" applyBorder="1"/>
    <xf numFmtId="0" fontId="37" fillId="2" borderId="12" xfId="0" applyFont="1" applyFill="1" applyBorder="1" applyAlignment="1">
      <alignment horizontal="center"/>
    </xf>
    <xf numFmtId="0" fontId="37" fillId="2" borderId="12" xfId="0" applyFont="1" applyFill="1" applyBorder="1"/>
    <xf numFmtId="0" fontId="27" fillId="2" borderId="12" xfId="0" applyFont="1" applyFill="1" applyBorder="1"/>
    <xf numFmtId="4" fontId="6" fillId="0" borderId="12" xfId="0" applyNumberFormat="1" applyFont="1" applyBorder="1" applyAlignment="1">
      <alignment horizontal="center"/>
    </xf>
    <xf numFmtId="0" fontId="3" fillId="3" borderId="0" xfId="0" applyFont="1" applyFill="1"/>
    <xf numFmtId="0" fontId="10" fillId="6" borderId="46" xfId="0" applyFont="1" applyFill="1" applyBorder="1" applyAlignment="1">
      <alignment vertical="center"/>
    </xf>
    <xf numFmtId="0" fontId="0" fillId="6" borderId="47" xfId="0" applyFill="1" applyBorder="1" applyAlignment="1">
      <alignment wrapText="1"/>
    </xf>
    <xf numFmtId="0" fontId="0" fillId="6" borderId="48" xfId="0" applyFill="1" applyBorder="1" applyAlignment="1">
      <alignment wrapText="1"/>
    </xf>
    <xf numFmtId="0" fontId="38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3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40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right" vertical="center" wrapText="1"/>
    </xf>
    <xf numFmtId="6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0" fillId="0" borderId="70" xfId="0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 wrapText="1"/>
    </xf>
    <xf numFmtId="6" fontId="2" fillId="7" borderId="12" xfId="0" applyNumberFormat="1" applyFont="1" applyFill="1" applyBorder="1" applyAlignment="1">
      <alignment vertical="center" wrapText="1"/>
    </xf>
    <xf numFmtId="0" fontId="2" fillId="7" borderId="12" xfId="0" applyFont="1" applyFill="1" applyBorder="1" applyAlignment="1">
      <alignment vertical="center" wrapText="1"/>
    </xf>
    <xf numFmtId="0" fontId="7" fillId="2" borderId="33" xfId="0" applyFont="1" applyFill="1" applyBorder="1"/>
    <xf numFmtId="6" fontId="23" fillId="2" borderId="33" xfId="0" applyNumberFormat="1" applyFont="1" applyFill="1" applyBorder="1" applyAlignment="1">
      <alignment horizontal="center"/>
    </xf>
    <xf numFmtId="0" fontId="41" fillId="2" borderId="33" xfId="0" applyFont="1" applyFill="1" applyBorder="1"/>
    <xf numFmtId="2" fontId="23" fillId="2" borderId="33" xfId="0" applyNumberFormat="1" applyFont="1" applyFill="1" applyBorder="1" applyAlignment="1">
      <alignment horizontal="right"/>
    </xf>
    <xf numFmtId="0" fontId="42" fillId="0" borderId="0" xfId="0" applyFont="1"/>
    <xf numFmtId="0" fontId="7" fillId="3" borderId="0" xfId="0" applyFont="1" applyFill="1"/>
    <xf numFmtId="6" fontId="23" fillId="3" borderId="0" xfId="0" applyNumberFormat="1" applyFont="1" applyFill="1" applyAlignment="1">
      <alignment horizontal="center"/>
    </xf>
    <xf numFmtId="0" fontId="41" fillId="3" borderId="0" xfId="0" applyFont="1" applyFill="1"/>
    <xf numFmtId="2" fontId="23" fillId="3" borderId="0" xfId="0" applyNumberFormat="1" applyFont="1" applyFill="1" applyAlignment="1">
      <alignment horizontal="right"/>
    </xf>
    <xf numFmtId="1" fontId="23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42" fontId="2" fillId="0" borderId="0" xfId="1" applyFont="1" applyFill="1" applyBorder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2" fontId="11" fillId="2" borderId="12" xfId="0" applyNumberFormat="1" applyFont="1" applyFill="1" applyBorder="1" applyAlignment="1">
      <alignment horizontal="center"/>
    </xf>
    <xf numFmtId="2" fontId="11" fillId="2" borderId="12" xfId="0" applyNumberFormat="1" applyFont="1" applyFill="1" applyBorder="1"/>
    <xf numFmtId="42" fontId="11" fillId="3" borderId="0" xfId="0" applyNumberFormat="1" applyFont="1" applyFill="1" applyAlignment="1">
      <alignment horizontal="center"/>
    </xf>
    <xf numFmtId="0" fontId="19" fillId="3" borderId="0" xfId="0" applyFont="1" applyFill="1"/>
    <xf numFmtId="2" fontId="11" fillId="3" borderId="0" xfId="0" applyNumberFormat="1" applyFont="1" applyFill="1" applyAlignment="1">
      <alignment horizontal="right"/>
    </xf>
    <xf numFmtId="0" fontId="13" fillId="0" borderId="33" xfId="0" applyFont="1" applyBorder="1" applyAlignment="1">
      <alignment horizontal="center" vertical="center"/>
    </xf>
    <xf numFmtId="0" fontId="21" fillId="2" borderId="12" xfId="0" applyFont="1" applyFill="1" applyBorder="1"/>
    <xf numFmtId="0" fontId="13" fillId="0" borderId="3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2" fontId="6" fillId="0" borderId="1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6" fontId="2" fillId="7" borderId="12" xfId="0" applyNumberFormat="1" applyFont="1" applyFill="1" applyBorder="1" applyAlignment="1">
      <alignment vertical="center" wrapText="1"/>
    </xf>
    <xf numFmtId="0" fontId="2" fillId="7" borderId="12" xfId="0" applyFont="1" applyFill="1" applyBorder="1" applyAlignment="1">
      <alignment horizontal="right" vertical="center" wrapText="1"/>
    </xf>
    <xf numFmtId="0" fontId="44" fillId="7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3" fillId="2" borderId="62" xfId="0" applyFont="1" applyFill="1" applyBorder="1" applyAlignment="1">
      <alignment horizontal="center" vertical="center" wrapText="1"/>
    </xf>
    <xf numFmtId="0" fontId="43" fillId="2" borderId="63" xfId="0" applyFont="1" applyFill="1" applyBorder="1" applyAlignment="1">
      <alignment horizontal="center" vertical="center" wrapText="1"/>
    </xf>
    <xf numFmtId="0" fontId="43" fillId="2" borderId="51" xfId="0" applyFont="1" applyFill="1" applyBorder="1" applyAlignment="1">
      <alignment horizontal="center" vertical="center" wrapText="1"/>
    </xf>
    <xf numFmtId="0" fontId="43" fillId="2" borderId="64" xfId="0" applyFont="1" applyFill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43" fillId="2" borderId="52" xfId="0" applyFont="1" applyFill="1" applyBorder="1" applyAlignment="1">
      <alignment horizontal="center" vertical="center" wrapText="1"/>
    </xf>
    <xf numFmtId="0" fontId="43" fillId="2" borderId="58" xfId="0" applyFont="1" applyFill="1" applyBorder="1" applyAlignment="1">
      <alignment horizontal="center" vertical="center" wrapText="1"/>
    </xf>
    <xf numFmtId="0" fontId="43" fillId="2" borderId="65" xfId="0" applyFont="1" applyFill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center" vertical="center" wrapText="1"/>
    </xf>
    <xf numFmtId="0" fontId="43" fillId="2" borderId="59" xfId="0" applyFont="1" applyFill="1" applyBorder="1" applyAlignment="1">
      <alignment horizontal="center" vertical="center" wrapText="1"/>
    </xf>
    <xf numFmtId="0" fontId="43" fillId="2" borderId="66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center" vertical="center" wrapText="1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45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4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6" fontId="2" fillId="7" borderId="12" xfId="0" applyNumberFormat="1" applyFont="1" applyFill="1" applyBorder="1" applyAlignment="1">
      <alignment vertical="center" wrapText="1"/>
    </xf>
    <xf numFmtId="0" fontId="2" fillId="7" borderId="12" xfId="0" applyFont="1" applyFill="1" applyBorder="1" applyAlignment="1">
      <alignment horizontal="right" vertical="center" wrapText="1"/>
    </xf>
    <xf numFmtId="0" fontId="43" fillId="2" borderId="54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vertical="top" wrapText="1"/>
    </xf>
    <xf numFmtId="0" fontId="6" fillId="2" borderId="61" xfId="0" applyFont="1" applyFill="1" applyBorder="1" applyAlignment="1">
      <alignment vertical="top" wrapText="1"/>
    </xf>
    <xf numFmtId="0" fontId="43" fillId="2" borderId="49" xfId="0" applyFont="1" applyFill="1" applyBorder="1" applyAlignment="1">
      <alignment horizontal="center" vertical="center" wrapText="1"/>
    </xf>
    <xf numFmtId="0" fontId="43" fillId="2" borderId="50" xfId="0" applyFont="1" applyFill="1" applyBorder="1" applyAlignment="1">
      <alignment horizontal="center" vertical="center" wrapText="1"/>
    </xf>
    <xf numFmtId="0" fontId="43" fillId="2" borderId="55" xfId="0" applyFont="1" applyFill="1" applyBorder="1" applyAlignment="1">
      <alignment horizontal="center" vertical="center" wrapText="1"/>
    </xf>
    <xf numFmtId="0" fontId="43" fillId="2" borderId="56" xfId="0" applyFont="1" applyFill="1" applyBorder="1" applyAlignment="1">
      <alignment horizontal="center" vertical="center" wrapText="1"/>
    </xf>
    <xf numFmtId="0" fontId="43" fillId="2" borderId="57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tabSelected="1" topLeftCell="F42" zoomScale="80" zoomScaleNormal="80" zoomScaleSheetLayoutView="100" zoomScalePageLayoutView="50" workbookViewId="0">
      <selection activeCell="L69" sqref="L69"/>
    </sheetView>
  </sheetViews>
  <sheetFormatPr baseColWidth="10" defaultRowHeight="14.4"/>
  <cols>
    <col min="1" max="1" width="13.88671875" customWidth="1"/>
    <col min="2" max="2" width="16.88671875" customWidth="1"/>
    <col min="3" max="3" width="52.554687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5546875" customWidth="1"/>
    <col min="12" max="12" width="23.88671875" customWidth="1"/>
    <col min="13" max="13" width="20" customWidth="1"/>
    <col min="17" max="17" width="25.109375" bestFit="1" customWidth="1"/>
  </cols>
  <sheetData>
    <row r="1" spans="1:18" ht="4.5" customHeight="1" thickBot="1"/>
    <row r="2" spans="1:18" ht="3" hidden="1" customHeight="1" thickBot="1"/>
    <row r="3" spans="1:18" ht="15" hidden="1" thickBot="1"/>
    <row r="4" spans="1:18" ht="15" hidden="1" thickBot="1"/>
    <row r="5" spans="1:18" ht="15" hidden="1" thickBot="1"/>
    <row r="6" spans="1:18" ht="10.5" customHeight="1">
      <c r="A6" s="234" t="s">
        <v>48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78"/>
      <c r="O6" s="95"/>
      <c r="P6" s="96"/>
      <c r="Q6" s="96"/>
      <c r="R6" s="78"/>
    </row>
    <row r="7" spans="1:18" ht="10.5" customHeight="1" thickBot="1">
      <c r="A7" s="236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79"/>
      <c r="O7" s="83"/>
      <c r="R7" s="84"/>
    </row>
    <row r="8" spans="1:18">
      <c r="A8" s="246" t="s">
        <v>79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80"/>
      <c r="O8" s="253"/>
      <c r="P8" s="254"/>
      <c r="Q8" s="254"/>
      <c r="R8" s="255"/>
    </row>
    <row r="9" spans="1:18">
      <c r="A9" s="248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80"/>
      <c r="O9" s="246"/>
      <c r="P9" s="256"/>
      <c r="Q9" s="256"/>
      <c r="R9" s="257"/>
    </row>
    <row r="10" spans="1:18">
      <c r="A10" s="248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80"/>
      <c r="O10" s="246"/>
      <c r="P10" s="256"/>
      <c r="Q10" s="256"/>
      <c r="R10" s="257"/>
    </row>
    <row r="11" spans="1:18" ht="6" customHeight="1" thickBot="1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81"/>
      <c r="O11" s="258"/>
      <c r="P11" s="259"/>
      <c r="Q11" s="259"/>
      <c r="R11" s="260"/>
    </row>
    <row r="12" spans="1:18" ht="6" customHeight="1">
      <c r="A12" s="76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80"/>
      <c r="O12" s="85"/>
      <c r="P12" s="86"/>
      <c r="Q12" s="86"/>
      <c r="R12" s="80"/>
    </row>
    <row r="13" spans="1:18" ht="6" customHeight="1" thickBot="1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82"/>
      <c r="O13" s="87"/>
      <c r="P13" s="88"/>
      <c r="Q13" s="88"/>
      <c r="R13" s="82"/>
    </row>
    <row r="14" spans="1:18">
      <c r="A14" s="238" t="s">
        <v>12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61"/>
      <c r="O14" s="228" t="s">
        <v>49</v>
      </c>
      <c r="P14" s="229"/>
      <c r="Q14" s="229"/>
      <c r="R14" s="230"/>
    </row>
    <row r="15" spans="1:18" ht="15" thickBot="1">
      <c r="A15" s="240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62"/>
      <c r="O15" s="231"/>
      <c r="P15" s="232"/>
      <c r="Q15" s="232"/>
      <c r="R15" s="233"/>
    </row>
    <row r="16" spans="1:18">
      <c r="A16" s="203" t="s">
        <v>0</v>
      </c>
      <c r="B16" s="203" t="s">
        <v>1</v>
      </c>
      <c r="C16" s="251" t="s">
        <v>2</v>
      </c>
      <c r="D16" s="203" t="s">
        <v>3</v>
      </c>
      <c r="E16" s="203" t="s">
        <v>4</v>
      </c>
      <c r="F16" s="203" t="s">
        <v>5</v>
      </c>
      <c r="G16" s="203" t="s">
        <v>6</v>
      </c>
      <c r="H16" s="203" t="s">
        <v>7</v>
      </c>
      <c r="I16" s="203" t="s">
        <v>8</v>
      </c>
      <c r="J16" s="203" t="s">
        <v>11</v>
      </c>
      <c r="K16" s="227" t="s">
        <v>19</v>
      </c>
      <c r="L16" s="203" t="s">
        <v>9</v>
      </c>
      <c r="M16" s="203" t="s">
        <v>10</v>
      </c>
      <c r="N16" s="227" t="s">
        <v>18</v>
      </c>
      <c r="O16" s="263" t="s">
        <v>50</v>
      </c>
      <c r="P16" s="263" t="s">
        <v>51</v>
      </c>
      <c r="Q16" s="263" t="s">
        <v>52</v>
      </c>
      <c r="R16" s="263" t="s">
        <v>58</v>
      </c>
    </row>
    <row r="17" spans="1:18">
      <c r="A17" s="203"/>
      <c r="B17" s="203"/>
      <c r="C17" s="251"/>
      <c r="D17" s="203"/>
      <c r="E17" s="203"/>
      <c r="F17" s="225"/>
      <c r="G17" s="225"/>
      <c r="H17" s="225"/>
      <c r="I17" s="225"/>
      <c r="J17" s="225"/>
      <c r="K17" s="203"/>
      <c r="L17" s="225"/>
      <c r="M17" s="225"/>
      <c r="N17" s="203"/>
      <c r="O17" s="264"/>
      <c r="P17" s="264"/>
      <c r="Q17" s="264"/>
      <c r="R17" s="264"/>
    </row>
    <row r="18" spans="1:18" ht="9" customHeight="1" thickBot="1">
      <c r="A18" s="204"/>
      <c r="B18" s="204"/>
      <c r="C18" s="252"/>
      <c r="D18" s="204"/>
      <c r="E18" s="204"/>
      <c r="F18" s="226"/>
      <c r="G18" s="226"/>
      <c r="H18" s="226"/>
      <c r="I18" s="226"/>
      <c r="J18" s="226"/>
      <c r="K18" s="204"/>
      <c r="L18" s="226"/>
      <c r="M18" s="226"/>
      <c r="N18" s="204"/>
      <c r="O18" s="264"/>
      <c r="P18" s="264"/>
      <c r="Q18" s="264"/>
      <c r="R18" s="264"/>
    </row>
    <row r="19" spans="1:18" ht="27" customHeight="1">
      <c r="A19" s="67"/>
      <c r="B19" s="67"/>
      <c r="C19" s="68"/>
      <c r="D19" s="67"/>
      <c r="E19" s="67"/>
      <c r="F19" s="69"/>
      <c r="G19" s="69"/>
      <c r="H19" s="69"/>
      <c r="I19" s="69"/>
      <c r="J19" s="69"/>
      <c r="K19" s="67"/>
      <c r="L19" s="69"/>
      <c r="M19" s="69"/>
      <c r="N19" s="77"/>
      <c r="O19" s="89"/>
      <c r="P19" s="89"/>
      <c r="Q19" s="89"/>
      <c r="R19" s="89"/>
    </row>
    <row r="20" spans="1:18" s="1" customFormat="1" ht="25.8" customHeight="1">
      <c r="A20" s="105">
        <v>14744</v>
      </c>
      <c r="B20" s="66" t="s">
        <v>80</v>
      </c>
      <c r="C20" s="3" t="s">
        <v>81</v>
      </c>
      <c r="D20" s="3" t="s">
        <v>82</v>
      </c>
      <c r="E20" s="3" t="s">
        <v>83</v>
      </c>
      <c r="F20" s="6" t="s">
        <v>84</v>
      </c>
      <c r="G20" s="6" t="s">
        <v>62</v>
      </c>
      <c r="H20" s="13">
        <v>2768368</v>
      </c>
      <c r="I20" s="6" t="s">
        <v>85</v>
      </c>
      <c r="J20" s="7" t="s">
        <v>86</v>
      </c>
      <c r="K20" s="7">
        <v>6070</v>
      </c>
      <c r="L20" s="2" t="s">
        <v>47</v>
      </c>
      <c r="M20" s="5" t="s">
        <v>87</v>
      </c>
      <c r="N20" s="190">
        <v>9</v>
      </c>
      <c r="O20" s="103" t="s">
        <v>63</v>
      </c>
      <c r="P20" s="90"/>
      <c r="Q20" s="13">
        <v>9302726</v>
      </c>
      <c r="R20" s="91"/>
    </row>
    <row r="21" spans="1:18" s="1" customFormat="1" ht="30">
      <c r="A21" s="105">
        <v>14745</v>
      </c>
      <c r="B21" s="66" t="s">
        <v>88</v>
      </c>
      <c r="C21" s="3" t="s">
        <v>89</v>
      </c>
      <c r="D21" s="3" t="s">
        <v>90</v>
      </c>
      <c r="E21" s="3" t="s">
        <v>91</v>
      </c>
      <c r="F21" s="6" t="s">
        <v>74</v>
      </c>
      <c r="G21" s="6" t="s">
        <v>92</v>
      </c>
      <c r="H21" s="13">
        <v>768412</v>
      </c>
      <c r="I21" s="6" t="s">
        <v>93</v>
      </c>
      <c r="J21" s="7" t="s">
        <v>94</v>
      </c>
      <c r="K21" s="7">
        <v>1595</v>
      </c>
      <c r="L21" s="2" t="s">
        <v>15</v>
      </c>
      <c r="M21" s="5" t="s">
        <v>95</v>
      </c>
      <c r="N21" s="58">
        <v>9</v>
      </c>
      <c r="O21" s="90" t="s">
        <v>63</v>
      </c>
      <c r="P21" s="90"/>
      <c r="Q21" s="13">
        <v>849418</v>
      </c>
      <c r="R21" s="91"/>
    </row>
    <row r="22" spans="1:18" s="1" customFormat="1" ht="21">
      <c r="A22" s="105">
        <v>14746</v>
      </c>
      <c r="B22" s="66" t="s">
        <v>96</v>
      </c>
      <c r="C22" s="3" t="s">
        <v>97</v>
      </c>
      <c r="D22" s="3" t="s">
        <v>98</v>
      </c>
      <c r="E22" s="3" t="s">
        <v>99</v>
      </c>
      <c r="F22" s="6" t="s">
        <v>100</v>
      </c>
      <c r="G22" s="6" t="s">
        <v>62</v>
      </c>
      <c r="H22" s="13">
        <v>5916</v>
      </c>
      <c r="I22" s="6" t="s">
        <v>85</v>
      </c>
      <c r="J22" s="7" t="s">
        <v>101</v>
      </c>
      <c r="K22" s="93">
        <v>750</v>
      </c>
      <c r="L22" s="2" t="s">
        <v>15</v>
      </c>
      <c r="M22" s="5" t="s">
        <v>102</v>
      </c>
      <c r="N22" s="58">
        <v>9</v>
      </c>
      <c r="O22" s="90" t="s">
        <v>63</v>
      </c>
      <c r="P22" s="90"/>
      <c r="Q22" s="13">
        <v>3958877</v>
      </c>
      <c r="R22" s="91"/>
    </row>
    <row r="23" spans="1:18" s="1" customFormat="1" ht="21">
      <c r="A23" s="105">
        <v>14747</v>
      </c>
      <c r="B23" s="66" t="s">
        <v>103</v>
      </c>
      <c r="C23" s="3" t="s">
        <v>104</v>
      </c>
      <c r="D23" s="3" t="s">
        <v>105</v>
      </c>
      <c r="E23" s="3" t="s">
        <v>106</v>
      </c>
      <c r="F23" s="6" t="s">
        <v>74</v>
      </c>
      <c r="G23" s="6" t="s">
        <v>62</v>
      </c>
      <c r="H23" s="13">
        <v>2558</v>
      </c>
      <c r="I23" s="6" t="s">
        <v>107</v>
      </c>
      <c r="J23" s="7" t="s">
        <v>109</v>
      </c>
      <c r="K23" s="7">
        <v>337.5</v>
      </c>
      <c r="L23" s="2" t="s">
        <v>15</v>
      </c>
      <c r="M23" s="5" t="s">
        <v>108</v>
      </c>
      <c r="N23" s="138">
        <v>9</v>
      </c>
      <c r="O23" s="90"/>
      <c r="P23" s="90" t="s">
        <v>63</v>
      </c>
      <c r="Q23" s="13"/>
      <c r="R23" s="91"/>
    </row>
    <row r="24" spans="1:18" s="1" customFormat="1" ht="21">
      <c r="A24" s="105">
        <v>14748</v>
      </c>
      <c r="B24" s="66" t="s">
        <v>110</v>
      </c>
      <c r="C24" s="3" t="s">
        <v>111</v>
      </c>
      <c r="D24" s="3" t="s">
        <v>112</v>
      </c>
      <c r="E24" s="3" t="s">
        <v>113</v>
      </c>
      <c r="F24" s="6" t="s">
        <v>74</v>
      </c>
      <c r="G24" s="6" t="s">
        <v>62</v>
      </c>
      <c r="H24" s="13">
        <v>501898</v>
      </c>
      <c r="I24" s="6" t="s">
        <v>85</v>
      </c>
      <c r="J24" s="7" t="s">
        <v>114</v>
      </c>
      <c r="K24" s="7">
        <v>888</v>
      </c>
      <c r="L24" s="2" t="s">
        <v>15</v>
      </c>
      <c r="M24" s="5" t="s">
        <v>102</v>
      </c>
      <c r="N24" s="104">
        <v>9</v>
      </c>
      <c r="O24" s="90" t="s">
        <v>63</v>
      </c>
      <c r="P24" s="90"/>
      <c r="Q24" s="13">
        <v>1524951</v>
      </c>
      <c r="R24" s="91"/>
    </row>
    <row r="25" spans="1:18" s="1" customFormat="1" ht="21">
      <c r="A25" s="105">
        <v>14749</v>
      </c>
      <c r="B25" s="66" t="s">
        <v>115</v>
      </c>
      <c r="C25" s="3" t="s">
        <v>116</v>
      </c>
      <c r="D25" s="3" t="s">
        <v>117</v>
      </c>
      <c r="E25" s="3" t="s">
        <v>118</v>
      </c>
      <c r="F25" s="6" t="s">
        <v>74</v>
      </c>
      <c r="G25" s="6" t="s">
        <v>75</v>
      </c>
      <c r="H25" s="13">
        <v>151476</v>
      </c>
      <c r="I25" s="6" t="s">
        <v>85</v>
      </c>
      <c r="J25" s="7" t="s">
        <v>119</v>
      </c>
      <c r="K25" s="7">
        <v>567.5</v>
      </c>
      <c r="L25" s="2" t="s">
        <v>15</v>
      </c>
      <c r="M25" s="5" t="s">
        <v>66</v>
      </c>
      <c r="N25" s="104">
        <v>7</v>
      </c>
      <c r="O25" s="90"/>
      <c r="P25" s="90" t="s">
        <v>63</v>
      </c>
      <c r="Q25" s="13"/>
      <c r="R25" s="91"/>
    </row>
    <row r="26" spans="1:18" ht="17.399999999999999">
      <c r="A26" s="112"/>
      <c r="B26" s="113"/>
      <c r="C26" s="27"/>
      <c r="D26" s="27"/>
      <c r="E26" s="27"/>
      <c r="F26" s="114"/>
      <c r="G26" s="122"/>
      <c r="H26" s="123"/>
      <c r="I26" s="124"/>
      <c r="J26" s="125"/>
      <c r="K26" s="125"/>
      <c r="L26" s="34"/>
      <c r="M26" s="126"/>
      <c r="N26" s="127"/>
      <c r="O26" s="128"/>
      <c r="P26" s="129"/>
      <c r="Q26" s="130"/>
      <c r="R26" s="120"/>
    </row>
    <row r="27" spans="1:18" ht="24.6">
      <c r="A27" s="112"/>
      <c r="B27" s="113"/>
      <c r="C27" s="27"/>
      <c r="D27" s="27"/>
      <c r="E27" s="27"/>
      <c r="F27" s="114"/>
      <c r="G27" s="15" t="s">
        <v>14</v>
      </c>
      <c r="H27" s="63">
        <f>SUM(H20:H25)</f>
        <v>4198628</v>
      </c>
      <c r="I27" s="64"/>
      <c r="J27" s="65">
        <f>SUM(J20:J25)</f>
        <v>0</v>
      </c>
      <c r="K27" s="65">
        <f>SUM(K20:K25)</f>
        <v>10208</v>
      </c>
      <c r="L27" s="34"/>
      <c r="M27" s="126"/>
      <c r="N27" s="127"/>
      <c r="O27" s="135" t="s">
        <v>54</v>
      </c>
      <c r="P27" s="136"/>
      <c r="Q27" s="131">
        <f>SUM(Q20:Q25)</f>
        <v>15635972</v>
      </c>
      <c r="R27" s="137">
        <f>SUM(R20:R25)</f>
        <v>0</v>
      </c>
    </row>
    <row r="28" spans="1:18" ht="6" customHeight="1" thickBot="1">
      <c r="A28" s="112"/>
      <c r="B28" s="113"/>
      <c r="C28" s="27"/>
      <c r="D28" s="27"/>
      <c r="E28" s="27"/>
      <c r="F28" s="114"/>
      <c r="G28" s="115"/>
      <c r="H28" s="116"/>
      <c r="I28" s="117"/>
      <c r="J28" s="119"/>
      <c r="K28" s="119"/>
      <c r="L28" s="118"/>
      <c r="M28" s="118"/>
      <c r="N28" s="118"/>
      <c r="O28" s="120"/>
      <c r="P28" s="120"/>
      <c r="Q28" s="121"/>
      <c r="R28" s="120"/>
    </row>
    <row r="29" spans="1:18" ht="18.75" customHeight="1">
      <c r="A29" s="242" t="s">
        <v>13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4"/>
      <c r="O29" s="228" t="s">
        <v>49</v>
      </c>
      <c r="P29" s="229"/>
      <c r="Q29" s="229"/>
      <c r="R29" s="230"/>
    </row>
    <row r="30" spans="1:18" s="1" customFormat="1" ht="15" thickBot="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5"/>
      <c r="N30"/>
      <c r="O30" s="231"/>
      <c r="P30" s="232"/>
      <c r="Q30" s="232"/>
      <c r="R30" s="233"/>
    </row>
    <row r="31" spans="1:18" s="1" customFormat="1">
      <c r="A31" s="203" t="s">
        <v>0</v>
      </c>
      <c r="B31" s="223" t="s">
        <v>1</v>
      </c>
      <c r="C31" s="203" t="s">
        <v>2</v>
      </c>
      <c r="D31" s="203" t="s">
        <v>3</v>
      </c>
      <c r="E31" s="203" t="s">
        <v>4</v>
      </c>
      <c r="F31" s="203" t="s">
        <v>5</v>
      </c>
      <c r="G31" s="203" t="s">
        <v>6</v>
      </c>
      <c r="H31" s="203" t="s">
        <v>7</v>
      </c>
      <c r="I31" s="203" t="s">
        <v>8</v>
      </c>
      <c r="J31" s="203" t="s">
        <v>11</v>
      </c>
      <c r="K31" s="227" t="s">
        <v>20</v>
      </c>
      <c r="L31" s="203" t="s">
        <v>9</v>
      </c>
      <c r="M31" s="265" t="s">
        <v>10</v>
      </c>
      <c r="N31"/>
      <c r="O31" s="200" t="s">
        <v>50</v>
      </c>
      <c r="P31" s="200" t="s">
        <v>51</v>
      </c>
      <c r="Q31" s="200" t="s">
        <v>52</v>
      </c>
      <c r="R31" s="200" t="s">
        <v>53</v>
      </c>
    </row>
    <row r="32" spans="1:18" s="1" customFormat="1" ht="30" customHeight="1">
      <c r="A32" s="203"/>
      <c r="B32" s="223"/>
      <c r="C32" s="203"/>
      <c r="D32" s="203"/>
      <c r="E32" s="203"/>
      <c r="F32" s="225"/>
      <c r="G32" s="225"/>
      <c r="H32" s="225"/>
      <c r="I32" s="225"/>
      <c r="J32" s="225"/>
      <c r="K32" s="203"/>
      <c r="L32" s="225"/>
      <c r="M32" s="266"/>
      <c r="N32"/>
      <c r="O32" s="201"/>
      <c r="P32" s="201"/>
      <c r="Q32" s="201"/>
      <c r="R32" s="201"/>
    </row>
    <row r="33" spans="1:18" s="1" customFormat="1" ht="15" thickBot="1">
      <c r="A33" s="204"/>
      <c r="B33" s="224"/>
      <c r="C33" s="204"/>
      <c r="D33" s="204"/>
      <c r="E33" s="204"/>
      <c r="F33" s="226"/>
      <c r="G33" s="226"/>
      <c r="H33" s="226"/>
      <c r="I33" s="226"/>
      <c r="J33" s="226"/>
      <c r="K33" s="204"/>
      <c r="L33" s="226"/>
      <c r="M33" s="267"/>
      <c r="N33"/>
      <c r="O33" s="201"/>
      <c r="P33" s="201"/>
      <c r="Q33" s="201"/>
      <c r="R33" s="201"/>
    </row>
    <row r="34" spans="1:18" s="1" customFormat="1" ht="30" customHeight="1">
      <c r="A34" s="105">
        <v>23</v>
      </c>
      <c r="B34" s="10" t="s">
        <v>120</v>
      </c>
      <c r="C34" s="3" t="s">
        <v>121</v>
      </c>
      <c r="D34" s="3" t="s">
        <v>122</v>
      </c>
      <c r="E34" s="3" t="s">
        <v>123</v>
      </c>
      <c r="F34" s="5" t="s">
        <v>64</v>
      </c>
      <c r="G34" s="6" t="s">
        <v>62</v>
      </c>
      <c r="H34" s="14">
        <v>228263</v>
      </c>
      <c r="I34" s="6" t="s">
        <v>65</v>
      </c>
      <c r="J34" s="7" t="s">
        <v>124</v>
      </c>
      <c r="K34" s="7">
        <v>216.77</v>
      </c>
      <c r="L34" s="2" t="s">
        <v>125</v>
      </c>
      <c r="M34" s="5" t="s">
        <v>126</v>
      </c>
      <c r="N34"/>
      <c r="O34" s="103" t="s">
        <v>63</v>
      </c>
      <c r="P34" s="103"/>
      <c r="Q34" s="13">
        <v>455496</v>
      </c>
      <c r="R34" s="91">
        <v>0</v>
      </c>
    </row>
    <row r="35" spans="1:18" s="1" customFormat="1" ht="30" customHeight="1">
      <c r="A35" s="105">
        <v>24</v>
      </c>
      <c r="B35" s="10" t="s">
        <v>127</v>
      </c>
      <c r="C35" s="3" t="s">
        <v>128</v>
      </c>
      <c r="D35" s="3" t="s">
        <v>129</v>
      </c>
      <c r="E35" s="4" t="s">
        <v>130</v>
      </c>
      <c r="F35" s="5" t="s">
        <v>64</v>
      </c>
      <c r="G35" s="11" t="s">
        <v>76</v>
      </c>
      <c r="H35" s="14">
        <v>110301</v>
      </c>
      <c r="I35" s="107" t="s">
        <v>77</v>
      </c>
      <c r="J35" s="7" t="s">
        <v>131</v>
      </c>
      <c r="K35" s="93">
        <v>255</v>
      </c>
      <c r="L35" s="2" t="s">
        <v>15</v>
      </c>
      <c r="M35" s="5" t="s">
        <v>126</v>
      </c>
      <c r="N35"/>
      <c r="O35" s="103"/>
      <c r="P35" s="103" t="s">
        <v>63</v>
      </c>
      <c r="Q35" s="13"/>
      <c r="R35" s="91">
        <v>0</v>
      </c>
    </row>
    <row r="36" spans="1:18" s="1" customFormat="1" ht="30" customHeight="1">
      <c r="A36" s="105">
        <v>25</v>
      </c>
      <c r="B36" s="10" t="s">
        <v>127</v>
      </c>
      <c r="C36" s="3" t="s">
        <v>132</v>
      </c>
      <c r="D36" s="106" t="s">
        <v>133</v>
      </c>
      <c r="E36" s="3" t="s">
        <v>134</v>
      </c>
      <c r="F36" s="5" t="s">
        <v>64</v>
      </c>
      <c r="G36" s="11" t="s">
        <v>62</v>
      </c>
      <c r="H36" s="14">
        <v>41402</v>
      </c>
      <c r="I36" s="6" t="s">
        <v>65</v>
      </c>
      <c r="J36" s="7" t="s">
        <v>135</v>
      </c>
      <c r="K36" s="8">
        <v>240.5</v>
      </c>
      <c r="L36" s="2" t="s">
        <v>15</v>
      </c>
      <c r="M36" s="5" t="s">
        <v>126</v>
      </c>
      <c r="N36"/>
      <c r="O36" s="103"/>
      <c r="P36" s="103" t="s">
        <v>63</v>
      </c>
      <c r="Q36" s="13"/>
      <c r="R36" s="91">
        <v>0</v>
      </c>
    </row>
    <row r="37" spans="1:18" s="1" customFormat="1" ht="30" customHeight="1">
      <c r="A37" s="105">
        <v>26</v>
      </c>
      <c r="B37" s="10" t="s">
        <v>103</v>
      </c>
      <c r="C37" s="3" t="s">
        <v>136</v>
      </c>
      <c r="D37" s="3" t="s">
        <v>137</v>
      </c>
      <c r="E37" s="3" t="s">
        <v>138</v>
      </c>
      <c r="F37" s="5" t="s">
        <v>64</v>
      </c>
      <c r="G37" s="11" t="s">
        <v>76</v>
      </c>
      <c r="H37" s="14">
        <v>1047990</v>
      </c>
      <c r="I37" s="6" t="s">
        <v>77</v>
      </c>
      <c r="J37" s="7"/>
      <c r="K37" s="8"/>
      <c r="L37" s="2" t="s">
        <v>15</v>
      </c>
      <c r="M37" s="5" t="s">
        <v>139</v>
      </c>
      <c r="N37"/>
      <c r="O37" s="103"/>
      <c r="P37" s="103" t="s">
        <v>63</v>
      </c>
      <c r="Q37" s="13"/>
      <c r="R37" s="91">
        <v>0</v>
      </c>
    </row>
    <row r="38" spans="1:18" s="1" customFormat="1" ht="30" customHeight="1">
      <c r="A38" s="105">
        <v>27</v>
      </c>
      <c r="B38" s="10" t="s">
        <v>140</v>
      </c>
      <c r="C38" s="3" t="s">
        <v>141</v>
      </c>
      <c r="D38" s="3" t="s">
        <v>142</v>
      </c>
      <c r="E38" s="3" t="s">
        <v>143</v>
      </c>
      <c r="F38" s="6" t="s">
        <v>64</v>
      </c>
      <c r="G38" s="11" t="s">
        <v>62</v>
      </c>
      <c r="H38" s="14">
        <v>337321</v>
      </c>
      <c r="I38" s="6" t="s">
        <v>65</v>
      </c>
      <c r="J38" s="7" t="s">
        <v>144</v>
      </c>
      <c r="K38" s="94">
        <v>219.6</v>
      </c>
      <c r="L38" s="2" t="s">
        <v>15</v>
      </c>
      <c r="M38" s="5" t="s">
        <v>108</v>
      </c>
      <c r="N38"/>
      <c r="O38" s="103" t="s">
        <v>63</v>
      </c>
      <c r="P38" s="103"/>
      <c r="Q38" s="13">
        <v>360927</v>
      </c>
      <c r="R38" s="91">
        <v>0</v>
      </c>
    </row>
    <row r="39" spans="1:18" s="1" customFormat="1" ht="30" customHeight="1">
      <c r="A39" s="105">
        <v>28</v>
      </c>
      <c r="B39" s="10" t="s">
        <v>140</v>
      </c>
      <c r="C39" s="3" t="s">
        <v>145</v>
      </c>
      <c r="D39" s="3" t="s">
        <v>146</v>
      </c>
      <c r="E39" s="3" t="s">
        <v>147</v>
      </c>
      <c r="F39" s="6" t="s">
        <v>64</v>
      </c>
      <c r="G39" s="11" t="s">
        <v>62</v>
      </c>
      <c r="H39" s="14">
        <v>190278</v>
      </c>
      <c r="I39" s="6" t="s">
        <v>65</v>
      </c>
      <c r="J39" s="7" t="s">
        <v>148</v>
      </c>
      <c r="K39" s="94">
        <v>456</v>
      </c>
      <c r="L39" s="2" t="s">
        <v>15</v>
      </c>
      <c r="M39" s="5" t="s">
        <v>149</v>
      </c>
      <c r="N39"/>
      <c r="O39" s="103" t="s">
        <v>63</v>
      </c>
      <c r="P39" s="103"/>
      <c r="Q39" s="13">
        <v>534194</v>
      </c>
      <c r="R39" s="91">
        <v>0</v>
      </c>
    </row>
    <row r="40" spans="1:18" s="1" customFormat="1" ht="30" customHeight="1">
      <c r="A40" s="105">
        <v>29</v>
      </c>
      <c r="B40" s="10" t="s">
        <v>150</v>
      </c>
      <c r="C40" s="3" t="s">
        <v>151</v>
      </c>
      <c r="D40" s="3" t="s">
        <v>152</v>
      </c>
      <c r="E40" s="3" t="s">
        <v>153</v>
      </c>
      <c r="F40" s="6" t="s">
        <v>64</v>
      </c>
      <c r="G40" s="11" t="s">
        <v>154</v>
      </c>
      <c r="H40" s="14">
        <v>14725</v>
      </c>
      <c r="I40" s="6" t="s">
        <v>77</v>
      </c>
      <c r="J40" s="7">
        <v>136</v>
      </c>
      <c r="K40" s="94">
        <v>480</v>
      </c>
      <c r="L40" s="2" t="s">
        <v>125</v>
      </c>
      <c r="M40" s="5" t="s">
        <v>155</v>
      </c>
      <c r="N40"/>
      <c r="O40" s="103"/>
      <c r="P40" s="103" t="s">
        <v>63</v>
      </c>
      <c r="Q40" s="13"/>
      <c r="R40" s="91"/>
    </row>
    <row r="41" spans="1:18" s="1" customFormat="1" ht="30" customHeight="1">
      <c r="A41" s="105">
        <v>30</v>
      </c>
      <c r="B41" s="10" t="s">
        <v>156</v>
      </c>
      <c r="C41" s="3" t="s">
        <v>157</v>
      </c>
      <c r="D41" s="3" t="s">
        <v>158</v>
      </c>
      <c r="E41" s="3" t="s">
        <v>159</v>
      </c>
      <c r="F41" s="6" t="s">
        <v>64</v>
      </c>
      <c r="G41" s="11" t="s">
        <v>76</v>
      </c>
      <c r="H41" s="14">
        <v>1260</v>
      </c>
      <c r="I41" s="6" t="s">
        <v>77</v>
      </c>
      <c r="J41" s="7">
        <v>35.5</v>
      </c>
      <c r="K41" s="94"/>
      <c r="L41" s="2" t="s">
        <v>125</v>
      </c>
      <c r="M41" s="5" t="s">
        <v>139</v>
      </c>
      <c r="N41"/>
      <c r="O41" s="103"/>
      <c r="P41" s="103" t="s">
        <v>63</v>
      </c>
      <c r="Q41" s="13"/>
      <c r="R41" s="91"/>
    </row>
    <row r="42" spans="1:18" s="1" customFormat="1" ht="30" customHeight="1">
      <c r="A42" s="105">
        <v>31</v>
      </c>
      <c r="B42" s="10" t="s">
        <v>156</v>
      </c>
      <c r="C42" s="3" t="s">
        <v>160</v>
      </c>
      <c r="D42" s="3" t="s">
        <v>161</v>
      </c>
      <c r="E42" s="3" t="s">
        <v>162</v>
      </c>
      <c r="F42" s="6" t="s">
        <v>64</v>
      </c>
      <c r="G42" s="11" t="s">
        <v>76</v>
      </c>
      <c r="H42" s="14">
        <v>27081</v>
      </c>
      <c r="I42" s="6" t="s">
        <v>77</v>
      </c>
      <c r="J42" s="7">
        <v>20.010000000000002</v>
      </c>
      <c r="K42" s="94" t="s">
        <v>164</v>
      </c>
      <c r="L42" s="2" t="s">
        <v>125</v>
      </c>
      <c r="M42" s="5" t="s">
        <v>163</v>
      </c>
      <c r="N42"/>
      <c r="O42" s="103"/>
      <c r="P42" s="103" t="s">
        <v>63</v>
      </c>
      <c r="Q42" s="13"/>
      <c r="R42" s="91">
        <v>0</v>
      </c>
    </row>
    <row r="43" spans="1:18" s="1" customFormat="1" ht="30" customHeight="1">
      <c r="A43" s="105">
        <v>32</v>
      </c>
      <c r="B43" s="10" t="s">
        <v>165</v>
      </c>
      <c r="C43" s="3" t="s">
        <v>166</v>
      </c>
      <c r="D43" s="3" t="s">
        <v>167</v>
      </c>
      <c r="E43" s="3" t="s">
        <v>168</v>
      </c>
      <c r="F43" s="6" t="s">
        <v>64</v>
      </c>
      <c r="G43" s="11" t="s">
        <v>62</v>
      </c>
      <c r="H43" s="14">
        <v>97362</v>
      </c>
      <c r="I43" s="6" t="s">
        <v>65</v>
      </c>
      <c r="J43" s="7">
        <v>80.45</v>
      </c>
      <c r="K43" s="94" t="s">
        <v>170</v>
      </c>
      <c r="L43" s="2" t="s">
        <v>169</v>
      </c>
      <c r="M43" s="5" t="s">
        <v>95</v>
      </c>
      <c r="N43"/>
      <c r="O43" s="103" t="s">
        <v>63</v>
      </c>
      <c r="P43" s="103"/>
      <c r="Q43" s="13">
        <v>869115</v>
      </c>
      <c r="R43" s="91">
        <v>0</v>
      </c>
    </row>
    <row r="44" spans="1:18" ht="15">
      <c r="A44" s="35"/>
      <c r="B44" s="36"/>
      <c r="C44" s="33"/>
      <c r="D44" s="33"/>
      <c r="E44" s="33"/>
      <c r="F44" s="37"/>
      <c r="G44" s="59"/>
      <c r="H44" s="38"/>
      <c r="I44" s="39"/>
      <c r="J44" s="40"/>
      <c r="K44" s="60"/>
      <c r="L44" s="34"/>
      <c r="M44" s="37"/>
      <c r="N44" s="1"/>
      <c r="P44" s="92"/>
    </row>
    <row r="45" spans="1:18" ht="52.5" customHeight="1">
      <c r="A45" s="9"/>
      <c r="B45" s="9"/>
      <c r="C45" s="9"/>
      <c r="D45" s="9"/>
      <c r="E45" s="9"/>
      <c r="F45" s="9"/>
      <c r="G45" s="15" t="s">
        <v>14</v>
      </c>
      <c r="H45" s="63">
        <f>SUM(H34:H43)</f>
        <v>2095983</v>
      </c>
      <c r="I45" s="64"/>
      <c r="J45" s="65">
        <f>SUM(J34:J43)</f>
        <v>271.95999999999998</v>
      </c>
      <c r="K45" s="65">
        <f>SUM(K34:K43)</f>
        <v>1867.87</v>
      </c>
      <c r="L45" s="9"/>
      <c r="M45" s="9"/>
      <c r="O45" s="134" t="s">
        <v>54</v>
      </c>
      <c r="P45" s="134"/>
      <c r="Q45" s="63">
        <f>SUM(Q34:Q43)</f>
        <v>2219732</v>
      </c>
      <c r="R45" s="64">
        <f>SUM(R34:R43)</f>
        <v>0</v>
      </c>
    </row>
    <row r="46" spans="1:18" ht="51.75" customHeight="1" thickBot="1">
      <c r="A46" s="9"/>
      <c r="B46" s="9"/>
      <c r="C46" s="9"/>
      <c r="D46" s="9"/>
      <c r="E46" s="9"/>
      <c r="F46" s="9"/>
      <c r="G46" s="70"/>
      <c r="H46" s="72"/>
      <c r="I46" s="73"/>
      <c r="J46" s="74"/>
      <c r="K46" s="74"/>
      <c r="L46" s="139"/>
      <c r="M46" s="139"/>
      <c r="N46" s="88"/>
      <c r="O46" s="102"/>
      <c r="P46" s="102"/>
      <c r="Q46" s="72"/>
      <c r="R46" s="73"/>
    </row>
    <row r="47" spans="1:18" ht="15" customHeight="1">
      <c r="A47" s="140" t="s">
        <v>73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2"/>
      <c r="M47" s="139"/>
      <c r="N47" s="88"/>
      <c r="O47" s="220" t="s">
        <v>49</v>
      </c>
      <c r="P47" s="221"/>
      <c r="Q47" s="221"/>
      <c r="R47" s="222"/>
    </row>
    <row r="48" spans="1:18" ht="26.4">
      <c r="A48" s="143" t="s">
        <v>67</v>
      </c>
      <c r="B48" s="144" t="s">
        <v>68</v>
      </c>
      <c r="C48" s="144" t="s">
        <v>2</v>
      </c>
      <c r="D48" s="144" t="s">
        <v>3</v>
      </c>
      <c r="E48" s="144" t="s">
        <v>4</v>
      </c>
      <c r="F48" s="144" t="s">
        <v>5</v>
      </c>
      <c r="G48" s="145" t="s">
        <v>6</v>
      </c>
      <c r="H48" s="145" t="s">
        <v>7</v>
      </c>
      <c r="I48" s="145" t="s">
        <v>69</v>
      </c>
      <c r="J48" s="145" t="s">
        <v>70</v>
      </c>
      <c r="K48" s="145" t="s">
        <v>71</v>
      </c>
      <c r="L48" s="146" t="s">
        <v>10</v>
      </c>
      <c r="M48" s="9"/>
      <c r="O48" s="186" t="s">
        <v>50</v>
      </c>
      <c r="P48" s="186" t="s">
        <v>51</v>
      </c>
      <c r="Q48" s="186" t="s">
        <v>52</v>
      </c>
      <c r="R48" s="186" t="s">
        <v>53</v>
      </c>
    </row>
    <row r="49" spans="1:18" ht="15.6">
      <c r="A49" s="147"/>
      <c r="B49" s="148"/>
      <c r="C49" s="148"/>
      <c r="D49" s="148"/>
      <c r="E49" s="148"/>
      <c r="F49" s="148"/>
      <c r="G49" s="149"/>
      <c r="H49" s="149"/>
      <c r="I49" s="149"/>
      <c r="J49" s="149"/>
      <c r="K49" s="149"/>
      <c r="L49" s="148"/>
      <c r="M49" s="9"/>
      <c r="O49" s="188"/>
      <c r="P49" s="188"/>
      <c r="Q49" s="188"/>
      <c r="R49" s="188"/>
    </row>
    <row r="50" spans="1:18" ht="61.2">
      <c r="A50" s="150">
        <v>56</v>
      </c>
      <c r="B50" s="151" t="s">
        <v>115</v>
      </c>
      <c r="C50" s="152" t="s">
        <v>171</v>
      </c>
      <c r="D50" s="153" t="s">
        <v>172</v>
      </c>
      <c r="E50" s="153" t="s">
        <v>173</v>
      </c>
      <c r="F50" s="153" t="s">
        <v>22</v>
      </c>
      <c r="G50" s="154" t="s">
        <v>16</v>
      </c>
      <c r="H50" s="155">
        <v>32679</v>
      </c>
      <c r="I50" s="156" t="s">
        <v>174</v>
      </c>
      <c r="J50" s="157">
        <v>36.9</v>
      </c>
      <c r="K50" s="154" t="s">
        <v>15</v>
      </c>
      <c r="L50" s="153" t="s">
        <v>155</v>
      </c>
      <c r="O50" s="189"/>
      <c r="P50" s="189" t="s">
        <v>63</v>
      </c>
      <c r="Q50" s="13"/>
      <c r="R50" s="189"/>
    </row>
    <row r="51" spans="1:18" ht="25.8">
      <c r="A51" s="71"/>
      <c r="B51" s="71"/>
      <c r="C51" s="71"/>
      <c r="D51" s="71"/>
      <c r="E51" s="71"/>
      <c r="F51" s="71"/>
      <c r="G51" s="98"/>
      <c r="H51" s="99"/>
      <c r="I51" s="100"/>
      <c r="J51" s="101"/>
      <c r="K51" s="71"/>
      <c r="L51" s="71"/>
      <c r="O51" s="89"/>
      <c r="P51" s="89"/>
      <c r="Q51" s="89"/>
      <c r="R51" s="89"/>
    </row>
    <row r="52" spans="1:18" ht="24.6">
      <c r="A52" s="71"/>
      <c r="B52" s="71"/>
      <c r="C52" s="71"/>
      <c r="D52" s="71"/>
      <c r="E52" s="71"/>
      <c r="F52" s="71"/>
      <c r="G52" s="97" t="s">
        <v>14</v>
      </c>
      <c r="H52" s="158">
        <f>SUM(H50:H50)</f>
        <v>32679</v>
      </c>
      <c r="I52" s="159"/>
      <c r="J52" s="160">
        <f>SUM(J50:J50)</f>
        <v>36.9</v>
      </c>
      <c r="K52" s="109"/>
      <c r="L52" s="71"/>
      <c r="O52" s="134" t="s">
        <v>54</v>
      </c>
      <c r="P52" s="134"/>
      <c r="Q52" s="63">
        <f>SUM(Q50:Q50)</f>
        <v>0</v>
      </c>
      <c r="R52" s="64">
        <f>SUM(R50:R50)</f>
        <v>0</v>
      </c>
    </row>
    <row r="53" spans="1:18" ht="17.399999999999999">
      <c r="A53" s="71"/>
      <c r="B53" s="71"/>
      <c r="C53" s="71"/>
      <c r="D53" s="71"/>
      <c r="E53" s="71"/>
      <c r="F53" s="71"/>
      <c r="G53" s="109"/>
      <c r="H53" s="71"/>
    </row>
    <row r="54" spans="1:18" ht="15" thickBot="1">
      <c r="A54" s="71"/>
    </row>
    <row r="55" spans="1:18" ht="15" thickTop="1">
      <c r="A55" s="275" t="s">
        <v>25</v>
      </c>
      <c r="B55" s="276"/>
      <c r="C55" s="207" t="s">
        <v>2</v>
      </c>
      <c r="D55" s="207" t="s">
        <v>26</v>
      </c>
      <c r="E55" s="207" t="s">
        <v>4</v>
      </c>
      <c r="F55" s="207" t="s">
        <v>5</v>
      </c>
      <c r="G55" s="213" t="s">
        <v>6</v>
      </c>
      <c r="H55" s="216" t="s">
        <v>7</v>
      </c>
      <c r="I55" s="216" t="s">
        <v>27</v>
      </c>
      <c r="J55" s="216" t="s">
        <v>24</v>
      </c>
      <c r="K55" s="216" t="s">
        <v>9</v>
      </c>
      <c r="L55" s="272" t="s">
        <v>10</v>
      </c>
    </row>
    <row r="56" spans="1:18" ht="15" thickBot="1">
      <c r="A56" s="277"/>
      <c r="B56" s="278"/>
      <c r="C56" s="279"/>
      <c r="D56" s="279"/>
      <c r="E56" s="279"/>
      <c r="F56" s="279"/>
      <c r="G56" s="214"/>
      <c r="H56" s="217"/>
      <c r="I56" s="217"/>
      <c r="J56" s="217"/>
      <c r="K56" s="217"/>
      <c r="L56" s="217"/>
    </row>
    <row r="57" spans="1:18" ht="15" thickBot="1">
      <c r="A57" s="273"/>
      <c r="B57" s="274"/>
      <c r="C57" s="279"/>
      <c r="D57" s="279"/>
      <c r="E57" s="279"/>
      <c r="F57" s="279"/>
      <c r="G57" s="214"/>
      <c r="H57" s="217"/>
      <c r="I57" s="217"/>
      <c r="J57" s="217"/>
      <c r="K57" s="217"/>
      <c r="L57" s="217"/>
    </row>
    <row r="58" spans="1:18" ht="15" thickTop="1">
      <c r="A58" s="205" t="s">
        <v>29</v>
      </c>
      <c r="B58" s="207" t="s">
        <v>30</v>
      </c>
      <c r="C58" s="279"/>
      <c r="D58" s="279"/>
      <c r="E58" s="279"/>
      <c r="F58" s="279"/>
      <c r="G58" s="214"/>
      <c r="H58" s="217"/>
      <c r="I58" s="217"/>
      <c r="J58" s="217"/>
      <c r="K58" s="217"/>
      <c r="L58" s="217"/>
    </row>
    <row r="59" spans="1:18" ht="15" thickBot="1">
      <c r="A59" s="206"/>
      <c r="B59" s="208"/>
      <c r="C59" s="208"/>
      <c r="D59" s="208"/>
      <c r="E59" s="208"/>
      <c r="F59" s="208"/>
      <c r="G59" s="215"/>
      <c r="H59" s="218"/>
      <c r="I59" s="219"/>
      <c r="J59" s="218"/>
      <c r="K59" s="219"/>
      <c r="L59" s="218"/>
    </row>
    <row r="60" spans="1:18">
      <c r="A60" s="209"/>
      <c r="B60" s="210"/>
      <c r="C60" s="161"/>
      <c r="D60" s="161"/>
      <c r="E60" s="161"/>
      <c r="F60" s="161"/>
      <c r="G60" s="161"/>
      <c r="H60" s="211"/>
      <c r="I60" s="212"/>
      <c r="J60" s="161"/>
      <c r="K60" s="161"/>
      <c r="L60" s="161"/>
    </row>
    <row r="61" spans="1:18" ht="21">
      <c r="A61" s="162" t="s">
        <v>175</v>
      </c>
      <c r="B61" s="268" t="s">
        <v>120</v>
      </c>
      <c r="C61" s="269" t="s">
        <v>177</v>
      </c>
      <c r="D61" s="269" t="s">
        <v>178</v>
      </c>
      <c r="E61" s="269" t="s">
        <v>179</v>
      </c>
      <c r="F61" s="202" t="s">
        <v>22</v>
      </c>
      <c r="G61" s="202" t="s">
        <v>36</v>
      </c>
      <c r="H61" s="270">
        <v>1877</v>
      </c>
      <c r="I61" s="202" t="s">
        <v>180</v>
      </c>
      <c r="J61" s="271" t="s">
        <v>181</v>
      </c>
      <c r="K61" s="202" t="s">
        <v>15</v>
      </c>
      <c r="L61" s="202" t="s">
        <v>126</v>
      </c>
    </row>
    <row r="62" spans="1:18" ht="21">
      <c r="A62" s="162" t="s">
        <v>176</v>
      </c>
      <c r="B62" s="202"/>
      <c r="C62" s="269"/>
      <c r="D62" s="269"/>
      <c r="E62" s="269"/>
      <c r="F62" s="202"/>
      <c r="G62" s="202"/>
      <c r="H62" s="270"/>
      <c r="I62" s="202"/>
      <c r="J62" s="271"/>
      <c r="K62" s="202"/>
      <c r="L62" s="202"/>
    </row>
    <row r="63" spans="1:18" ht="42">
      <c r="A63" s="162" t="s">
        <v>182</v>
      </c>
      <c r="B63" s="192" t="s">
        <v>183</v>
      </c>
      <c r="C63" s="193" t="s">
        <v>184</v>
      </c>
      <c r="D63" s="193" t="s">
        <v>185</v>
      </c>
      <c r="E63" s="193" t="s">
        <v>186</v>
      </c>
      <c r="F63" s="192" t="s">
        <v>22</v>
      </c>
      <c r="G63" s="192" t="s">
        <v>78</v>
      </c>
      <c r="H63" s="194">
        <v>1873</v>
      </c>
      <c r="I63" s="192" t="s">
        <v>180</v>
      </c>
      <c r="J63" s="195" t="s">
        <v>187</v>
      </c>
      <c r="K63" s="192" t="s">
        <v>15</v>
      </c>
      <c r="L63" s="192" t="s">
        <v>188</v>
      </c>
    </row>
    <row r="64" spans="1:18" ht="42">
      <c r="A64" s="196" t="s">
        <v>189</v>
      </c>
      <c r="B64" s="192" t="s">
        <v>183</v>
      </c>
      <c r="C64" s="193" t="s">
        <v>190</v>
      </c>
      <c r="D64" s="193" t="s">
        <v>192</v>
      </c>
      <c r="E64" s="193" t="s">
        <v>191</v>
      </c>
      <c r="F64" s="192" t="s">
        <v>22</v>
      </c>
      <c r="G64" s="192" t="s">
        <v>193</v>
      </c>
      <c r="H64" s="194">
        <v>2356262</v>
      </c>
      <c r="I64" s="192" t="s">
        <v>194</v>
      </c>
      <c r="J64" s="195" t="s">
        <v>195</v>
      </c>
      <c r="K64" s="192" t="s">
        <v>15</v>
      </c>
      <c r="L64" s="192" t="s">
        <v>126</v>
      </c>
    </row>
    <row r="65" spans="1:18" ht="42">
      <c r="A65" s="162" t="s">
        <v>196</v>
      </c>
      <c r="B65" s="154" t="s">
        <v>88</v>
      </c>
      <c r="C65" s="164" t="s">
        <v>197</v>
      </c>
      <c r="D65" s="164" t="s">
        <v>198</v>
      </c>
      <c r="E65" s="164" t="s">
        <v>199</v>
      </c>
      <c r="F65" s="154" t="s">
        <v>22</v>
      </c>
      <c r="G65" s="154" t="s">
        <v>200</v>
      </c>
      <c r="H65" s="163">
        <v>17394714</v>
      </c>
      <c r="I65" s="154" t="s">
        <v>201</v>
      </c>
      <c r="J65" s="157" t="s">
        <v>202</v>
      </c>
      <c r="K65" s="154" t="s">
        <v>15</v>
      </c>
      <c r="L65" s="154" t="s">
        <v>139</v>
      </c>
    </row>
    <row r="66" spans="1:18" ht="24.6">
      <c r="A66" s="71"/>
      <c r="B66" s="71"/>
      <c r="C66" s="71"/>
      <c r="D66" s="71"/>
      <c r="E66" s="71"/>
      <c r="F66" s="71"/>
      <c r="G66" s="165" t="s">
        <v>14</v>
      </c>
      <c r="H66" s="166">
        <f>SUM(H61:H65)</f>
        <v>19754726</v>
      </c>
      <c r="I66" s="167"/>
      <c r="J66" s="168">
        <f>SUM(J61:J65)</f>
        <v>0</v>
      </c>
      <c r="K66" s="109"/>
      <c r="L66" s="71"/>
    </row>
    <row r="67" spans="1:18" ht="24.6">
      <c r="A67" s="71"/>
      <c r="B67" s="71"/>
      <c r="C67" s="71"/>
      <c r="D67" s="71"/>
      <c r="E67" s="71"/>
      <c r="F67" s="71"/>
      <c r="G67" s="170"/>
      <c r="H67" s="171"/>
      <c r="I67" s="172"/>
      <c r="J67" s="173"/>
      <c r="K67" s="109"/>
      <c r="L67" s="71"/>
    </row>
    <row r="68" spans="1:18" ht="31.5" customHeight="1">
      <c r="A68" s="174"/>
      <c r="B68" s="175"/>
      <c r="C68" s="176"/>
      <c r="D68" s="176"/>
      <c r="E68" s="176"/>
      <c r="F68" s="25"/>
      <c r="G68" s="178"/>
      <c r="H68" s="179"/>
      <c r="I68" s="178"/>
      <c r="J68" s="180"/>
      <c r="K68" s="180"/>
      <c r="L68" s="34"/>
      <c r="M68" s="191"/>
    </row>
    <row r="69" spans="1:18" ht="24.6">
      <c r="A69" s="197"/>
      <c r="B69" s="197"/>
      <c r="G69" s="97" t="s">
        <v>14</v>
      </c>
      <c r="H69" s="181">
        <v>26082016</v>
      </c>
      <c r="I69" s="159"/>
      <c r="J69" s="160">
        <v>0</v>
      </c>
      <c r="K69" s="182">
        <v>12075.87</v>
      </c>
      <c r="N69" s="169"/>
      <c r="O69" s="169"/>
      <c r="P69" s="169"/>
      <c r="Q69" s="169"/>
      <c r="R69" s="169"/>
    </row>
    <row r="70" spans="1:18" ht="24.6">
      <c r="A70" s="177"/>
      <c r="B70" s="177"/>
      <c r="G70" s="170"/>
      <c r="H70" s="183"/>
      <c r="I70" s="184"/>
      <c r="J70" s="185"/>
      <c r="K70" s="109"/>
      <c r="N70" s="169"/>
      <c r="O70" s="169"/>
      <c r="P70" s="169"/>
      <c r="Q70" s="169"/>
      <c r="R70" s="169"/>
    </row>
    <row r="71" spans="1:18" ht="24.6">
      <c r="G71" s="97" t="s">
        <v>59</v>
      </c>
      <c r="H71" s="132">
        <v>26082016</v>
      </c>
      <c r="I71" s="97"/>
      <c r="J71" s="133">
        <v>0</v>
      </c>
      <c r="K71" s="133">
        <v>12075.87</v>
      </c>
      <c r="L71" s="110"/>
      <c r="O71" s="198" t="s">
        <v>59</v>
      </c>
      <c r="P71" s="199"/>
      <c r="Q71" s="132">
        <f>SUM(Q27,Q45,Q52)</f>
        <v>17855704</v>
      </c>
      <c r="R71" s="187">
        <f>SUM(R45,R27)</f>
        <v>0</v>
      </c>
    </row>
    <row r="72" spans="1:18">
      <c r="E72" t="s">
        <v>61</v>
      </c>
    </row>
    <row r="74" spans="1:18" ht="25.8">
      <c r="E74" s="108" t="s">
        <v>60</v>
      </c>
    </row>
    <row r="75" spans="1:18" ht="25.8">
      <c r="E75" s="108" t="s">
        <v>55</v>
      </c>
    </row>
    <row r="76" spans="1:18" ht="25.8">
      <c r="E76" s="108" t="s">
        <v>56</v>
      </c>
    </row>
    <row r="77" spans="1:18">
      <c r="B77" s="111">
        <f ca="1">TODAY()</f>
        <v>45420</v>
      </c>
    </row>
    <row r="78" spans="1:18">
      <c r="A78" t="s">
        <v>57</v>
      </c>
    </row>
    <row r="79" spans="1:18">
      <c r="A79" t="s">
        <v>72</v>
      </c>
    </row>
  </sheetData>
  <mergeCells count="73">
    <mergeCell ref="A55:B56"/>
    <mergeCell ref="C55:C59"/>
    <mergeCell ref="D55:D59"/>
    <mergeCell ref="E55:E59"/>
    <mergeCell ref="F55:F59"/>
    <mergeCell ref="D16:D18"/>
    <mergeCell ref="B16:B18"/>
    <mergeCell ref="M31:M33"/>
    <mergeCell ref="I31:I33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55:L59"/>
    <mergeCell ref="A57:B57"/>
    <mergeCell ref="O8:R11"/>
    <mergeCell ref="N14:N15"/>
    <mergeCell ref="N16:N18"/>
    <mergeCell ref="O14:R15"/>
    <mergeCell ref="O16:O18"/>
    <mergeCell ref="P16:P18"/>
    <mergeCell ref="Q16:Q18"/>
    <mergeCell ref="R16:R18"/>
    <mergeCell ref="O29:R30"/>
    <mergeCell ref="A6:M7"/>
    <mergeCell ref="A14:M15"/>
    <mergeCell ref="A29:M30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Q31:Q33"/>
    <mergeCell ref="R31:R33"/>
    <mergeCell ref="B31:B33"/>
    <mergeCell ref="E31:E33"/>
    <mergeCell ref="C31:C33"/>
    <mergeCell ref="H31:H33"/>
    <mergeCell ref="L31:L33"/>
    <mergeCell ref="K31:K33"/>
    <mergeCell ref="J31:J33"/>
    <mergeCell ref="G31:G33"/>
    <mergeCell ref="D31:D33"/>
    <mergeCell ref="F31:F33"/>
    <mergeCell ref="A69:B69"/>
    <mergeCell ref="O71:P71"/>
    <mergeCell ref="O31:O33"/>
    <mergeCell ref="P31:P33"/>
    <mergeCell ref="L61:L62"/>
    <mergeCell ref="A31:A33"/>
    <mergeCell ref="A58:A59"/>
    <mergeCell ref="B58:B59"/>
    <mergeCell ref="A60:B60"/>
    <mergeCell ref="H60:I60"/>
    <mergeCell ref="G55:G59"/>
    <mergeCell ref="H55:H59"/>
    <mergeCell ref="I55:I59"/>
    <mergeCell ref="J55:J59"/>
    <mergeCell ref="K55:K59"/>
    <mergeCell ref="O47:R47"/>
  </mergeCells>
  <phoneticPr fontId="32" type="noConversion"/>
  <printOptions horizontalCentered="1"/>
  <pageMargins left="0.25" right="0.25" top="0.75" bottom="0.75" header="0.3" footer="0.3"/>
  <pageSetup paperSize="41" scale="30" fitToWidth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280"/>
      <c r="B4" s="281"/>
      <c r="C4" s="45"/>
      <c r="D4" s="45"/>
      <c r="E4" s="45"/>
      <c r="F4" s="45"/>
      <c r="G4" s="46"/>
      <c r="H4" s="282" t="s">
        <v>7</v>
      </c>
      <c r="I4" s="285" t="s">
        <v>27</v>
      </c>
      <c r="J4" s="282" t="s">
        <v>24</v>
      </c>
      <c r="K4" s="285" t="s">
        <v>9</v>
      </c>
      <c r="L4" s="282" t="s">
        <v>10</v>
      </c>
    </row>
    <row r="5" spans="1:12" ht="11.25" customHeight="1" thickBot="1">
      <c r="A5" s="286" t="s">
        <v>25</v>
      </c>
      <c r="B5" s="287"/>
      <c r="C5" s="47" t="s">
        <v>2</v>
      </c>
      <c r="D5" s="47" t="s">
        <v>26</v>
      </c>
      <c r="E5" s="47" t="s">
        <v>4</v>
      </c>
      <c r="F5" s="47" t="s">
        <v>5</v>
      </c>
      <c r="G5" s="48" t="s">
        <v>6</v>
      </c>
      <c r="H5" s="283"/>
      <c r="I5" s="283"/>
      <c r="J5" s="283"/>
      <c r="K5" s="283"/>
      <c r="L5" s="283"/>
    </row>
    <row r="6" spans="1:12" ht="15.75" hidden="1" customHeight="1" thickBot="1">
      <c r="A6" s="288"/>
      <c r="B6" s="289"/>
      <c r="C6" s="49"/>
      <c r="D6" s="49"/>
      <c r="E6" s="49"/>
      <c r="F6" s="49"/>
      <c r="G6" s="48" t="s">
        <v>28</v>
      </c>
      <c r="H6" s="283"/>
      <c r="I6" s="283"/>
      <c r="J6" s="283"/>
      <c r="K6" s="283"/>
      <c r="L6" s="283"/>
    </row>
    <row r="7" spans="1:12">
      <c r="A7" s="50"/>
      <c r="B7" s="51"/>
      <c r="C7" s="49"/>
      <c r="D7" s="49"/>
      <c r="E7" s="49"/>
      <c r="F7" s="49"/>
      <c r="G7" s="48"/>
      <c r="H7" s="283"/>
      <c r="I7" s="283"/>
      <c r="J7" s="283"/>
      <c r="K7" s="283"/>
      <c r="L7" s="283"/>
    </row>
    <row r="8" spans="1:12">
      <c r="A8" s="52" t="s">
        <v>29</v>
      </c>
      <c r="B8" s="53" t="s">
        <v>30</v>
      </c>
      <c r="C8" s="54"/>
      <c r="D8" s="54"/>
      <c r="E8" s="54"/>
      <c r="F8" s="54"/>
      <c r="G8" s="55"/>
      <c r="H8" s="284"/>
      <c r="I8" s="284"/>
      <c r="J8" s="284"/>
      <c r="K8" s="284"/>
      <c r="L8" s="284"/>
    </row>
    <row r="9" spans="1:12">
      <c r="A9" s="290"/>
      <c r="B9" s="290"/>
      <c r="C9" s="56"/>
      <c r="D9" s="56"/>
      <c r="E9" s="56"/>
      <c r="F9" s="56"/>
      <c r="G9" s="56"/>
      <c r="H9" s="290"/>
      <c r="I9" s="290"/>
      <c r="J9" s="56"/>
      <c r="K9" s="56"/>
      <c r="L9" s="56"/>
    </row>
    <row r="10" spans="1:12">
      <c r="A10" s="42" t="s">
        <v>31</v>
      </c>
      <c r="B10" s="291">
        <v>43699</v>
      </c>
      <c r="C10" s="292" t="s">
        <v>33</v>
      </c>
      <c r="D10" s="294" t="s">
        <v>34</v>
      </c>
      <c r="E10" s="294" t="s">
        <v>35</v>
      </c>
      <c r="F10" s="295" t="s">
        <v>22</v>
      </c>
      <c r="G10" s="295" t="s">
        <v>16</v>
      </c>
      <c r="H10" s="296">
        <v>27378</v>
      </c>
      <c r="I10" s="298" t="s">
        <v>36</v>
      </c>
      <c r="J10" s="299">
        <v>980.50699999999995</v>
      </c>
      <c r="K10" s="300" t="s">
        <v>15</v>
      </c>
      <c r="L10" s="295" t="s">
        <v>21</v>
      </c>
    </row>
    <row r="11" spans="1:12">
      <c r="A11" s="42" t="s">
        <v>32</v>
      </c>
      <c r="B11" s="291"/>
      <c r="C11" s="293"/>
      <c r="D11" s="294"/>
      <c r="E11" s="294"/>
      <c r="F11" s="295"/>
      <c r="G11" s="295"/>
      <c r="H11" s="297"/>
      <c r="I11" s="298"/>
      <c r="J11" s="299"/>
      <c r="K11" s="301"/>
      <c r="L11" s="295"/>
    </row>
    <row r="12" spans="1:12">
      <c r="A12" s="42" t="s">
        <v>37</v>
      </c>
      <c r="B12" s="291">
        <v>43705</v>
      </c>
      <c r="C12" s="292" t="s">
        <v>45</v>
      </c>
      <c r="D12" s="294" t="s">
        <v>46</v>
      </c>
      <c r="E12" s="294" t="s">
        <v>39</v>
      </c>
      <c r="F12" s="295" t="s">
        <v>22</v>
      </c>
      <c r="G12" s="295" t="s">
        <v>16</v>
      </c>
      <c r="H12" s="296">
        <v>29178</v>
      </c>
      <c r="I12" s="298" t="s">
        <v>36</v>
      </c>
      <c r="J12" s="299">
        <v>1048.3399999999999</v>
      </c>
      <c r="K12" s="302" t="s">
        <v>15</v>
      </c>
      <c r="L12" s="295" t="s">
        <v>21</v>
      </c>
    </row>
    <row r="13" spans="1:12">
      <c r="A13" s="43" t="s">
        <v>38</v>
      </c>
      <c r="B13" s="291"/>
      <c r="C13" s="293"/>
      <c r="D13" s="294"/>
      <c r="E13" s="294"/>
      <c r="F13" s="295"/>
      <c r="G13" s="295"/>
      <c r="H13" s="297"/>
      <c r="I13" s="298"/>
      <c r="J13" s="299"/>
      <c r="K13" s="302"/>
      <c r="L13" s="295"/>
    </row>
    <row r="14" spans="1:12">
      <c r="A14" s="44" t="s">
        <v>40</v>
      </c>
      <c r="B14" s="291">
        <v>43706</v>
      </c>
      <c r="C14" s="292" t="s">
        <v>42</v>
      </c>
      <c r="D14" s="292" t="s">
        <v>43</v>
      </c>
      <c r="E14" s="292" t="s">
        <v>44</v>
      </c>
      <c r="F14" s="295" t="s">
        <v>22</v>
      </c>
      <c r="G14" s="295" t="s">
        <v>16</v>
      </c>
      <c r="H14" s="305">
        <v>27378</v>
      </c>
      <c r="I14" s="298" t="s">
        <v>36</v>
      </c>
      <c r="J14" s="299">
        <v>2158.1999999999998</v>
      </c>
      <c r="K14" s="302" t="s">
        <v>15</v>
      </c>
      <c r="L14" s="295" t="s">
        <v>17</v>
      </c>
    </row>
    <row r="15" spans="1:12">
      <c r="A15" s="43" t="s">
        <v>41</v>
      </c>
      <c r="B15" s="291"/>
      <c r="C15" s="293"/>
      <c r="D15" s="293"/>
      <c r="E15" s="293"/>
      <c r="F15" s="295"/>
      <c r="G15" s="295"/>
      <c r="H15" s="305"/>
      <c r="I15" s="298"/>
      <c r="J15" s="299"/>
      <c r="K15" s="302"/>
      <c r="L15" s="295"/>
    </row>
    <row r="16" spans="1:12" ht="16.2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4" thickBot="1">
      <c r="C17" s="22"/>
      <c r="D17" s="23"/>
      <c r="E17" s="12"/>
      <c r="F17" s="303" t="s">
        <v>14</v>
      </c>
      <c r="G17" s="304"/>
      <c r="H17" s="57">
        <f>SUM(H10:H11:H12:H13,H14,H15)</f>
        <v>83934</v>
      </c>
      <c r="I17" s="24"/>
      <c r="J17" s="41">
        <f>SUM(J10,J15)</f>
        <v>980.50699999999995</v>
      </c>
    </row>
  </sheetData>
  <mergeCells count="44">
    <mergeCell ref="F17:G17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G14:G15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A4:B4"/>
    <mergeCell ref="H4:H8"/>
    <mergeCell ref="J4:J8"/>
    <mergeCell ref="K4:K8"/>
    <mergeCell ref="L4:L8"/>
    <mergeCell ref="A5:B5"/>
    <mergeCell ref="A6:B6"/>
    <mergeCell ref="I4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2024-05-08T15:42:04Z</cp:lastPrinted>
  <dcterms:created xsi:type="dcterms:W3CDTF">2011-04-07T12:29:15Z</dcterms:created>
  <dcterms:modified xsi:type="dcterms:W3CDTF">2024-05-08T16:21:14Z</dcterms:modified>
</cp:coreProperties>
</file>