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Hoja1!$A$6:$R$68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2" i="1" l="1"/>
  <c r="Q42" i="1"/>
  <c r="R37" i="1"/>
  <c r="R25" i="1"/>
  <c r="H52" i="1"/>
  <c r="J52" i="1"/>
  <c r="J37" i="1"/>
  <c r="K37" i="1"/>
  <c r="R60" i="1" l="1"/>
  <c r="Q37" i="1"/>
  <c r="H37" i="1"/>
  <c r="J42" i="1" l="1"/>
  <c r="H42" i="1"/>
  <c r="Q25" i="1" l="1"/>
  <c r="Q60" i="1" s="1"/>
  <c r="K25" i="1"/>
  <c r="J25" i="1"/>
  <c r="H25" i="1"/>
  <c r="H60" i="1" s="1"/>
  <c r="B66" i="1" l="1"/>
  <c r="J17" i="2" l="1"/>
  <c r="H17" i="2"/>
</calcChain>
</file>

<file path=xl/sharedStrings.xml><?xml version="1.0" encoding="utf-8"?>
<sst xmlns="http://schemas.openxmlformats.org/spreadsheetml/2006/main" count="371" uniqueCount="205">
  <si>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</si>
  <si>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</si>
  <si>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</si>
  <si>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</si>
  <si>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</si>
  <si>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</si>
  <si>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</si>
  <si>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</si>
  <si>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</si>
  <si>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</si>
  <si>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</si>
  <si>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</si>
  <si>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</si>
  <si>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</si>
  <si>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</si>
  <si>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</si>
  <si>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</si>
  <si>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</si>
  <si>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</si>
  <si>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</si>
  <si>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</si>
  <si>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</si>
  <si>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</si>
  <si>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</si>
  <si>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</si>
  <si>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</si>
  <si>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</si>
  <si>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</si>
  <si>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</si>
  <si>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</si>
  <si>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</si>
  <si>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</si>
  <si>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</si>
  <si>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</si>
  <si>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</si>
  <si>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</si>
  <si>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</si>
  <si>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</si>
  <si>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</si>
  <si>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</si>
  <si>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</si>
  <si>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</si>
  <si>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</si>
  <si>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</si>
  <si>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</si>
  <si>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</si>
  <si>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</si>
  <si>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</si>
  <si>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</si>
  <si>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</si>
  <si>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</si>
  <si>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</si>
  <si>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</si>
  <si>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</si>
  <si>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</si>
  <si>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</si>
  <si>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</si>
  <si>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</si>
  <si>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</si>
  <si>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</si>
  <si>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</si>
  <si>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>S/REV.</t>
  </si>
  <si>
    <t xml:space="preserve">CERTIFICADO N° </t>
  </si>
  <si>
    <t>RESOLUCION FECHA</t>
  </si>
  <si>
    <t>DESCIPCION PROYECTO</t>
  </si>
  <si>
    <t>SUPERFICIE M2</t>
  </si>
  <si>
    <t>NORMAS EPECIALES</t>
  </si>
  <si>
    <t xml:space="preserve">MODIFICACION DE DESLINDE </t>
  </si>
  <si>
    <t xml:space="preserve">A.ESPEJO </t>
  </si>
  <si>
    <t>A N T E P R O Y E C T O S</t>
  </si>
  <si>
    <t>PERMISO N°</t>
  </si>
  <si>
    <t>ESTADISTICAS DE PERMISOS, RESOLUCIONES Y OTROS  MES DE OCTUBRE 2024</t>
  </si>
  <si>
    <t>04.10.2024</t>
  </si>
  <si>
    <t>AV. LARRAIN 5862 MP 135</t>
  </si>
  <si>
    <t xml:space="preserve">ALEJANDRO SOTO </t>
  </si>
  <si>
    <t xml:space="preserve">NUEVOS DESARROLLOS S.A </t>
  </si>
  <si>
    <t xml:space="preserve">AUTOMOTRIZ DANIEL ACHONDO </t>
  </si>
  <si>
    <t xml:space="preserve">CALLE LAS ABEJAS 5760 </t>
  </si>
  <si>
    <t xml:space="preserve">FRANCISCO JARAMILLO DEL VALLE </t>
  </si>
  <si>
    <t xml:space="preserve">CENTRO DE SERVICIO AUTOMOTOR </t>
  </si>
  <si>
    <t xml:space="preserve">OBRA NUEVA </t>
  </si>
  <si>
    <t>55.9</t>
  </si>
  <si>
    <t>860.0</t>
  </si>
  <si>
    <t>X</t>
  </si>
  <si>
    <t>02.10.2024</t>
  </si>
  <si>
    <t xml:space="preserve">VIVIENDA </t>
  </si>
  <si>
    <t xml:space="preserve">SIMON MARTIN BENGOA </t>
  </si>
  <si>
    <t>HELSBY 8729</t>
  </si>
  <si>
    <t xml:space="preserve">PABLO AMIGO </t>
  </si>
  <si>
    <t xml:space="preserve">S/REV. </t>
  </si>
  <si>
    <t>1291.26</t>
  </si>
  <si>
    <t xml:space="preserve">NINGUNA </t>
  </si>
  <si>
    <t xml:space="preserve">MODULO DE PASILLO </t>
  </si>
  <si>
    <t xml:space="preserve">MODIFICACION DE EDIFICACIONES EXISTENTES  QUE NO ALTEREN SU ESTRUCTURA </t>
  </si>
  <si>
    <t>31770.45</t>
  </si>
  <si>
    <t xml:space="preserve">A. MONARDES </t>
  </si>
  <si>
    <t>09.10.2024</t>
  </si>
  <si>
    <t>2555- A  LR 2591</t>
  </si>
  <si>
    <t xml:space="preserve">CASA HOLANDA II SPA </t>
  </si>
  <si>
    <t>VICENTE PEREZ ROSALES 1680</t>
  </si>
  <si>
    <t>BENJAMIN OPORTOT</t>
  </si>
  <si>
    <t xml:space="preserve">C.ESPINOSA </t>
  </si>
  <si>
    <t>2554-A</t>
  </si>
  <si>
    <t>LR 2590</t>
  </si>
  <si>
    <t xml:space="preserve">CARLOS TAPIA PALACIOS </t>
  </si>
  <si>
    <t>GENERAL BELGRANO 6330</t>
  </si>
  <si>
    <t xml:space="preserve">JULIO CONCHA NUÑEZ </t>
  </si>
  <si>
    <t>FUSION DE 4 LOTES</t>
  </si>
  <si>
    <t>531.68</t>
  </si>
  <si>
    <t xml:space="preserve">A.MONARDES </t>
  </si>
  <si>
    <t>08.10.2024</t>
  </si>
  <si>
    <t xml:space="preserve">LIZETTE VERGARA HUERTA </t>
  </si>
  <si>
    <t xml:space="preserve">AV. OSSA 235 </t>
  </si>
  <si>
    <t xml:space="preserve">ALEJANDRO MALHUE AREVALO </t>
  </si>
  <si>
    <t xml:space="preserve">CONSULTA DENTAL </t>
  </si>
  <si>
    <t xml:space="preserve">MODIFICACION DE EDIFICACION EXISTENTES QUE NO ALTEREN SU ESTRUCTURA </t>
  </si>
  <si>
    <t>A.MONARDES</t>
  </si>
  <si>
    <t>8932.5</t>
  </si>
  <si>
    <t>11.10.2024</t>
  </si>
  <si>
    <t xml:space="preserve">IKNOW GESTION INMOBILIARIA SPA </t>
  </si>
  <si>
    <t>ONOFRE JARPA 9973</t>
  </si>
  <si>
    <t xml:space="preserve">EDUARDO CANCINO </t>
  </si>
  <si>
    <t>GIANFRANCO MORONI</t>
  </si>
  <si>
    <t>7636.6</t>
  </si>
  <si>
    <t>7703.51</t>
  </si>
  <si>
    <t>N.JOFRE</t>
  </si>
  <si>
    <t>10.10.2024</t>
  </si>
  <si>
    <t xml:space="preserve">ADOLFO ROJAS BRIONES </t>
  </si>
  <si>
    <t>SIMON BOLIVAR 6880</t>
  </si>
  <si>
    <t xml:space="preserve">CRISTIAN PRELLER FIORENTINO </t>
  </si>
  <si>
    <t>AMPLIACION HASTA 100 M2</t>
  </si>
  <si>
    <t>541.58</t>
  </si>
  <si>
    <t xml:space="preserve">JUAN CARLOS FREDES Y OTROS </t>
  </si>
  <si>
    <t>LOS LSURELES 7065</t>
  </si>
  <si>
    <t xml:space="preserve">JUAN CARLOS FREDES </t>
  </si>
  <si>
    <t>81.51</t>
  </si>
  <si>
    <t>300.8</t>
  </si>
  <si>
    <t xml:space="preserve">N.JOFRE </t>
  </si>
  <si>
    <t xml:space="preserve">INMOBILIARIA CASA HELSINSKI SPA </t>
  </si>
  <si>
    <t>HELSINKY 5810</t>
  </si>
  <si>
    <t xml:space="preserve">MAURICIO LEAL FLORES </t>
  </si>
  <si>
    <t xml:space="preserve">GIANFRANCO MORONI </t>
  </si>
  <si>
    <t>4807.53</t>
  </si>
  <si>
    <t>2180.75</t>
  </si>
  <si>
    <t xml:space="preserve">2556 -A    LR 2592        </t>
  </si>
  <si>
    <t xml:space="preserve">INVERSIONES NIDO DE AGUILA LTDA </t>
  </si>
  <si>
    <t>JOSE ARRIETA 6024 Y 5994</t>
  </si>
  <si>
    <t xml:space="preserve">XIMENA CRUCHET </t>
  </si>
  <si>
    <t xml:space="preserve">FUSION </t>
  </si>
  <si>
    <t>15.10.2024</t>
  </si>
  <si>
    <t xml:space="preserve">ALEJANDRO GAJARDO REPETTO </t>
  </si>
  <si>
    <t xml:space="preserve">LAS CARRETAS 2231 </t>
  </si>
  <si>
    <t xml:space="preserve">MANUEL MATTEUCCI VEGA </t>
  </si>
  <si>
    <t>186.24</t>
  </si>
  <si>
    <t>620.00</t>
  </si>
  <si>
    <t>03.10.2024</t>
  </si>
  <si>
    <t xml:space="preserve">INMOBILIARIA  EINVERSIONES GREEN DREAMS SPA </t>
  </si>
  <si>
    <t>DOMINGO CALDERON MOLINA  8953</t>
  </si>
  <si>
    <t xml:space="preserve">MARIO MARDONES </t>
  </si>
  <si>
    <t xml:space="preserve">UNIDADES </t>
  </si>
  <si>
    <t xml:space="preserve">CERTIFICADO DE OBRAS DE URBANIZACION GARANTIZADAS </t>
  </si>
  <si>
    <t xml:space="preserve">PUCHULU LAPOSTOL Y COMPAÑÍA </t>
  </si>
  <si>
    <t xml:space="preserve">JAVIERA CARRERA NORTE 80 </t>
  </si>
  <si>
    <t xml:space="preserve">RAFAEL JANA </t>
  </si>
  <si>
    <t>CERTIFICADO DE COPROPIEDAD INMOBILIARIA LEY 19.537</t>
  </si>
  <si>
    <t>16.10.2024</t>
  </si>
  <si>
    <t xml:space="preserve">INMOBILIARIA PAULA JARAQUEMADA SPA </t>
  </si>
  <si>
    <t>PAULA JARAQUEMADA 351</t>
  </si>
  <si>
    <t>CLE/AEA/nba.</t>
  </si>
  <si>
    <t>23.10.2024</t>
  </si>
  <si>
    <t>MUNICIPALIDAD DE LA REINA</t>
  </si>
  <si>
    <t>AV. ALC. FDO. CASTILLO VELASCO 8700</t>
  </si>
  <si>
    <t xml:space="preserve">ISABEL MARTINEZ </t>
  </si>
  <si>
    <t>ADOLFO LEAL</t>
  </si>
  <si>
    <t xml:space="preserve">CENTR DE SALUDA FAMILIAR </t>
  </si>
  <si>
    <t>3294.24</t>
  </si>
  <si>
    <t>3831.49</t>
  </si>
  <si>
    <t xml:space="preserve">FRANCISCO CABELLO VOLOSKY </t>
  </si>
  <si>
    <t>VALENZUELA PUELMA 9483</t>
  </si>
  <si>
    <t xml:space="preserve">FELIPE GALECIO PESSE </t>
  </si>
  <si>
    <t>558.39</t>
  </si>
  <si>
    <t>1299.55</t>
  </si>
  <si>
    <t>28.10.2024</t>
  </si>
  <si>
    <t xml:space="preserve">INVERSIONES REHUE LTDA </t>
  </si>
  <si>
    <t>PAULA JARAQUEMADA 89</t>
  </si>
  <si>
    <t xml:space="preserve">MARCELO RODRIGUEZ </t>
  </si>
  <si>
    <t xml:space="preserve">OFICINA CENTRO DEPORTIVO </t>
  </si>
  <si>
    <t>29.10.2024</t>
  </si>
  <si>
    <t xml:space="preserve">RENTAS INMOBILIARIAS RK CHILE SPA </t>
  </si>
  <si>
    <t>LOS CANTEROS 8607</t>
  </si>
  <si>
    <t xml:space="preserve">RAUL AGUILERA SOTO </t>
  </si>
  <si>
    <t xml:space="preserve">BODEGA DE RECICLAJE </t>
  </si>
  <si>
    <t>30.10.2024</t>
  </si>
  <si>
    <t xml:space="preserve">MAUI SPA </t>
  </si>
  <si>
    <t>JAVIERA CARRERA NORTE 330</t>
  </si>
  <si>
    <t>SMILJAN RADIC CLARKE</t>
  </si>
  <si>
    <t xml:space="preserve">EDGAR ARENAS </t>
  </si>
  <si>
    <t>AMPLIACION MAYOR  A 100M2</t>
  </si>
  <si>
    <t>249.43</t>
  </si>
  <si>
    <t>25.10.2024</t>
  </si>
  <si>
    <t xml:space="preserve">ROSA FLORES ZEPEDA </t>
  </si>
  <si>
    <t>ARRIETA CAÑAS 5757</t>
  </si>
  <si>
    <t xml:space="preserve">MARCOS RAMIREZ </t>
  </si>
  <si>
    <t xml:space="preserve">AMPLIACIO DE VIVIENDA SOCIAL Y OTRAS </t>
  </si>
  <si>
    <t>L E Y  N° 19.537 - LEY N° 21.442 PUBLICADA DEL 13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</si>
</sst>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2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1"/>
      <color theme="0" tint="-0.249977111117893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82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14" fontId="25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6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6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9" fillId="0" borderId="12" xfId="0" applyNumberFormat="1" applyFont="1" applyBorder="1" applyAlignment="1">
      <alignment horizontal="center" vertical="center"/>
    </xf>
    <xf numFmtId="2" fontId="11" fillId="3" borderId="0" xfId="0" applyNumberFormat="1" applyFont="1" applyFill="1"/>
    <xf numFmtId="0" fontId="31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8" fillId="0" borderId="0" xfId="0" applyFont="1"/>
    <xf numFmtId="0" fontId="32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3" fillId="2" borderId="12" xfId="0" applyFont="1" applyFill="1" applyBorder="1" applyAlignment="1">
      <alignment horizontal="center"/>
    </xf>
    <xf numFmtId="0" fontId="33" fillId="2" borderId="12" xfId="0" applyFont="1" applyFill="1" applyBorder="1"/>
    <xf numFmtId="0" fontId="27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3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6" fontId="11" fillId="2" borderId="12" xfId="0" applyNumberFormat="1" applyFont="1" applyFill="1" applyBorder="1" applyAlignment="1">
      <alignment horizontal="center"/>
    </xf>
    <xf numFmtId="2" fontId="11" fillId="2" borderId="12" xfId="0" applyNumberFormat="1" applyFont="1" applyFill="1" applyBorder="1" applyAlignment="1">
      <alignment horizontal="right"/>
    </xf>
    <xf numFmtId="0" fontId="23" fillId="7" borderId="12" xfId="0" applyFont="1" applyFill="1" applyBorder="1" applyAlignment="1">
      <alignment horizontal="center" vertical="center" wrapText="1"/>
    </xf>
    <xf numFmtId="6" fontId="23" fillId="2" borderId="33" xfId="0" applyNumberFormat="1" applyFont="1" applyFill="1" applyBorder="1" applyAlignment="1">
      <alignment horizontal="center"/>
    </xf>
    <xf numFmtId="2" fontId="23" fillId="2" borderId="33" xfId="0" applyNumberFormat="1" applyFont="1" applyFill="1" applyBorder="1" applyAlignment="1">
      <alignment horizontal="right"/>
    </xf>
    <xf numFmtId="0" fontId="35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15" fillId="0" borderId="6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3" fontId="27" fillId="3" borderId="19" xfId="0" applyNumberFormat="1" applyFont="1" applyFill="1" applyBorder="1" applyAlignment="1">
      <alignment horizontal="center" vertical="center"/>
    </xf>
    <xf numFmtId="4" fontId="27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14" fontId="37" fillId="0" borderId="12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center" vertical="center" wrapText="1"/>
    </xf>
    <xf numFmtId="4" fontId="37" fillId="0" borderId="12" xfId="0" applyNumberFormat="1" applyFont="1" applyBorder="1" applyAlignment="1">
      <alignment horizontal="right" vertical="center"/>
    </xf>
    <xf numFmtId="0" fontId="37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7" fillId="0" borderId="12" xfId="0" quotePrefix="1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42" fontId="37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2" fontId="11" fillId="2" borderId="33" xfId="0" applyNumberFormat="1" applyFont="1" applyFill="1" applyBorder="1"/>
    <xf numFmtId="42" fontId="37" fillId="0" borderId="12" xfId="1" applyFont="1" applyBorder="1" applyAlignment="1">
      <alignment horizontal="right" vertical="center"/>
    </xf>
    <xf numFmtId="167" fontId="37" fillId="0" borderId="12" xfId="0" applyNumberFormat="1" applyFont="1" applyBorder="1" applyAlignment="1">
      <alignment horizontal="right" vertical="center"/>
    </xf>
    <xf numFmtId="0" fontId="39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6" fontId="3" fillId="7" borderId="12" xfId="0" applyNumberFormat="1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right" vertical="center" wrapText="1"/>
    </xf>
    <xf numFmtId="4" fontId="3" fillId="7" borderId="12" xfId="0" applyNumberFormat="1" applyFont="1" applyFill="1" applyBorder="1" applyAlignment="1">
      <alignment horizontal="right"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0" fillId="6" borderId="47" xfId="0" applyFont="1" applyFill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2" borderId="12" xfId="0" applyFont="1" applyFill="1" applyBorder="1"/>
    <xf numFmtId="0" fontId="0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0" fontId="3" fillId="7" borderId="12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6" fontId="3" fillId="0" borderId="12" xfId="0" applyNumberFormat="1" applyFont="1" applyBorder="1" applyAlignment="1">
      <alignment horizontal="right" vertical="center" wrapText="1"/>
    </xf>
    <xf numFmtId="0" fontId="19" fillId="0" borderId="0" xfId="0" applyFont="1"/>
    <xf numFmtId="0" fontId="41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6" fillId="2" borderId="62" xfId="0" applyFont="1" applyFill="1" applyBorder="1" applyAlignment="1">
      <alignment horizontal="center" vertical="center" wrapText="1"/>
    </xf>
    <xf numFmtId="0" fontId="36" fillId="2" borderId="63" xfId="0" applyFont="1" applyFill="1" applyBorder="1" applyAlignment="1">
      <alignment horizontal="center" vertical="center" wrapText="1"/>
    </xf>
    <xf numFmtId="0" fontId="36" fillId="2" borderId="51" xfId="0" applyFont="1" applyFill="1" applyBorder="1" applyAlignment="1">
      <alignment horizontal="center" vertical="center" wrapText="1"/>
    </xf>
    <xf numFmtId="0" fontId="36" fillId="2" borderId="64" xfId="0" applyFont="1" applyFill="1" applyBorder="1" applyAlignment="1">
      <alignment horizontal="center" vertical="center" wrapText="1"/>
    </xf>
    <xf numFmtId="0" fontId="40" fillId="2" borderId="52" xfId="0" applyFont="1" applyFill="1" applyBorder="1" applyAlignment="1">
      <alignment horizontal="center" vertical="center" wrapText="1"/>
    </xf>
    <xf numFmtId="0" fontId="40" fillId="2" borderId="58" xfId="0" applyFont="1" applyFill="1" applyBorder="1" applyAlignment="1">
      <alignment horizontal="center" vertical="center" wrapText="1"/>
    </xf>
    <xf numFmtId="0" fontId="40" fillId="2" borderId="65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36" fillId="2" borderId="59" xfId="0" applyFont="1" applyFill="1" applyBorder="1" applyAlignment="1">
      <alignment horizontal="center" vertical="center" wrapText="1"/>
    </xf>
    <xf numFmtId="0" fontId="36" fillId="2" borderId="66" xfId="0" applyFont="1" applyFill="1" applyBorder="1" applyAlignment="1">
      <alignment horizontal="center" vertical="center" wrapText="1"/>
    </xf>
    <xf numFmtId="0" fontId="40" fillId="2" borderId="53" xfId="0" applyFont="1" applyFill="1" applyBorder="1" applyAlignment="1">
      <alignment horizontal="center" vertical="center" wrapText="1"/>
    </xf>
    <xf numFmtId="0" fontId="40" fillId="2" borderId="59" xfId="0" applyFont="1" applyFill="1" applyBorder="1" applyAlignment="1">
      <alignment horizontal="center" vertical="center" wrapText="1"/>
    </xf>
    <xf numFmtId="0" fontId="40" fillId="2" borderId="67" xfId="0" applyFont="1" applyFill="1" applyBorder="1" applyAlignment="1">
      <alignment horizontal="center" vertical="center" wrapText="1"/>
    </xf>
    <xf numFmtId="0" fontId="36" fillId="2" borderId="67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2" borderId="71" xfId="0" applyFont="1" applyFill="1" applyBorder="1" applyAlignment="1">
      <alignment horizontal="center" vertical="center"/>
    </xf>
    <xf numFmtId="0" fontId="36" fillId="2" borderId="49" xfId="0" applyFont="1" applyFill="1" applyBorder="1" applyAlignment="1">
      <alignment horizontal="center" vertical="center" wrapText="1"/>
    </xf>
    <xf numFmtId="0" fontId="36" fillId="2" borderId="50" xfId="0" applyFont="1" applyFill="1" applyBorder="1" applyAlignment="1">
      <alignment horizontal="center" vertical="center" wrapText="1"/>
    </xf>
    <xf numFmtId="0" fontId="36" fillId="2" borderId="55" xfId="0" applyFont="1" applyFill="1" applyBorder="1" applyAlignment="1">
      <alignment horizontal="center" vertical="center" wrapText="1"/>
    </xf>
    <xf numFmtId="0" fontId="36" fillId="2" borderId="56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vertical="center" wrapText="1"/>
    </xf>
    <xf numFmtId="6" fontId="3" fillId="7" borderId="12" xfId="0" applyNumberFormat="1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right" vertical="center" wrapText="1"/>
    </xf>
    <xf numFmtId="0" fontId="36" fillId="2" borderId="54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vertical="top" wrapText="1"/>
    </xf>
    <xf numFmtId="0" fontId="6" fillId="2" borderId="61" xfId="0" applyFont="1" applyFill="1" applyBorder="1" applyAlignment="1">
      <alignment vertical="top" wrapText="1"/>
    </xf>
    <xf numFmtId="0" fontId="40" fillId="2" borderId="51" xfId="0" applyFont="1" applyFill="1" applyBorder="1" applyAlignment="1">
      <alignment horizontal="center" vertical="center" wrapText="1"/>
    </xf>
    <xf numFmtId="0" fontId="40" fillId="2" borderId="57" xfId="0" applyFont="1" applyFill="1" applyBorder="1" applyAlignment="1">
      <alignment horizontal="center" vertical="center" wrapText="1"/>
    </xf>
    <xf numFmtId="0" fontId="40" fillId="2" borderId="6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abSelected="1" topLeftCell="A30" zoomScale="80" zoomScaleNormal="80" zoomScaleSheetLayoutView="100" zoomScalePageLayoutView="50" workbookViewId="0">
      <selection activeCell="A38" sqref="A38:XFD38"/>
    </sheetView>
  </sheetViews>
  <sheetFormatPr baseColWidth="10" defaultRowHeight="14.4"/>
  <cols>
    <col min="1" max="1" width="13.88671875" customWidth="1"/>
    <col min="2" max="2" width="20" customWidth="1"/>
    <col min="3" max="3" width="44.44140625" style="142" customWidth="1"/>
    <col min="4" max="4" width="45" style="142" customWidth="1"/>
    <col min="5" max="5" width="43.6640625" style="142" customWidth="1"/>
    <col min="6" max="6" width="30.33203125" style="142" customWidth="1"/>
    <col min="7" max="7" width="23" style="142" customWidth="1"/>
    <col min="8" max="8" width="23.6640625" customWidth="1"/>
    <col min="9" max="9" width="37.33203125" style="142" customWidth="1"/>
    <col min="10" max="10" width="18.44140625" customWidth="1"/>
    <col min="11" max="11" width="20.6640625" customWidth="1"/>
    <col min="12" max="12" width="29.88671875" customWidth="1"/>
    <col min="13" max="13" width="20" style="142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214" t="s">
        <v>47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53"/>
      <c r="O6" s="67"/>
      <c r="P6" s="68"/>
      <c r="Q6" s="68"/>
      <c r="R6" s="53"/>
    </row>
    <row r="7" spans="1:18" ht="10.5" customHeight="1" thickBot="1">
      <c r="A7" s="216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54"/>
      <c r="O7" s="58"/>
      <c r="R7" s="59"/>
    </row>
    <row r="8" spans="1:18">
      <c r="A8" s="226" t="s">
        <v>71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55"/>
      <c r="O8" s="233"/>
      <c r="P8" s="234"/>
      <c r="Q8" s="234"/>
      <c r="R8" s="235"/>
    </row>
    <row r="9" spans="1:18">
      <c r="A9" s="228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55"/>
      <c r="O9" s="226"/>
      <c r="P9" s="236"/>
      <c r="Q9" s="236"/>
      <c r="R9" s="237"/>
    </row>
    <row r="10" spans="1:18">
      <c r="A10" s="228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55"/>
      <c r="O10" s="226"/>
      <c r="P10" s="236"/>
      <c r="Q10" s="236"/>
      <c r="R10" s="237"/>
    </row>
    <row r="11" spans="1:18" ht="6" customHeight="1" thickBot="1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56"/>
      <c r="O11" s="238"/>
      <c r="P11" s="239"/>
      <c r="Q11" s="239"/>
      <c r="R11" s="240"/>
    </row>
    <row r="12" spans="1:18" ht="6" customHeight="1">
      <c r="A12" s="52"/>
      <c r="B12" s="51"/>
      <c r="C12" s="143"/>
      <c r="D12" s="143"/>
      <c r="E12" s="143"/>
      <c r="F12" s="143"/>
      <c r="G12" s="143"/>
      <c r="H12" s="51"/>
      <c r="I12" s="143"/>
      <c r="J12" s="51"/>
      <c r="K12" s="51"/>
      <c r="L12" s="51"/>
      <c r="M12" s="143"/>
      <c r="N12" s="55"/>
      <c r="O12" s="60"/>
      <c r="P12" s="61"/>
      <c r="Q12" s="61"/>
      <c r="R12" s="55"/>
    </row>
    <row r="13" spans="1:18" ht="6" customHeight="1" thickBot="1">
      <c r="A13" s="44"/>
      <c r="B13" s="45"/>
      <c r="C13" s="144"/>
      <c r="D13" s="144"/>
      <c r="E13" s="144"/>
      <c r="F13" s="144"/>
      <c r="G13" s="144"/>
      <c r="H13" s="45"/>
      <c r="I13" s="144"/>
      <c r="J13" s="45"/>
      <c r="K13" s="45"/>
      <c r="L13" s="45"/>
      <c r="M13" s="144"/>
      <c r="N13" s="57"/>
      <c r="O13" s="62"/>
      <c r="P13" s="63"/>
      <c r="Q13" s="63"/>
      <c r="R13" s="57"/>
    </row>
    <row r="14" spans="1:18">
      <c r="A14" s="218" t="s">
        <v>12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41"/>
      <c r="O14" s="208" t="s">
        <v>48</v>
      </c>
      <c r="P14" s="209"/>
      <c r="Q14" s="209"/>
      <c r="R14" s="210"/>
    </row>
    <row r="15" spans="1:18" ht="15" thickBot="1">
      <c r="A15" s="220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42"/>
      <c r="O15" s="211"/>
      <c r="P15" s="212"/>
      <c r="Q15" s="212"/>
      <c r="R15" s="213"/>
    </row>
    <row r="16" spans="1:18">
      <c r="A16" s="177" t="s">
        <v>0</v>
      </c>
      <c r="B16" s="177" t="s">
        <v>1</v>
      </c>
      <c r="C16" s="231" t="s">
        <v>2</v>
      </c>
      <c r="D16" s="202" t="s">
        <v>3</v>
      </c>
      <c r="E16" s="202" t="s">
        <v>4</v>
      </c>
      <c r="F16" s="202" t="s">
        <v>5</v>
      </c>
      <c r="G16" s="202" t="s">
        <v>6</v>
      </c>
      <c r="H16" s="177" t="s">
        <v>7</v>
      </c>
      <c r="I16" s="202" t="s">
        <v>8</v>
      </c>
      <c r="J16" s="177" t="s">
        <v>11</v>
      </c>
      <c r="K16" s="204" t="s">
        <v>19</v>
      </c>
      <c r="L16" s="177" t="s">
        <v>9</v>
      </c>
      <c r="M16" s="202" t="s">
        <v>10</v>
      </c>
      <c r="N16" s="204" t="s">
        <v>18</v>
      </c>
      <c r="O16" s="243" t="s">
        <v>49</v>
      </c>
      <c r="P16" s="243" t="s">
        <v>50</v>
      </c>
      <c r="Q16" s="243" t="s">
        <v>51</v>
      </c>
      <c r="R16" s="243" t="s">
        <v>57</v>
      </c>
    </row>
    <row r="17" spans="1:18">
      <c r="A17" s="177"/>
      <c r="B17" s="177"/>
      <c r="C17" s="231"/>
      <c r="D17" s="202"/>
      <c r="E17" s="202"/>
      <c r="F17" s="202"/>
      <c r="G17" s="202"/>
      <c r="H17" s="202"/>
      <c r="I17" s="202"/>
      <c r="J17" s="202"/>
      <c r="K17" s="177"/>
      <c r="L17" s="202"/>
      <c r="M17" s="202"/>
      <c r="N17" s="177"/>
      <c r="O17" s="244"/>
      <c r="P17" s="244"/>
      <c r="Q17" s="244"/>
      <c r="R17" s="244"/>
    </row>
    <row r="18" spans="1:18" ht="9" customHeight="1" thickBot="1">
      <c r="A18" s="178"/>
      <c r="B18" s="178"/>
      <c r="C18" s="232"/>
      <c r="D18" s="203"/>
      <c r="E18" s="203"/>
      <c r="F18" s="203"/>
      <c r="G18" s="203"/>
      <c r="H18" s="203"/>
      <c r="I18" s="203"/>
      <c r="J18" s="203"/>
      <c r="K18" s="178"/>
      <c r="L18" s="203"/>
      <c r="M18" s="203"/>
      <c r="N18" s="178"/>
      <c r="O18" s="244"/>
      <c r="P18" s="244"/>
      <c r="Q18" s="244"/>
      <c r="R18" s="244"/>
    </row>
    <row r="19" spans="1:18" s="1" customFormat="1" ht="31.2" customHeight="1">
      <c r="A19" s="71">
        <v>14786</v>
      </c>
      <c r="B19" s="117">
        <v>45292</v>
      </c>
      <c r="C19" s="118" t="s">
        <v>76</v>
      </c>
      <c r="D19" s="118" t="s">
        <v>77</v>
      </c>
      <c r="E19" s="118" t="s">
        <v>78</v>
      </c>
      <c r="F19" s="119" t="s">
        <v>61</v>
      </c>
      <c r="G19" s="119" t="s">
        <v>79</v>
      </c>
      <c r="H19" s="132">
        <v>89574</v>
      </c>
      <c r="I19" s="119" t="s">
        <v>80</v>
      </c>
      <c r="J19" s="120" t="s">
        <v>81</v>
      </c>
      <c r="K19" s="120" t="s">
        <v>82</v>
      </c>
      <c r="L19" s="119" t="s">
        <v>15</v>
      </c>
      <c r="M19" s="121" t="s">
        <v>68</v>
      </c>
      <c r="N19" s="43">
        <v>9</v>
      </c>
      <c r="O19" s="64" t="s">
        <v>83</v>
      </c>
      <c r="P19" s="64"/>
      <c r="Q19" s="6">
        <v>3743</v>
      </c>
      <c r="R19" s="65"/>
    </row>
    <row r="20" spans="1:18" s="1" customFormat="1" ht="21">
      <c r="A20" s="71">
        <v>14787</v>
      </c>
      <c r="B20" s="117" t="s">
        <v>118</v>
      </c>
      <c r="C20" s="118" t="s">
        <v>132</v>
      </c>
      <c r="D20" s="118" t="s">
        <v>133</v>
      </c>
      <c r="E20" s="118" t="s">
        <v>134</v>
      </c>
      <c r="F20" s="119" t="s">
        <v>22</v>
      </c>
      <c r="G20" s="119" t="s">
        <v>85</v>
      </c>
      <c r="H20" s="6">
        <v>214289</v>
      </c>
      <c r="I20" s="119" t="s">
        <v>80</v>
      </c>
      <c r="J20" s="2" t="s">
        <v>135</v>
      </c>
      <c r="K20" s="2" t="s">
        <v>136</v>
      </c>
      <c r="L20" s="119" t="s">
        <v>91</v>
      </c>
      <c r="M20" s="121" t="s">
        <v>137</v>
      </c>
      <c r="N20" s="43">
        <v>9</v>
      </c>
      <c r="O20" s="64" t="s">
        <v>83</v>
      </c>
      <c r="P20" s="64"/>
      <c r="Q20" s="6">
        <v>757853</v>
      </c>
      <c r="R20" s="65"/>
    </row>
    <row r="21" spans="1:18" s="1" customFormat="1" ht="21">
      <c r="A21" s="71">
        <v>14788</v>
      </c>
      <c r="B21" s="117" t="s">
        <v>118</v>
      </c>
      <c r="C21" s="118" t="s">
        <v>138</v>
      </c>
      <c r="D21" s="118" t="s">
        <v>139</v>
      </c>
      <c r="E21" s="118" t="s">
        <v>140</v>
      </c>
      <c r="F21" s="119" t="s">
        <v>141</v>
      </c>
      <c r="G21" s="119" t="s">
        <v>85</v>
      </c>
      <c r="H21" s="132">
        <v>18733317</v>
      </c>
      <c r="I21" s="119" t="s">
        <v>80</v>
      </c>
      <c r="J21" s="120" t="s">
        <v>142</v>
      </c>
      <c r="K21" s="133" t="s">
        <v>143</v>
      </c>
      <c r="L21" s="119" t="s">
        <v>91</v>
      </c>
      <c r="M21" s="121" t="s">
        <v>109</v>
      </c>
      <c r="N21" s="43">
        <v>14</v>
      </c>
      <c r="O21" s="64" t="s">
        <v>83</v>
      </c>
      <c r="P21" s="64"/>
      <c r="Q21" s="6">
        <v>25374220</v>
      </c>
      <c r="R21" s="65"/>
    </row>
    <row r="22" spans="1:18" s="1" customFormat="1" ht="21">
      <c r="A22" s="71">
        <v>14789</v>
      </c>
      <c r="B22" s="117" t="s">
        <v>149</v>
      </c>
      <c r="C22" s="118" t="s">
        <v>150</v>
      </c>
      <c r="D22" s="118" t="s">
        <v>151</v>
      </c>
      <c r="E22" s="118" t="s">
        <v>152</v>
      </c>
      <c r="F22" s="119" t="s">
        <v>22</v>
      </c>
      <c r="G22" s="119" t="s">
        <v>85</v>
      </c>
      <c r="H22" s="6">
        <v>677649</v>
      </c>
      <c r="I22" s="119" t="s">
        <v>80</v>
      </c>
      <c r="J22" s="2" t="s">
        <v>153</v>
      </c>
      <c r="K22" s="2" t="s">
        <v>154</v>
      </c>
      <c r="L22" s="119" t="s">
        <v>91</v>
      </c>
      <c r="M22" s="121" t="s">
        <v>137</v>
      </c>
      <c r="N22" s="86">
        <v>9</v>
      </c>
      <c r="O22" s="64" t="s">
        <v>83</v>
      </c>
      <c r="P22" s="64"/>
      <c r="Q22" s="6">
        <v>988123</v>
      </c>
      <c r="R22" s="65"/>
    </row>
    <row r="23" spans="1:18" s="1" customFormat="1" ht="27.6">
      <c r="A23" s="71">
        <v>14790</v>
      </c>
      <c r="B23" s="117" t="s">
        <v>169</v>
      </c>
      <c r="C23" s="118" t="s">
        <v>170</v>
      </c>
      <c r="D23" s="118" t="s">
        <v>171</v>
      </c>
      <c r="E23" s="118" t="s">
        <v>172</v>
      </c>
      <c r="F23" s="119" t="s">
        <v>173</v>
      </c>
      <c r="G23" s="119" t="s">
        <v>174</v>
      </c>
      <c r="H23" s="6">
        <v>1932692</v>
      </c>
      <c r="I23" s="119" t="s">
        <v>80</v>
      </c>
      <c r="J23" s="2" t="s">
        <v>175</v>
      </c>
      <c r="K23" s="2" t="s">
        <v>176</v>
      </c>
      <c r="L23" s="168" t="s">
        <v>91</v>
      </c>
      <c r="M23" s="121" t="s">
        <v>101</v>
      </c>
      <c r="N23" s="70">
        <v>7</v>
      </c>
      <c r="O23" s="64" t="s">
        <v>83</v>
      </c>
      <c r="P23" s="64"/>
      <c r="Q23" s="6">
        <v>55536878</v>
      </c>
      <c r="R23" s="65"/>
    </row>
    <row r="24" spans="1:18" s="1" customFormat="1" ht="21">
      <c r="A24" s="71">
        <v>14791</v>
      </c>
      <c r="B24" s="49" t="s">
        <v>192</v>
      </c>
      <c r="C24" s="118" t="s">
        <v>193</v>
      </c>
      <c r="D24" s="118" t="s">
        <v>194</v>
      </c>
      <c r="E24" s="118" t="s">
        <v>195</v>
      </c>
      <c r="F24" s="119" t="s">
        <v>196</v>
      </c>
      <c r="G24" s="119" t="s">
        <v>85</v>
      </c>
      <c r="H24" s="6">
        <v>273892</v>
      </c>
      <c r="I24" s="119" t="s">
        <v>197</v>
      </c>
      <c r="J24" s="2" t="s">
        <v>198</v>
      </c>
      <c r="K24" s="2">
        <v>630</v>
      </c>
      <c r="L24" s="168" t="s">
        <v>91</v>
      </c>
      <c r="M24" s="121" t="s">
        <v>68</v>
      </c>
      <c r="N24" s="70">
        <v>9</v>
      </c>
      <c r="O24" s="64" t="s">
        <v>83</v>
      </c>
      <c r="P24" s="64"/>
      <c r="Q24" s="6">
        <v>825717</v>
      </c>
      <c r="R24" s="65"/>
    </row>
    <row r="25" spans="1:18" s="77" customFormat="1" ht="24" customHeight="1" thickBot="1">
      <c r="A25" s="75"/>
      <c r="B25" s="76"/>
      <c r="C25" s="3"/>
      <c r="D25" s="3"/>
      <c r="E25" s="3"/>
      <c r="F25" s="152"/>
      <c r="G25" s="145" t="s">
        <v>14</v>
      </c>
      <c r="H25" s="46">
        <f>SUM(H19:H24)</f>
        <v>21921413</v>
      </c>
      <c r="I25" s="157"/>
      <c r="J25" s="48">
        <f>SUM(J19:J24)</f>
        <v>0</v>
      </c>
      <c r="K25" s="48">
        <f>SUM(K19:K24)</f>
        <v>630</v>
      </c>
      <c r="L25" s="25"/>
      <c r="M25" s="161"/>
      <c r="N25" s="78"/>
      <c r="O25" s="83" t="s">
        <v>53</v>
      </c>
      <c r="P25" s="84"/>
      <c r="Q25" s="79">
        <f>SUM(Q19:Q24)</f>
        <v>83486534</v>
      </c>
      <c r="R25" s="85">
        <f>SUM(R19:R24)</f>
        <v>0</v>
      </c>
    </row>
    <row r="26" spans="1:18">
      <c r="A26" s="222" t="s">
        <v>13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4"/>
      <c r="O26" s="208" t="s">
        <v>48</v>
      </c>
      <c r="P26" s="209"/>
      <c r="Q26" s="209"/>
      <c r="R26" s="210"/>
    </row>
    <row r="27" spans="1:18" ht="15" thickBot="1">
      <c r="A27" s="220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5"/>
      <c r="O27" s="211"/>
      <c r="P27" s="212"/>
      <c r="Q27" s="212"/>
      <c r="R27" s="213"/>
    </row>
    <row r="28" spans="1:18">
      <c r="A28" s="177" t="s">
        <v>0</v>
      </c>
      <c r="B28" s="200" t="s">
        <v>1</v>
      </c>
      <c r="C28" s="202" t="s">
        <v>2</v>
      </c>
      <c r="D28" s="202" t="s">
        <v>3</v>
      </c>
      <c r="E28" s="202" t="s">
        <v>4</v>
      </c>
      <c r="F28" s="202" t="s">
        <v>5</v>
      </c>
      <c r="G28" s="202" t="s">
        <v>6</v>
      </c>
      <c r="H28" s="177" t="s">
        <v>7</v>
      </c>
      <c r="I28" s="202" t="s">
        <v>8</v>
      </c>
      <c r="J28" s="177" t="s">
        <v>11</v>
      </c>
      <c r="K28" s="204" t="s">
        <v>20</v>
      </c>
      <c r="L28" s="177" t="s">
        <v>9</v>
      </c>
      <c r="M28" s="205" t="s">
        <v>10</v>
      </c>
      <c r="O28" s="174" t="s">
        <v>49</v>
      </c>
      <c r="P28" s="174" t="s">
        <v>50</v>
      </c>
      <c r="Q28" s="174" t="s">
        <v>51</v>
      </c>
      <c r="R28" s="174" t="s">
        <v>52</v>
      </c>
    </row>
    <row r="29" spans="1:18">
      <c r="A29" s="177"/>
      <c r="B29" s="200"/>
      <c r="C29" s="202"/>
      <c r="D29" s="202"/>
      <c r="E29" s="202"/>
      <c r="F29" s="202"/>
      <c r="G29" s="202"/>
      <c r="H29" s="202"/>
      <c r="I29" s="202"/>
      <c r="J29" s="202"/>
      <c r="K29" s="177"/>
      <c r="L29" s="202"/>
      <c r="M29" s="206"/>
      <c r="O29" s="175"/>
      <c r="P29" s="175"/>
      <c r="Q29" s="175"/>
      <c r="R29" s="175"/>
    </row>
    <row r="30" spans="1:18" ht="6" customHeight="1" thickBot="1">
      <c r="A30" s="178"/>
      <c r="B30" s="201"/>
      <c r="C30" s="203"/>
      <c r="D30" s="203"/>
      <c r="E30" s="203"/>
      <c r="F30" s="203"/>
      <c r="G30" s="203"/>
      <c r="H30" s="203"/>
      <c r="I30" s="203"/>
      <c r="J30" s="203"/>
      <c r="K30" s="178"/>
      <c r="L30" s="203"/>
      <c r="M30" s="207"/>
      <c r="O30" s="175"/>
      <c r="P30" s="175"/>
      <c r="Q30" s="175"/>
      <c r="R30" s="175"/>
    </row>
    <row r="31" spans="1:18" s="1" customFormat="1" ht="43.2" customHeight="1">
      <c r="A31" s="71">
        <v>68</v>
      </c>
      <c r="B31" s="4" t="s">
        <v>72</v>
      </c>
      <c r="C31" s="118" t="s">
        <v>75</v>
      </c>
      <c r="D31" s="118" t="s">
        <v>73</v>
      </c>
      <c r="E31" s="118" t="s">
        <v>74</v>
      </c>
      <c r="F31" s="119" t="s">
        <v>22</v>
      </c>
      <c r="G31" s="126" t="s">
        <v>92</v>
      </c>
      <c r="H31" s="7">
        <v>354706</v>
      </c>
      <c r="I31" s="127" t="s">
        <v>93</v>
      </c>
      <c r="J31" s="120">
        <v>10.15</v>
      </c>
      <c r="K31" s="66" t="s">
        <v>94</v>
      </c>
      <c r="L31" s="127" t="s">
        <v>91</v>
      </c>
      <c r="M31" s="121" t="s">
        <v>95</v>
      </c>
      <c r="N31"/>
      <c r="O31" s="69"/>
      <c r="P31" s="69" t="s">
        <v>83</v>
      </c>
      <c r="Q31" s="6"/>
      <c r="R31" s="65"/>
    </row>
    <row r="32" spans="1:18" s="1" customFormat="1" ht="43.8" customHeight="1">
      <c r="A32" s="71">
        <v>69</v>
      </c>
      <c r="B32" s="4" t="s">
        <v>110</v>
      </c>
      <c r="C32" s="118" t="s">
        <v>111</v>
      </c>
      <c r="D32" s="118" t="s">
        <v>112</v>
      </c>
      <c r="E32" s="118" t="s">
        <v>113</v>
      </c>
      <c r="F32" s="119" t="s">
        <v>22</v>
      </c>
      <c r="G32" s="126" t="s">
        <v>114</v>
      </c>
      <c r="H32" s="128">
        <v>9975</v>
      </c>
      <c r="I32" s="127" t="s">
        <v>115</v>
      </c>
      <c r="J32" s="120">
        <v>60.43</v>
      </c>
      <c r="K32" s="66" t="s">
        <v>117</v>
      </c>
      <c r="L32" s="127" t="s">
        <v>91</v>
      </c>
      <c r="M32" s="121" t="s">
        <v>116</v>
      </c>
      <c r="N32"/>
      <c r="O32" s="69" t="s">
        <v>83</v>
      </c>
      <c r="P32" s="69"/>
      <c r="Q32" s="6">
        <v>34119</v>
      </c>
      <c r="R32" s="65"/>
    </row>
    <row r="33" spans="1:18" s="1" customFormat="1" ht="30" customHeight="1">
      <c r="A33" s="71">
        <v>70</v>
      </c>
      <c r="B33" s="4" t="s">
        <v>126</v>
      </c>
      <c r="C33" s="118" t="s">
        <v>127</v>
      </c>
      <c r="D33" s="118" t="s">
        <v>128</v>
      </c>
      <c r="E33" s="118" t="s">
        <v>129</v>
      </c>
      <c r="F33" s="119" t="s">
        <v>22</v>
      </c>
      <c r="G33" s="126" t="s">
        <v>85</v>
      </c>
      <c r="H33" s="7">
        <v>299748</v>
      </c>
      <c r="I33" s="127" t="s">
        <v>130</v>
      </c>
      <c r="J33" s="2">
        <v>40</v>
      </c>
      <c r="K33" s="66" t="s">
        <v>131</v>
      </c>
      <c r="L33" s="119" t="s">
        <v>91</v>
      </c>
      <c r="M33" s="121" t="s">
        <v>101</v>
      </c>
      <c r="N33"/>
      <c r="O33" s="69" t="s">
        <v>83</v>
      </c>
      <c r="P33" s="69"/>
      <c r="Q33" s="6">
        <v>225037</v>
      </c>
      <c r="R33" s="65"/>
    </row>
    <row r="34" spans="1:18" s="1" customFormat="1" ht="30" customHeight="1">
      <c r="A34" s="71">
        <v>71</v>
      </c>
      <c r="B34" s="4" t="s">
        <v>182</v>
      </c>
      <c r="C34" s="118" t="s">
        <v>183</v>
      </c>
      <c r="D34" s="118" t="s">
        <v>184</v>
      </c>
      <c r="E34" s="118" t="s">
        <v>185</v>
      </c>
      <c r="F34" s="119" t="s">
        <v>22</v>
      </c>
      <c r="G34" s="126" t="s">
        <v>186</v>
      </c>
      <c r="H34" s="7">
        <v>507708</v>
      </c>
      <c r="I34" s="127" t="s">
        <v>130</v>
      </c>
      <c r="J34" s="2">
        <v>450.98</v>
      </c>
      <c r="K34" s="2">
        <v>1433</v>
      </c>
      <c r="L34" s="119" t="s">
        <v>91</v>
      </c>
      <c r="M34" s="121" t="s">
        <v>109</v>
      </c>
      <c r="N34"/>
      <c r="O34" s="69" t="s">
        <v>83</v>
      </c>
      <c r="P34" s="69"/>
      <c r="Q34" s="6">
        <v>1594078</v>
      </c>
      <c r="R34" s="65"/>
    </row>
    <row r="35" spans="1:18" s="1" customFormat="1" ht="30" customHeight="1">
      <c r="A35" s="71">
        <v>72</v>
      </c>
      <c r="B35" s="4" t="s">
        <v>187</v>
      </c>
      <c r="C35" s="118" t="s">
        <v>188</v>
      </c>
      <c r="D35" s="118" t="s">
        <v>189</v>
      </c>
      <c r="E35" s="118" t="s">
        <v>190</v>
      </c>
      <c r="F35" s="119" t="s">
        <v>22</v>
      </c>
      <c r="G35" s="126" t="s">
        <v>191</v>
      </c>
      <c r="H35" s="7">
        <v>173837</v>
      </c>
      <c r="I35" s="127" t="s">
        <v>130</v>
      </c>
      <c r="J35" s="2">
        <v>624.94000000000005</v>
      </c>
      <c r="K35" s="2">
        <v>2000</v>
      </c>
      <c r="L35" s="119" t="s">
        <v>91</v>
      </c>
      <c r="M35" s="121" t="s">
        <v>101</v>
      </c>
      <c r="N35"/>
      <c r="O35" s="69" t="s">
        <v>83</v>
      </c>
      <c r="P35" s="69"/>
      <c r="Q35" s="6">
        <v>1250601</v>
      </c>
      <c r="R35" s="65"/>
    </row>
    <row r="36" spans="1:18" s="1" customFormat="1" ht="30" customHeight="1">
      <c r="A36" s="71">
        <v>73</v>
      </c>
      <c r="B36" s="4" t="s">
        <v>199</v>
      </c>
      <c r="C36" s="118" t="s">
        <v>200</v>
      </c>
      <c r="D36" s="118" t="s">
        <v>201</v>
      </c>
      <c r="E36" s="118" t="s">
        <v>202</v>
      </c>
      <c r="F36" s="119" t="s">
        <v>22</v>
      </c>
      <c r="G36" s="126" t="s">
        <v>85</v>
      </c>
      <c r="H36" s="7">
        <v>120716</v>
      </c>
      <c r="I36" s="119" t="s">
        <v>203</v>
      </c>
      <c r="J36" s="2">
        <v>135.82</v>
      </c>
      <c r="K36" s="2">
        <v>360</v>
      </c>
      <c r="L36" s="119" t="s">
        <v>91</v>
      </c>
      <c r="M36" s="121" t="s">
        <v>137</v>
      </c>
      <c r="N36"/>
      <c r="O36" s="69"/>
      <c r="P36" s="69" t="s">
        <v>83</v>
      </c>
      <c r="Q36" s="6"/>
      <c r="R36" s="65"/>
    </row>
    <row r="37" spans="1:18" ht="21.6" thickBot="1">
      <c r="A37" s="3"/>
      <c r="B37" s="3"/>
      <c r="C37" s="3"/>
      <c r="D37" s="3"/>
      <c r="E37" s="3"/>
      <c r="F37" s="3"/>
      <c r="G37" s="145" t="s">
        <v>14</v>
      </c>
      <c r="H37" s="46">
        <f>SUM(H31:H36)</f>
        <v>1466690</v>
      </c>
      <c r="I37" s="157"/>
      <c r="J37" s="48">
        <f>SUM(J31:J36)</f>
        <v>1322.32</v>
      </c>
      <c r="K37" s="48">
        <f>SUM(K31:K36)</f>
        <v>3793</v>
      </c>
      <c r="L37" s="3"/>
      <c r="M37" s="3"/>
      <c r="O37" s="82" t="s">
        <v>53</v>
      </c>
      <c r="P37" s="82"/>
      <c r="Q37" s="46">
        <f>SUM(Q31:Q36)</f>
        <v>3103835</v>
      </c>
      <c r="R37" s="47">
        <f>SUM(R31:R36)</f>
        <v>0</v>
      </c>
    </row>
    <row r="38" spans="1:18" ht="28.2">
      <c r="A38" s="88" t="s">
        <v>204</v>
      </c>
      <c r="B38" s="89"/>
      <c r="C38" s="146"/>
      <c r="D38" s="146"/>
      <c r="E38" s="146"/>
      <c r="F38" s="146"/>
      <c r="G38" s="146"/>
      <c r="H38" s="89"/>
      <c r="I38" s="146"/>
      <c r="J38" s="89"/>
      <c r="K38" s="89"/>
      <c r="L38" s="90"/>
      <c r="M38" s="87"/>
      <c r="N38" s="63"/>
      <c r="O38" s="193" t="s">
        <v>48</v>
      </c>
      <c r="P38" s="194"/>
      <c r="Q38" s="194"/>
      <c r="R38" s="195"/>
    </row>
    <row r="39" spans="1:18" ht="27.6">
      <c r="A39" s="91" t="s">
        <v>62</v>
      </c>
      <c r="B39" s="92" t="s">
        <v>63</v>
      </c>
      <c r="C39" s="153" t="s">
        <v>2</v>
      </c>
      <c r="D39" s="153" t="s">
        <v>3</v>
      </c>
      <c r="E39" s="153" t="s">
        <v>4</v>
      </c>
      <c r="F39" s="153" t="s">
        <v>5</v>
      </c>
      <c r="G39" s="147" t="s">
        <v>6</v>
      </c>
      <c r="H39" s="93" t="s">
        <v>7</v>
      </c>
      <c r="I39" s="147" t="s">
        <v>64</v>
      </c>
      <c r="J39" s="147" t="s">
        <v>159</v>
      </c>
      <c r="K39" s="147" t="s">
        <v>66</v>
      </c>
      <c r="L39" s="153" t="s">
        <v>10</v>
      </c>
      <c r="M39" s="3"/>
      <c r="O39" s="114" t="s">
        <v>49</v>
      </c>
      <c r="P39" s="114" t="s">
        <v>50</v>
      </c>
      <c r="Q39" s="114" t="s">
        <v>51</v>
      </c>
      <c r="R39" s="114" t="s">
        <v>52</v>
      </c>
    </row>
    <row r="40" spans="1:18" ht="40.200000000000003" customHeight="1">
      <c r="A40" s="94">
        <v>4</v>
      </c>
      <c r="B40" s="164" t="s">
        <v>155</v>
      </c>
      <c r="C40" s="156" t="s">
        <v>156</v>
      </c>
      <c r="D40" s="125" t="s">
        <v>157</v>
      </c>
      <c r="E40" s="125" t="s">
        <v>158</v>
      </c>
      <c r="F40" s="125" t="s">
        <v>89</v>
      </c>
      <c r="G40" s="141" t="s">
        <v>85</v>
      </c>
      <c r="H40" s="165">
        <v>34722</v>
      </c>
      <c r="I40" s="141" t="s">
        <v>160</v>
      </c>
      <c r="J40" s="141">
        <v>8</v>
      </c>
      <c r="K40" s="141" t="s">
        <v>91</v>
      </c>
      <c r="L40" s="125" t="s">
        <v>68</v>
      </c>
      <c r="O40" s="116"/>
      <c r="P40" s="116"/>
      <c r="Q40" s="6"/>
      <c r="R40" s="116"/>
    </row>
    <row r="41" spans="1:18" ht="40.799999999999997" customHeight="1">
      <c r="A41" s="94">
        <v>5</v>
      </c>
      <c r="B41" s="164" t="s">
        <v>72</v>
      </c>
      <c r="C41" s="156" t="s">
        <v>161</v>
      </c>
      <c r="D41" s="125" t="s">
        <v>162</v>
      </c>
      <c r="E41" s="125" t="s">
        <v>163</v>
      </c>
      <c r="F41" s="125" t="s">
        <v>22</v>
      </c>
      <c r="G41" s="163" t="s">
        <v>16</v>
      </c>
      <c r="H41" s="165">
        <v>357864</v>
      </c>
      <c r="I41" s="163" t="s">
        <v>164</v>
      </c>
      <c r="J41" s="163">
        <v>91</v>
      </c>
      <c r="K41" s="163">
        <v>135</v>
      </c>
      <c r="L41" s="125" t="s">
        <v>68</v>
      </c>
      <c r="O41" s="116"/>
      <c r="P41" s="116"/>
      <c r="Q41" s="6">
        <v>0</v>
      </c>
      <c r="R41" s="116"/>
    </row>
    <row r="42" spans="1:18" ht="21.6" thickBot="1">
      <c r="A42" s="50"/>
      <c r="B42" s="50"/>
      <c r="C42" s="154"/>
      <c r="D42" s="154"/>
      <c r="E42" s="154"/>
      <c r="F42" s="154"/>
      <c r="G42" s="148" t="s">
        <v>14</v>
      </c>
      <c r="H42" s="96">
        <f>SUM(H40:H41)</f>
        <v>392586</v>
      </c>
      <c r="I42" s="158"/>
      <c r="J42" s="97">
        <f>SUM(J40:J41)</f>
        <v>99</v>
      </c>
      <c r="K42" s="72"/>
      <c r="L42" s="50"/>
      <c r="O42" s="82" t="s">
        <v>53</v>
      </c>
      <c r="P42" s="82"/>
      <c r="Q42" s="46">
        <f>SUM(Q40:Q41)</f>
        <v>0</v>
      </c>
      <c r="R42" s="47">
        <f>SUM(R40:R41)</f>
        <v>0</v>
      </c>
    </row>
    <row r="43" spans="1:18" ht="15" thickTop="1">
      <c r="A43" s="196" t="s">
        <v>25</v>
      </c>
      <c r="B43" s="197"/>
      <c r="C43" s="253" t="s">
        <v>2</v>
      </c>
      <c r="D43" s="253" t="s">
        <v>26</v>
      </c>
      <c r="E43" s="253" t="s">
        <v>4</v>
      </c>
      <c r="F43" s="253" t="s">
        <v>5</v>
      </c>
      <c r="G43" s="183" t="s">
        <v>6</v>
      </c>
      <c r="H43" s="186" t="s">
        <v>7</v>
      </c>
      <c r="I43" s="189" t="s">
        <v>27</v>
      </c>
      <c r="J43" s="186" t="s">
        <v>24</v>
      </c>
      <c r="K43" s="186" t="s">
        <v>9</v>
      </c>
      <c r="L43" s="250" t="s">
        <v>10</v>
      </c>
    </row>
    <row r="44" spans="1:18" ht="15" thickBot="1">
      <c r="A44" s="198"/>
      <c r="B44" s="199"/>
      <c r="C44" s="254"/>
      <c r="D44" s="254"/>
      <c r="E44" s="254"/>
      <c r="F44" s="254"/>
      <c r="G44" s="184"/>
      <c r="H44" s="187"/>
      <c r="I44" s="190"/>
      <c r="J44" s="187"/>
      <c r="K44" s="187"/>
      <c r="L44" s="187"/>
    </row>
    <row r="45" spans="1:18" ht="15" thickBot="1">
      <c r="A45" s="251"/>
      <c r="B45" s="252"/>
      <c r="C45" s="254"/>
      <c r="D45" s="254"/>
      <c r="E45" s="254"/>
      <c r="F45" s="254"/>
      <c r="G45" s="184"/>
      <c r="H45" s="187"/>
      <c r="I45" s="190"/>
      <c r="J45" s="187"/>
      <c r="K45" s="187"/>
      <c r="L45" s="187"/>
    </row>
    <row r="46" spans="1:18" ht="15" thickTop="1">
      <c r="A46" s="179" t="s">
        <v>29</v>
      </c>
      <c r="B46" s="181" t="s">
        <v>30</v>
      </c>
      <c r="C46" s="254"/>
      <c r="D46" s="254"/>
      <c r="E46" s="254"/>
      <c r="F46" s="254"/>
      <c r="G46" s="184"/>
      <c r="H46" s="187"/>
      <c r="I46" s="190"/>
      <c r="J46" s="187"/>
      <c r="K46" s="187"/>
      <c r="L46" s="187"/>
    </row>
    <row r="47" spans="1:18" ht="15" thickBot="1">
      <c r="A47" s="180"/>
      <c r="B47" s="182"/>
      <c r="C47" s="255"/>
      <c r="D47" s="255"/>
      <c r="E47" s="255"/>
      <c r="F47" s="255"/>
      <c r="G47" s="185"/>
      <c r="H47" s="188"/>
      <c r="I47" s="191"/>
      <c r="J47" s="188"/>
      <c r="K47" s="192"/>
      <c r="L47" s="188"/>
    </row>
    <row r="48" spans="1:18" ht="21">
      <c r="A48" s="98" t="s">
        <v>102</v>
      </c>
      <c r="B48" s="245" t="s">
        <v>72</v>
      </c>
      <c r="C48" s="247" t="s">
        <v>104</v>
      </c>
      <c r="D48" s="247" t="s">
        <v>105</v>
      </c>
      <c r="E48" s="247" t="s">
        <v>106</v>
      </c>
      <c r="F48" s="176" t="s">
        <v>22</v>
      </c>
      <c r="G48" s="176" t="s">
        <v>36</v>
      </c>
      <c r="H48" s="248">
        <v>1933</v>
      </c>
      <c r="I48" s="176" t="s">
        <v>107</v>
      </c>
      <c r="J48" s="249" t="s">
        <v>108</v>
      </c>
      <c r="K48" s="176" t="s">
        <v>15</v>
      </c>
      <c r="L48" s="176" t="s">
        <v>109</v>
      </c>
    </row>
    <row r="49" spans="1:18" ht="21">
      <c r="A49" s="98" t="s">
        <v>103</v>
      </c>
      <c r="B49" s="246"/>
      <c r="C49" s="247"/>
      <c r="D49" s="247"/>
      <c r="E49" s="247"/>
      <c r="F49" s="176"/>
      <c r="G49" s="176"/>
      <c r="H49" s="248"/>
      <c r="I49" s="176"/>
      <c r="J49" s="249"/>
      <c r="K49" s="176"/>
      <c r="L49" s="176"/>
    </row>
    <row r="50" spans="1:18" ht="42">
      <c r="A50" s="98" t="s">
        <v>97</v>
      </c>
      <c r="B50" s="135" t="s">
        <v>96</v>
      </c>
      <c r="C50" s="139" t="s">
        <v>98</v>
      </c>
      <c r="D50" s="139" t="s">
        <v>99</v>
      </c>
      <c r="E50" s="139" t="s">
        <v>100</v>
      </c>
      <c r="F50" s="140" t="s">
        <v>22</v>
      </c>
      <c r="G50" s="140" t="s">
        <v>67</v>
      </c>
      <c r="H50" s="136">
        <v>280181</v>
      </c>
      <c r="I50" s="140" t="s">
        <v>67</v>
      </c>
      <c r="J50" s="138">
        <v>3680</v>
      </c>
      <c r="K50" s="135" t="s">
        <v>15</v>
      </c>
      <c r="L50" s="135" t="s">
        <v>101</v>
      </c>
    </row>
    <row r="51" spans="1:18" ht="42.6" customHeight="1">
      <c r="A51" s="134" t="s">
        <v>144</v>
      </c>
      <c r="B51" s="95" t="s">
        <v>126</v>
      </c>
      <c r="C51" s="139" t="s">
        <v>145</v>
      </c>
      <c r="D51" s="139" t="s">
        <v>146</v>
      </c>
      <c r="E51" s="139" t="s">
        <v>147</v>
      </c>
      <c r="F51" s="140" t="s">
        <v>22</v>
      </c>
      <c r="G51" s="140" t="s">
        <v>148</v>
      </c>
      <c r="H51" s="136">
        <v>1915</v>
      </c>
      <c r="I51" s="140" t="s">
        <v>148</v>
      </c>
      <c r="J51" s="137">
        <v>1453</v>
      </c>
      <c r="K51" s="135" t="s">
        <v>15</v>
      </c>
      <c r="L51" s="135" t="s">
        <v>137</v>
      </c>
    </row>
    <row r="52" spans="1:18" ht="21.6" thickBot="1">
      <c r="A52" s="50"/>
      <c r="B52" s="50"/>
      <c r="C52" s="154"/>
      <c r="D52" s="154"/>
      <c r="E52" s="154"/>
      <c r="F52" s="154"/>
      <c r="G52" s="149" t="s">
        <v>14</v>
      </c>
      <c r="H52" s="99">
        <f>SUM(H48:H51)</f>
        <v>284029</v>
      </c>
      <c r="I52" s="159"/>
      <c r="J52" s="100">
        <f>SUM(J48:J51)</f>
        <v>5133</v>
      </c>
      <c r="K52" s="72"/>
      <c r="L52" s="50"/>
    </row>
    <row r="53" spans="1:18" ht="28.8" thickBot="1">
      <c r="A53" s="169" t="s">
        <v>69</v>
      </c>
      <c r="B53" s="170"/>
      <c r="C53" s="170"/>
      <c r="D53" s="102"/>
      <c r="E53" s="102"/>
      <c r="F53" s="102"/>
      <c r="G53" s="150"/>
      <c r="H53" s="103"/>
      <c r="I53" s="102"/>
      <c r="J53" s="104"/>
      <c r="K53" s="104"/>
      <c r="L53" s="102"/>
      <c r="M53" s="105"/>
    </row>
    <row r="54" spans="1:18" ht="31.8" thickBot="1">
      <c r="A54" s="106" t="s">
        <v>70</v>
      </c>
      <c r="B54" s="107" t="s">
        <v>63</v>
      </c>
      <c r="C54" s="155" t="s">
        <v>2</v>
      </c>
      <c r="D54" s="155" t="s">
        <v>3</v>
      </c>
      <c r="E54" s="155" t="s">
        <v>4</v>
      </c>
      <c r="F54" s="155" t="s">
        <v>5</v>
      </c>
      <c r="G54" s="151" t="s">
        <v>6</v>
      </c>
      <c r="H54" s="109" t="s">
        <v>7</v>
      </c>
      <c r="I54" s="160" t="s">
        <v>8</v>
      </c>
      <c r="J54" s="110" t="s">
        <v>65</v>
      </c>
      <c r="K54" s="110" t="s">
        <v>19</v>
      </c>
      <c r="L54" s="108" t="s">
        <v>9</v>
      </c>
      <c r="M54" s="162" t="s">
        <v>10</v>
      </c>
    </row>
    <row r="55" spans="1:18" ht="21">
      <c r="A55" s="111">
        <v>8</v>
      </c>
      <c r="B55" s="122" t="s">
        <v>84</v>
      </c>
      <c r="C55" s="124" t="s">
        <v>86</v>
      </c>
      <c r="D55" s="124" t="s">
        <v>87</v>
      </c>
      <c r="E55" s="124" t="s">
        <v>88</v>
      </c>
      <c r="F55" s="125" t="s">
        <v>89</v>
      </c>
      <c r="G55" s="123" t="s">
        <v>85</v>
      </c>
      <c r="H55" s="112">
        <v>169605</v>
      </c>
      <c r="I55" s="123" t="s">
        <v>80</v>
      </c>
      <c r="J55" s="113">
        <v>203.55</v>
      </c>
      <c r="K55" s="113" t="s">
        <v>90</v>
      </c>
      <c r="L55" s="119" t="s">
        <v>91</v>
      </c>
      <c r="M55" s="125" t="s">
        <v>68</v>
      </c>
    </row>
    <row r="56" spans="1:18" ht="21">
      <c r="A56" s="111">
        <v>9</v>
      </c>
      <c r="B56" s="122" t="s">
        <v>118</v>
      </c>
      <c r="C56" s="124" t="s">
        <v>119</v>
      </c>
      <c r="D56" s="124" t="s">
        <v>120</v>
      </c>
      <c r="E56" s="124" t="s">
        <v>121</v>
      </c>
      <c r="F56" s="125" t="s">
        <v>122</v>
      </c>
      <c r="G56" s="123" t="s">
        <v>85</v>
      </c>
      <c r="H56" s="112">
        <v>1615836</v>
      </c>
      <c r="I56" s="123" t="s">
        <v>80</v>
      </c>
      <c r="J56" s="113" t="s">
        <v>123</v>
      </c>
      <c r="K56" s="113" t="s">
        <v>124</v>
      </c>
      <c r="L56" s="119" t="s">
        <v>91</v>
      </c>
      <c r="M56" s="125" t="s">
        <v>125</v>
      </c>
    </row>
    <row r="57" spans="1:18" ht="21">
      <c r="A57" s="111">
        <v>10</v>
      </c>
      <c r="B57" s="122" t="s">
        <v>165</v>
      </c>
      <c r="C57" s="124" t="s">
        <v>166</v>
      </c>
      <c r="D57" s="124" t="s">
        <v>167</v>
      </c>
      <c r="E57" s="124" t="s">
        <v>140</v>
      </c>
      <c r="F57" s="125" t="s">
        <v>89</v>
      </c>
      <c r="G57" s="123" t="s">
        <v>85</v>
      </c>
      <c r="H57" s="112">
        <v>519641</v>
      </c>
      <c r="I57" s="123" t="s">
        <v>80</v>
      </c>
      <c r="J57" s="113">
        <v>1715.73</v>
      </c>
      <c r="K57" s="113">
        <v>2575.4299999999998</v>
      </c>
      <c r="L57" s="119" t="s">
        <v>91</v>
      </c>
      <c r="M57" s="125" t="s">
        <v>68</v>
      </c>
    </row>
    <row r="58" spans="1:18" ht="21">
      <c r="A58" s="111">
        <v>11</v>
      </c>
      <c r="B58" s="122" t="s">
        <v>169</v>
      </c>
      <c r="C58" s="124" t="s">
        <v>177</v>
      </c>
      <c r="D58" s="124" t="s">
        <v>178</v>
      </c>
      <c r="E58" s="124" t="s">
        <v>179</v>
      </c>
      <c r="F58" s="125" t="s">
        <v>89</v>
      </c>
      <c r="G58" s="123" t="s">
        <v>85</v>
      </c>
      <c r="H58" s="112">
        <v>234910</v>
      </c>
      <c r="I58" s="123" t="s">
        <v>80</v>
      </c>
      <c r="J58" s="113" t="s">
        <v>180</v>
      </c>
      <c r="K58" s="113" t="s">
        <v>181</v>
      </c>
      <c r="L58" s="119" t="s">
        <v>91</v>
      </c>
      <c r="M58" s="125" t="s">
        <v>125</v>
      </c>
    </row>
    <row r="59" spans="1:18" s="101" customFormat="1" ht="17.399999999999999">
      <c r="A59" s="171"/>
      <c r="B59" s="171"/>
      <c r="C59" s="142"/>
      <c r="D59" s="142"/>
      <c r="E59" s="142"/>
      <c r="F59" s="142"/>
      <c r="G59" s="149" t="s">
        <v>14</v>
      </c>
      <c r="H59" s="129">
        <v>2539992</v>
      </c>
      <c r="I59" s="159"/>
      <c r="J59" s="130"/>
      <c r="K59" s="131"/>
      <c r="L59"/>
      <c r="M59" s="142"/>
    </row>
    <row r="60" spans="1:18" ht="24.6">
      <c r="G60" s="148" t="s">
        <v>58</v>
      </c>
      <c r="H60" s="80">
        <f>SUM(H25,H37,H42,H52,H59)</f>
        <v>26604710</v>
      </c>
      <c r="I60" s="148"/>
      <c r="J60" s="81"/>
      <c r="K60" s="81"/>
      <c r="L60" s="73"/>
      <c r="O60" s="172" t="s">
        <v>58</v>
      </c>
      <c r="P60" s="173"/>
      <c r="Q60" s="80">
        <f>SUM(Q25,Q37,Q42)</f>
        <v>86590369</v>
      </c>
      <c r="R60" s="115">
        <f>SUM(R37,R25)</f>
        <v>0</v>
      </c>
    </row>
    <row r="61" spans="1:18">
      <c r="E61" s="142" t="s">
        <v>60</v>
      </c>
    </row>
    <row r="62" spans="1:18" ht="16.2" customHeight="1"/>
    <row r="63" spans="1:18" ht="21">
      <c r="E63" s="167" t="s">
        <v>59</v>
      </c>
    </row>
    <row r="64" spans="1:18" ht="21">
      <c r="E64" s="167" t="s">
        <v>54</v>
      </c>
    </row>
    <row r="65" spans="1:5" ht="21">
      <c r="E65" s="167" t="s">
        <v>55</v>
      </c>
    </row>
    <row r="66" spans="1:5" ht="18">
      <c r="B66" s="74">
        <f ca="1">TODAY()</f>
        <v>45609</v>
      </c>
      <c r="E66" s="166"/>
    </row>
    <row r="67" spans="1:5">
      <c r="A67" t="s">
        <v>56</v>
      </c>
    </row>
    <row r="68" spans="1:5">
      <c r="A68" t="s">
        <v>168</v>
      </c>
    </row>
  </sheetData>
  <mergeCells count="72">
    <mergeCell ref="D16:D18"/>
    <mergeCell ref="B16:B18"/>
    <mergeCell ref="L43:L47"/>
    <mergeCell ref="A45:B45"/>
    <mergeCell ref="C43:C47"/>
    <mergeCell ref="D43:D47"/>
    <mergeCell ref="E43:E47"/>
    <mergeCell ref="F43:F47"/>
    <mergeCell ref="G48:G49"/>
    <mergeCell ref="H48:H49"/>
    <mergeCell ref="I48:I49"/>
    <mergeCell ref="J48:J49"/>
    <mergeCell ref="K48:K49"/>
    <mergeCell ref="B48:B49"/>
    <mergeCell ref="C48:C49"/>
    <mergeCell ref="D48:D49"/>
    <mergeCell ref="E48:E49"/>
    <mergeCell ref="F48:F49"/>
    <mergeCell ref="O8:R11"/>
    <mergeCell ref="N14:N15"/>
    <mergeCell ref="N16:N18"/>
    <mergeCell ref="O14:R15"/>
    <mergeCell ref="O16:O18"/>
    <mergeCell ref="P16:P18"/>
    <mergeCell ref="Q16:Q18"/>
    <mergeCell ref="R16:R18"/>
    <mergeCell ref="O26:R27"/>
    <mergeCell ref="A6:M7"/>
    <mergeCell ref="A14:M15"/>
    <mergeCell ref="A26:M27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Q28:Q30"/>
    <mergeCell ref="R28:R30"/>
    <mergeCell ref="B28:B30"/>
    <mergeCell ref="E28:E30"/>
    <mergeCell ref="C28:C30"/>
    <mergeCell ref="H28:H30"/>
    <mergeCell ref="L28:L30"/>
    <mergeCell ref="K28:K30"/>
    <mergeCell ref="J28:J30"/>
    <mergeCell ref="G28:G30"/>
    <mergeCell ref="D28:D30"/>
    <mergeCell ref="F28:F30"/>
    <mergeCell ref="M28:M30"/>
    <mergeCell ref="I28:I30"/>
    <mergeCell ref="A53:C53"/>
    <mergeCell ref="A59:B59"/>
    <mergeCell ref="O60:P60"/>
    <mergeCell ref="O28:O30"/>
    <mergeCell ref="P28:P30"/>
    <mergeCell ref="L48:L49"/>
    <mergeCell ref="A28:A30"/>
    <mergeCell ref="A46:A47"/>
    <mergeCell ref="B46:B47"/>
    <mergeCell ref="G43:G47"/>
    <mergeCell ref="H43:H47"/>
    <mergeCell ref="I43:I47"/>
    <mergeCell ref="J43:J47"/>
    <mergeCell ref="K43:K47"/>
    <mergeCell ref="O38:R38"/>
    <mergeCell ref="A43:B44"/>
  </mergeCells>
  <phoneticPr fontId="30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256"/>
      <c r="B4" s="257"/>
      <c r="C4" s="30"/>
      <c r="D4" s="30"/>
      <c r="E4" s="30"/>
      <c r="F4" s="30"/>
      <c r="G4" s="31"/>
      <c r="H4" s="258" t="s">
        <v>7</v>
      </c>
      <c r="I4" s="261" t="s">
        <v>27</v>
      </c>
      <c r="J4" s="258" t="s">
        <v>24</v>
      </c>
      <c r="K4" s="261" t="s">
        <v>9</v>
      </c>
      <c r="L4" s="258" t="s">
        <v>10</v>
      </c>
    </row>
    <row r="5" spans="1:12" ht="11.25" customHeight="1" thickBot="1">
      <c r="A5" s="262" t="s">
        <v>25</v>
      </c>
      <c r="B5" s="263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259"/>
      <c r="I5" s="259"/>
      <c r="J5" s="259"/>
      <c r="K5" s="259"/>
      <c r="L5" s="259"/>
    </row>
    <row r="6" spans="1:12" ht="15.75" hidden="1" customHeight="1" thickBot="1">
      <c r="A6" s="264"/>
      <c r="B6" s="265"/>
      <c r="C6" s="34"/>
      <c r="D6" s="34"/>
      <c r="E6" s="34"/>
      <c r="F6" s="34"/>
      <c r="G6" s="33" t="s">
        <v>28</v>
      </c>
      <c r="H6" s="259"/>
      <c r="I6" s="259"/>
      <c r="J6" s="259"/>
      <c r="K6" s="259"/>
      <c r="L6" s="259"/>
    </row>
    <row r="7" spans="1:12">
      <c r="A7" s="35"/>
      <c r="B7" s="36"/>
      <c r="C7" s="34"/>
      <c r="D7" s="34"/>
      <c r="E7" s="34"/>
      <c r="F7" s="34"/>
      <c r="G7" s="33"/>
      <c r="H7" s="259"/>
      <c r="I7" s="259"/>
      <c r="J7" s="259"/>
      <c r="K7" s="259"/>
      <c r="L7" s="259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260"/>
      <c r="I8" s="260"/>
      <c r="J8" s="260"/>
      <c r="K8" s="260"/>
      <c r="L8" s="260"/>
    </row>
    <row r="9" spans="1:12">
      <c r="A9" s="266"/>
      <c r="B9" s="266"/>
      <c r="C9" s="41"/>
      <c r="D9" s="41"/>
      <c r="E9" s="41"/>
      <c r="F9" s="41"/>
      <c r="G9" s="41"/>
      <c r="H9" s="266"/>
      <c r="I9" s="266"/>
      <c r="J9" s="41"/>
      <c r="K9" s="41"/>
      <c r="L9" s="41"/>
    </row>
    <row r="10" spans="1:12">
      <c r="A10" s="27" t="s">
        <v>31</v>
      </c>
      <c r="B10" s="267">
        <v>43699</v>
      </c>
      <c r="C10" s="268" t="s">
        <v>33</v>
      </c>
      <c r="D10" s="270" t="s">
        <v>34</v>
      </c>
      <c r="E10" s="270" t="s">
        <v>35</v>
      </c>
      <c r="F10" s="271" t="s">
        <v>22</v>
      </c>
      <c r="G10" s="271" t="s">
        <v>16</v>
      </c>
      <c r="H10" s="272">
        <v>27378</v>
      </c>
      <c r="I10" s="274" t="s">
        <v>36</v>
      </c>
      <c r="J10" s="275">
        <v>980.50699999999995</v>
      </c>
      <c r="K10" s="276" t="s">
        <v>15</v>
      </c>
      <c r="L10" s="271" t="s">
        <v>21</v>
      </c>
    </row>
    <row r="11" spans="1:12">
      <c r="A11" s="27" t="s">
        <v>32</v>
      </c>
      <c r="B11" s="267"/>
      <c r="C11" s="269"/>
      <c r="D11" s="270"/>
      <c r="E11" s="270"/>
      <c r="F11" s="271"/>
      <c r="G11" s="271"/>
      <c r="H11" s="273"/>
      <c r="I11" s="274"/>
      <c r="J11" s="275"/>
      <c r="K11" s="277"/>
      <c r="L11" s="271"/>
    </row>
    <row r="12" spans="1:12">
      <c r="A12" s="27" t="s">
        <v>37</v>
      </c>
      <c r="B12" s="267">
        <v>43705</v>
      </c>
      <c r="C12" s="268" t="s">
        <v>45</v>
      </c>
      <c r="D12" s="270" t="s">
        <v>46</v>
      </c>
      <c r="E12" s="270" t="s">
        <v>39</v>
      </c>
      <c r="F12" s="271" t="s">
        <v>22</v>
      </c>
      <c r="G12" s="271" t="s">
        <v>16</v>
      </c>
      <c r="H12" s="272">
        <v>29178</v>
      </c>
      <c r="I12" s="274" t="s">
        <v>36</v>
      </c>
      <c r="J12" s="275">
        <v>1048.3399999999999</v>
      </c>
      <c r="K12" s="278" t="s">
        <v>15</v>
      </c>
      <c r="L12" s="271" t="s">
        <v>21</v>
      </c>
    </row>
    <row r="13" spans="1:12">
      <c r="A13" s="28" t="s">
        <v>38</v>
      </c>
      <c r="B13" s="267"/>
      <c r="C13" s="269"/>
      <c r="D13" s="270"/>
      <c r="E13" s="270"/>
      <c r="F13" s="271"/>
      <c r="G13" s="271"/>
      <c r="H13" s="273"/>
      <c r="I13" s="274"/>
      <c r="J13" s="275"/>
      <c r="K13" s="278"/>
      <c r="L13" s="271"/>
    </row>
    <row r="14" spans="1:12">
      <c r="A14" s="29" t="s">
        <v>40</v>
      </c>
      <c r="B14" s="267">
        <v>43706</v>
      </c>
      <c r="C14" s="268" t="s">
        <v>42</v>
      </c>
      <c r="D14" s="268" t="s">
        <v>43</v>
      </c>
      <c r="E14" s="268" t="s">
        <v>44</v>
      </c>
      <c r="F14" s="271" t="s">
        <v>22</v>
      </c>
      <c r="G14" s="271" t="s">
        <v>16</v>
      </c>
      <c r="H14" s="281">
        <v>27378</v>
      </c>
      <c r="I14" s="274" t="s">
        <v>36</v>
      </c>
      <c r="J14" s="275">
        <v>2158.1999999999998</v>
      </c>
      <c r="K14" s="278" t="s">
        <v>15</v>
      </c>
      <c r="L14" s="271" t="s">
        <v>17</v>
      </c>
    </row>
    <row r="15" spans="1:12">
      <c r="A15" s="28" t="s">
        <v>41</v>
      </c>
      <c r="B15" s="267"/>
      <c r="C15" s="269"/>
      <c r="D15" s="269"/>
      <c r="E15" s="269"/>
      <c r="F15" s="271"/>
      <c r="G15" s="271"/>
      <c r="H15" s="281"/>
      <c r="I15" s="274"/>
      <c r="J15" s="275"/>
      <c r="K15" s="278"/>
      <c r="L15" s="271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79" t="s">
        <v>14</v>
      </c>
      <c r="G17" s="280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2024-11-13T11:17:09Z</cp:lastPrinted>
  <dcterms:created xsi:type="dcterms:W3CDTF">2011-04-07T12:29:15Z</dcterms:created>
  <dcterms:modified xsi:type="dcterms:W3CDTF">2024-11-13T11:54:14Z</dcterms:modified>
</cp:coreProperties>
</file>