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16" windowHeight="11016"/>
  </bookViews>
  <sheets>
    <sheet name="Hoja1" sheetId="1" r:id="rId1"/>
    <sheet name="Hoja2" sheetId="2" r:id="rId2"/>
    <sheet name="Hoja3" sheetId="3" r:id="rId3"/>
  </sheets>
  <definedNames>
    <definedName name="_xlnm.Print_Area" localSheetId="0">Hoja1!$A$6:$N$58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8" i="1" l="1"/>
  <c r="H48" i="1"/>
  <c r="K25" i="1" l="1"/>
  <c r="J25" i="1"/>
  <c r="H25" i="1"/>
  <c r="J38" i="1" l="1"/>
  <c r="J51" i="1" s="1"/>
  <c r="H38" i="1"/>
  <c r="H51" i="1" s="1"/>
  <c r="K38" i="1" l="1"/>
  <c r="K51" i="1" s="1"/>
  <c r="B57" i="1" l="1"/>
  <c r="J17" i="2" l="1"/>
  <c r="H17" i="2"/>
</calcChain>
</file>

<file path=xl/sharedStrings.xml><?xml version="1.0" encoding="utf-8"?>
<sst xmlns="http://schemas.openxmlformats.org/spreadsheetml/2006/main" count="189" uniqueCount="114">
  <si>
    <t xml:space="preserve">PERMISO Nº </t>
  </si>
  <si>
    <t xml:space="preserve">RESOLUCION FECHA </t>
  </si>
  <si>
    <t>PROPIETARIO</t>
  </si>
  <si>
    <t>DIRECCION</t>
  </si>
  <si>
    <t>ARQUITECTO PROYECTO</t>
  </si>
  <si>
    <t>REVISOR INDEPENDIENTE</t>
  </si>
  <si>
    <t>DESTINO</t>
  </si>
  <si>
    <t>$</t>
  </si>
  <si>
    <t>DESCRIPCION PROYECTO</t>
  </si>
  <si>
    <t>NORMAS ESPECIALES</t>
  </si>
  <si>
    <t>ARQUITECTO REVISOR</t>
  </si>
  <si>
    <t>SUPERFICIE      M²</t>
  </si>
  <si>
    <t xml:space="preserve">P E R M I S O S   D E   E D I F I C A C I O N </t>
  </si>
  <si>
    <t>P E R M I S O S   D E   O B R A   M E N O R</t>
  </si>
  <si>
    <t>SUBTOTAL</t>
  </si>
  <si>
    <t>NINGUNA</t>
  </si>
  <si>
    <t>VIVIENDA</t>
  </si>
  <si>
    <t>C. ESPINOSA</t>
  </si>
  <si>
    <t>ALTURA MÁXIMA</t>
  </si>
  <si>
    <t>SUPERFICIE DEL TERRENO</t>
  </si>
  <si>
    <t>SUPERFIECIE DEL TERRENO</t>
  </si>
  <si>
    <t>A. MONARDES</t>
  </si>
  <si>
    <t>S/REV</t>
  </si>
  <si>
    <r>
      <rPr>
        <b/>
        <sz val="22"/>
        <color theme="1"/>
        <rFont val="Arial"/>
        <family val="2"/>
      </rPr>
      <t>RESOLUCIONES</t>
    </r>
    <r>
      <rPr>
        <sz val="22"/>
        <color theme="1"/>
        <rFont val="Arial"/>
        <family val="2"/>
      </rPr>
      <t xml:space="preserve"> </t>
    </r>
  </si>
  <si>
    <t>SUPERFCIE TERRENO</t>
  </si>
  <si>
    <t>RESOLUCIÓN</t>
  </si>
  <si>
    <t>DIRECCIÓN</t>
  </si>
  <si>
    <t>DESCRIPCION DEL PROYECTO</t>
  </si>
  <si>
    <t>TERRENOS</t>
  </si>
  <si>
    <t>N°</t>
  </si>
  <si>
    <t>FECHA</t>
  </si>
  <si>
    <t>2491-A</t>
  </si>
  <si>
    <t>LR-2527</t>
  </si>
  <si>
    <t>SOCIEDAD DE INVERSIONES Y SERVICIO INVER S.A.</t>
  </si>
  <si>
    <t xml:space="preserve">CARLOS SILVA VILDOSOLA </t>
  </si>
  <si>
    <t>CATALINA RIVERA</t>
  </si>
  <si>
    <t>FUSION</t>
  </si>
  <si>
    <t>2492-A</t>
  </si>
  <si>
    <t>LR-2528</t>
  </si>
  <si>
    <t>ROBERTO GONZALEZ</t>
  </si>
  <si>
    <t>2493-A</t>
  </si>
  <si>
    <t>LR-2529</t>
  </si>
  <si>
    <t>SANDRA SABAJ DIMES</t>
  </si>
  <si>
    <t>23 DE FEBRERO 8915 Y 8931</t>
  </si>
  <si>
    <t>RAUL CORREA</t>
  </si>
  <si>
    <t>MARIA KOSLER / JOSE KOSLER</t>
  </si>
  <si>
    <t xml:space="preserve">GUEMES 245 </t>
  </si>
  <si>
    <t xml:space="preserve"> </t>
  </si>
  <si>
    <t>TOTAL</t>
  </si>
  <si>
    <t>ARQUITECTO</t>
  </si>
  <si>
    <t>DIRECTOR DE OBRAS</t>
  </si>
  <si>
    <t>LA REINA</t>
  </si>
  <si>
    <t xml:space="preserve">OBRA NUEVA </t>
  </si>
  <si>
    <t>CARLOS LINEROS ECHEVRRIA</t>
  </si>
  <si>
    <t xml:space="preserve">VIVIENDA </t>
  </si>
  <si>
    <t>S/REV.</t>
  </si>
  <si>
    <t xml:space="preserve">ALTERACION </t>
  </si>
  <si>
    <t>RESOLUCION FECHA</t>
  </si>
  <si>
    <t>DESCIPCION PROYECTO</t>
  </si>
  <si>
    <t>SUPERFICIE M2</t>
  </si>
  <si>
    <t>NORMAS EPECIALES</t>
  </si>
  <si>
    <t>CLE/AEA/mpa.</t>
  </si>
  <si>
    <t>A N T E P R O Y E C T O</t>
  </si>
  <si>
    <t xml:space="preserve">CERTIF. N° </t>
  </si>
  <si>
    <t>14.02.2024</t>
  </si>
  <si>
    <t xml:space="preserve">BERNARDITA NAZAR                     FRANCISCO FONCEA </t>
  </si>
  <si>
    <t>PATRICIA ISIDORA 2168</t>
  </si>
  <si>
    <t xml:space="preserve">NICOLAS MATAMALA </t>
  </si>
  <si>
    <t xml:space="preserve">A.ESPEJO </t>
  </si>
  <si>
    <t>15.02.2024</t>
  </si>
  <si>
    <t xml:space="preserve">GLADYS GONZALEZ  / PAOLA ACEVAL GALLARDO </t>
  </si>
  <si>
    <t xml:space="preserve">CARLOS SILVA VILDOSOLA 10105 -A </t>
  </si>
  <si>
    <t xml:space="preserve">CARLOS RIVERA SEGOVIA </t>
  </si>
  <si>
    <t>N.JOFRE</t>
  </si>
  <si>
    <t>16.02.2024</t>
  </si>
  <si>
    <t xml:space="preserve">JAVIER ORTIZ QUEZADA </t>
  </si>
  <si>
    <t xml:space="preserve">VISTA HERMOSA 6876 </t>
  </si>
  <si>
    <t xml:space="preserve">GERMAN LIRA LEYTON </t>
  </si>
  <si>
    <t>08.02.2024</t>
  </si>
  <si>
    <t xml:space="preserve">ALVARO DOMINGUEZ VILLEGAS </t>
  </si>
  <si>
    <t>JULIO MONTEBRUNO 730</t>
  </si>
  <si>
    <t xml:space="preserve">MARCELO LOPEZ ZARATE </t>
  </si>
  <si>
    <t>09.02.2024</t>
  </si>
  <si>
    <t xml:space="preserve">DAISY AGUILAR </t>
  </si>
  <si>
    <t>FIDIAS 760</t>
  </si>
  <si>
    <t xml:space="preserve">EDUARDO HERMOSILLA </t>
  </si>
  <si>
    <t>A.ESPEJO</t>
  </si>
  <si>
    <t>JULIO MONTEBRUNO 37</t>
  </si>
  <si>
    <t xml:space="preserve">MIGUEL PEREZ ROJAS </t>
  </si>
  <si>
    <t xml:space="preserve">PROVINCIA MERCEDARIA DE CHILE </t>
  </si>
  <si>
    <t>AV. OSSA 345 LOCAL 6</t>
  </si>
  <si>
    <t xml:space="preserve">IVAN FAILLA RUBIO </t>
  </si>
  <si>
    <t xml:space="preserve">CENTRO COMERCIAL </t>
  </si>
  <si>
    <t xml:space="preserve">MODIFICACION </t>
  </si>
  <si>
    <t>C.ESPINOSA</t>
  </si>
  <si>
    <t>26.02.2024</t>
  </si>
  <si>
    <t>LYNCH SUR 323</t>
  </si>
  <si>
    <t>29.02.2024</t>
  </si>
  <si>
    <t>INMOBILIARIA PARQUE PEUMAYEN SPA</t>
  </si>
  <si>
    <t>VALENZUELA PUELMA 10.415</t>
  </si>
  <si>
    <t>ELIZABETH PARKES DICK</t>
  </si>
  <si>
    <t>MARIA ELEIANA HENRIQUEZ</t>
  </si>
  <si>
    <t>CLUB DEPORTIVO LOS PARQUES DE LA REINA LTDA.</t>
  </si>
  <si>
    <t>VALENZUELA PUELMA 8551-8571</t>
  </si>
  <si>
    <t>JOAQUIN MORENO CAMUS</t>
  </si>
  <si>
    <t>MODIFICACION DE PROYECTO AMPLIACION MAYOR</t>
  </si>
  <si>
    <t>RENZO CAST AVILA</t>
  </si>
  <si>
    <t>JULIO CORTES LOBOS</t>
  </si>
  <si>
    <t xml:space="preserve">MODIFICACION DE PROYECTO OBRA NUEVA </t>
  </si>
  <si>
    <t>ISABEL DE LA JARA ARAVENA</t>
  </si>
  <si>
    <t xml:space="preserve">MODIFICACION DE PROYECTO AMPLIACION </t>
  </si>
  <si>
    <t xml:space="preserve">AMPLIACION VIVIENDA SOCIAL 520 UF </t>
  </si>
  <si>
    <t>OBRA NUEVA</t>
  </si>
  <si>
    <t xml:space="preserve">ESTADISTICAS DE PERMISOS, RESOLUCIONES Y OTROS  MES FEBRERO 2024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</si>
</sst>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&quot;$&quot;\-#,##0"/>
    <numFmt numFmtId="42" formatCode="_ &quot;$&quot;* #,##0_ ;_ &quot;$&quot;* \-#,##0_ ;_ &quot;$&quot;* &quot;-&quot;_ ;_ @_ "/>
    <numFmt numFmtId="164" formatCode="&quot;$&quot;\ #,##0"/>
    <numFmt numFmtId="165" formatCode="#,##0.000"/>
    <numFmt numFmtId="166" formatCode="0.0"/>
    <numFmt numFmtId="167" formatCode="#,##0.0"/>
    <numFmt numFmtId="168" formatCode="0.000"/>
  </numFmts>
  <fonts count="3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20"/>
      <color theme="1"/>
      <name val="Arial"/>
      <family val="2"/>
    </font>
    <font>
      <b/>
      <sz val="28"/>
      <color theme="0"/>
      <name val="Arial"/>
      <family val="2"/>
    </font>
    <font>
      <b/>
      <sz val="28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22"/>
      <color theme="1"/>
      <name val="Arial"/>
      <family val="2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name val="Arial"/>
      <family val="2"/>
    </font>
    <font>
      <sz val="11"/>
      <name val="Arial"/>
      <family val="2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rgb="FFCCCCCC"/>
      </right>
      <top style="medium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indexed="64"/>
      </top>
      <bottom/>
      <diagonal/>
    </border>
    <border>
      <left style="medium">
        <color rgb="FFCCCCCC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2" fontId="14" fillId="0" borderId="0" applyFont="0" applyFill="0" applyBorder="0" applyAlignment="0" applyProtection="0"/>
  </cellStyleXfs>
  <cellXfs count="195">
    <xf numFmtId="0" fontId="0" fillId="0" borderId="0" xfId="0"/>
    <xf numFmtId="0" fontId="6" fillId="0" borderId="0" xfId="0" applyFont="1"/>
    <xf numFmtId="0" fontId="5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0" fontId="3" fillId="0" borderId="0" xfId="0" applyFont="1"/>
    <xf numFmtId="14" fontId="1" fillId="0" borderId="12" xfId="0" applyNumberFormat="1" applyFont="1" applyBorder="1" applyAlignment="1">
      <alignment horizontal="center" vertical="center" wrapText="1"/>
    </xf>
    <xf numFmtId="0" fontId="1" fillId="0" borderId="12" xfId="0" quotePrefix="1" applyFont="1" applyBorder="1" applyAlignment="1">
      <alignment horizontal="center" vertical="center" wrapText="1"/>
    </xf>
    <xf numFmtId="0" fontId="13" fillId="0" borderId="0" xfId="0" applyFont="1"/>
    <xf numFmtId="42" fontId="1" fillId="0" borderId="12" xfId="1" applyFont="1" applyBorder="1" applyAlignment="1">
      <alignment horizontal="right" vertical="center"/>
    </xf>
    <xf numFmtId="42" fontId="1" fillId="0" borderId="12" xfId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center"/>
    </xf>
    <xf numFmtId="0" fontId="16" fillId="5" borderId="16" xfId="0" applyFont="1" applyFill="1" applyBorder="1"/>
    <xf numFmtId="0" fontId="3" fillId="5" borderId="17" xfId="0" applyFont="1" applyFill="1" applyBorder="1"/>
    <xf numFmtId="0" fontId="7" fillId="5" borderId="17" xfId="0" applyFont="1" applyFill="1" applyBorder="1" applyAlignment="1">
      <alignment horizontal="center"/>
    </xf>
    <xf numFmtId="3" fontId="4" fillId="5" borderId="17" xfId="0" applyNumberFormat="1" applyFont="1" applyFill="1" applyBorder="1" applyAlignment="1">
      <alignment horizontal="right"/>
    </xf>
    <xf numFmtId="4" fontId="4" fillId="5" borderId="17" xfId="0" applyNumberFormat="1" applyFont="1" applyFill="1" applyBorder="1" applyAlignment="1">
      <alignment horizontal="right"/>
    </xf>
    <xf numFmtId="0" fontId="3" fillId="5" borderId="18" xfId="0" applyFont="1" applyFill="1" applyBorder="1"/>
    <xf numFmtId="0" fontId="17" fillId="0" borderId="0" xfId="0" applyFont="1"/>
    <xf numFmtId="0" fontId="18" fillId="0" borderId="0" xfId="0" applyFont="1"/>
    <xf numFmtId="0" fontId="19" fillId="2" borderId="19" xfId="0" applyFont="1" applyFill="1" applyBorder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3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2" fontId="1" fillId="0" borderId="0" xfId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165" fontId="11" fillId="2" borderId="20" xfId="0" applyNumberFormat="1" applyFont="1" applyFill="1" applyBorder="1" applyAlignment="1">
      <alignment horizontal="right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/>
    <xf numFmtId="0" fontId="20" fillId="0" borderId="12" xfId="0" applyFont="1" applyBorder="1" applyAlignment="1">
      <alignment horizontal="center"/>
    </xf>
    <xf numFmtId="0" fontId="15" fillId="3" borderId="22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5" fillId="3" borderId="8" xfId="0" applyFont="1" applyFill="1" applyBorder="1" applyAlignment="1">
      <alignment vertical="top" wrapText="1"/>
    </xf>
    <xf numFmtId="0" fontId="15" fillId="3" borderId="28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vertical="top" wrapText="1"/>
    </xf>
    <xf numFmtId="0" fontId="15" fillId="3" borderId="32" xfId="0" applyFont="1" applyFill="1" applyBorder="1" applyAlignment="1">
      <alignment vertical="top" wrapText="1"/>
    </xf>
    <xf numFmtId="0" fontId="15" fillId="0" borderId="0" xfId="0" applyFont="1" applyAlignment="1">
      <alignment vertical="center" wrapText="1"/>
    </xf>
    <xf numFmtId="42" fontId="11" fillId="2" borderId="36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1" fillId="0" borderId="0" xfId="0" quotePrefix="1" applyFont="1" applyAlignment="1">
      <alignment horizontal="center" vertical="center" wrapText="1"/>
    </xf>
    <xf numFmtId="2" fontId="2" fillId="0" borderId="0" xfId="0" applyNumberFormat="1" applyFont="1" applyAlignment="1">
      <alignment horizontal="right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42" fontId="23" fillId="2" borderId="12" xfId="1" applyFont="1" applyFill="1" applyBorder="1" applyAlignment="1">
      <alignment horizontal="right"/>
    </xf>
    <xf numFmtId="0" fontId="24" fillId="2" borderId="12" xfId="0" applyFont="1" applyFill="1" applyBorder="1"/>
    <xf numFmtId="4" fontId="23" fillId="2" borderId="12" xfId="0" applyNumberFormat="1" applyFont="1" applyFill="1" applyBorder="1" applyAlignment="1">
      <alignment horizontal="right"/>
    </xf>
    <xf numFmtId="14" fontId="25" fillId="0" borderId="1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42" fontId="23" fillId="3" borderId="0" xfId="1" applyFont="1" applyFill="1" applyBorder="1" applyAlignment="1">
      <alignment horizontal="right"/>
    </xf>
    <xf numFmtId="0" fontId="24" fillId="3" borderId="0" xfId="0" applyFont="1" applyFill="1"/>
    <xf numFmtId="4" fontId="23" fillId="3" borderId="0" xfId="0" applyNumberFormat="1" applyFont="1" applyFill="1" applyAlignment="1">
      <alignment horizontal="right"/>
    </xf>
    <xf numFmtId="0" fontId="9" fillId="4" borderId="0" xfId="0" applyFont="1" applyFill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0" fillId="0" borderId="7" xfId="0" applyBorder="1"/>
    <xf numFmtId="0" fontId="0" fillId="0" borderId="11" xfId="0" applyBorder="1"/>
    <xf numFmtId="0" fontId="0" fillId="4" borderId="8" xfId="0" applyFill="1" applyBorder="1"/>
    <xf numFmtId="0" fontId="0" fillId="4" borderId="11" xfId="0" applyFill="1" applyBorder="1"/>
    <xf numFmtId="0" fontId="0" fillId="3" borderId="8" xfId="0" applyFill="1" applyBorder="1"/>
    <xf numFmtId="0" fontId="0" fillId="3" borderId="0" xfId="0" applyFill="1"/>
    <xf numFmtId="167" fontId="1" fillId="0" borderId="12" xfId="0" applyNumberFormat="1" applyFont="1" applyBorder="1" applyAlignment="1">
      <alignment horizontal="right" vertical="center"/>
    </xf>
    <xf numFmtId="166" fontId="2" fillId="0" borderId="12" xfId="0" applyNumberFormat="1" applyFont="1" applyBorder="1" applyAlignment="1">
      <alignment horizontal="right" vertical="center"/>
    </xf>
    <xf numFmtId="0" fontId="7" fillId="2" borderId="12" xfId="0" applyFont="1" applyFill="1" applyBorder="1"/>
    <xf numFmtId="3" fontId="28" fillId="0" borderId="1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3" fontId="4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6" fillId="3" borderId="0" xfId="0" applyFont="1" applyFill="1" applyAlignment="1">
      <alignment horizontal="center"/>
    </xf>
    <xf numFmtId="42" fontId="32" fillId="3" borderId="0" xfId="1" applyFont="1" applyFill="1" applyBorder="1" applyAlignment="1">
      <alignment horizontal="right"/>
    </xf>
    <xf numFmtId="0" fontId="33" fillId="3" borderId="0" xfId="0" applyFont="1" applyFill="1"/>
    <xf numFmtId="0" fontId="27" fillId="0" borderId="0" xfId="0" applyFont="1"/>
    <xf numFmtId="4" fontId="26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center"/>
    </xf>
    <xf numFmtId="42" fontId="1" fillId="3" borderId="0" xfId="1" applyFont="1" applyFill="1" applyBorder="1" applyAlignment="1">
      <alignment horizontal="right"/>
    </xf>
    <xf numFmtId="0" fontId="1" fillId="3" borderId="0" xfId="0" applyFont="1" applyFill="1" applyAlignment="1">
      <alignment horizontal="center"/>
    </xf>
    <xf numFmtId="4" fontId="1" fillId="3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3" fillId="3" borderId="0" xfId="0" applyFont="1" applyFill="1"/>
    <xf numFmtId="0" fontId="10" fillId="6" borderId="38" xfId="0" applyFont="1" applyFill="1" applyBorder="1" applyAlignment="1">
      <alignment vertical="center"/>
    </xf>
    <xf numFmtId="0" fontId="0" fillId="6" borderId="39" xfId="0" applyFill="1" applyBorder="1" applyAlignment="1">
      <alignment wrapText="1"/>
    </xf>
    <xf numFmtId="0" fontId="0" fillId="6" borderId="40" xfId="0" applyFill="1" applyBorder="1" applyAlignment="1">
      <alignment wrapText="1"/>
    </xf>
    <xf numFmtId="0" fontId="3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0" fontId="3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7" borderId="0" xfId="0" applyFont="1" applyFill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6" fontId="2" fillId="0" borderId="12" xfId="0" applyNumberFormat="1" applyFont="1" applyBorder="1" applyAlignment="1">
      <alignment horizontal="right" vertical="center" wrapText="1"/>
    </xf>
    <xf numFmtId="0" fontId="37" fillId="7" borderId="12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right" vertical="center" wrapText="1"/>
    </xf>
    <xf numFmtId="0" fontId="19" fillId="2" borderId="12" xfId="0" applyFont="1" applyFill="1" applyBorder="1"/>
    <xf numFmtId="2" fontId="11" fillId="2" borderId="12" xfId="0" applyNumberFormat="1" applyFont="1" applyFill="1" applyBorder="1" applyAlignment="1">
      <alignment horizontal="right"/>
    </xf>
    <xf numFmtId="42" fontId="11" fillId="2" borderId="12" xfId="0" applyNumberFormat="1" applyFont="1" applyFill="1" applyBorder="1"/>
    <xf numFmtId="0" fontId="11" fillId="2" borderId="12" xfId="0" applyFont="1" applyFill="1" applyBorder="1"/>
    <xf numFmtId="4" fontId="11" fillId="2" borderId="12" xfId="0" applyNumberFormat="1" applyFont="1" applyFill="1" applyBorder="1"/>
    <xf numFmtId="0" fontId="7" fillId="3" borderId="0" xfId="0" applyFont="1" applyFill="1"/>
    <xf numFmtId="42" fontId="11" fillId="3" borderId="0" xfId="0" applyNumberFormat="1" applyFont="1" applyFill="1"/>
    <xf numFmtId="0" fontId="11" fillId="3" borderId="0" xfId="0" applyFont="1" applyFill="1"/>
    <xf numFmtId="4" fontId="11" fillId="3" borderId="0" xfId="0" applyNumberFormat="1" applyFont="1" applyFill="1"/>
    <xf numFmtId="168" fontId="6" fillId="0" borderId="12" xfId="0" applyNumberFormat="1" applyFont="1" applyBorder="1" applyAlignment="1">
      <alignment horizontal="center"/>
    </xf>
    <xf numFmtId="0" fontId="38" fillId="0" borderId="12" xfId="0" applyFont="1" applyBorder="1" applyAlignment="1">
      <alignment horizontal="center" vertical="center" wrapText="1"/>
    </xf>
    <xf numFmtId="42" fontId="11" fillId="2" borderId="1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2" borderId="5" xfId="0" applyFont="1" applyFill="1" applyBorder="1"/>
    <xf numFmtId="0" fontId="10" fillId="2" borderId="6" xfId="0" applyFont="1" applyFill="1" applyBorder="1"/>
    <xf numFmtId="0" fontId="10" fillId="2" borderId="9" xfId="0" applyFont="1" applyFill="1" applyBorder="1"/>
    <xf numFmtId="0" fontId="10" fillId="2" borderId="10" xfId="0" applyFont="1" applyFill="1" applyBorder="1"/>
    <xf numFmtId="0" fontId="10" fillId="2" borderId="37" xfId="0" applyFont="1" applyFill="1" applyBorder="1"/>
    <xf numFmtId="0" fontId="10" fillId="2" borderId="23" xfId="0" applyFont="1" applyFill="1" applyBorder="1"/>
    <xf numFmtId="0" fontId="10" fillId="2" borderId="22" xfId="0" applyFont="1" applyFill="1" applyBorder="1"/>
    <xf numFmtId="0" fontId="10" fillId="2" borderId="11" xfId="0" applyFont="1" applyFill="1" applyBorder="1"/>
    <xf numFmtId="0" fontId="8" fillId="4" borderId="4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5" fillId="3" borderId="21" xfId="0" applyFont="1" applyFill="1" applyBorder="1" applyAlignment="1">
      <alignment vertical="center" wrapText="1"/>
    </xf>
    <xf numFmtId="0" fontId="15" fillId="3" borderId="22" xfId="0" applyFont="1" applyFill="1" applyBorder="1" applyAlignment="1">
      <alignment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vertical="top" wrapText="1"/>
    </xf>
    <xf numFmtId="0" fontId="15" fillId="3" borderId="11" xfId="0" applyFont="1" applyFill="1" applyBorder="1" applyAlignment="1">
      <alignment vertical="top" wrapText="1"/>
    </xf>
    <xf numFmtId="0" fontId="15" fillId="0" borderId="0" xfId="0" applyFont="1" applyAlignment="1">
      <alignment vertical="center" wrapText="1"/>
    </xf>
    <xf numFmtId="14" fontId="20" fillId="0" borderId="12" xfId="0" applyNumberFormat="1" applyFont="1" applyBorder="1" applyAlignment="1">
      <alignment horizontal="center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42" fontId="5" fillId="0" borderId="24" xfId="0" applyNumberFormat="1" applyFont="1" applyBorder="1" applyAlignment="1">
      <alignment horizontal="left" vertical="center" wrapText="1"/>
    </xf>
    <xf numFmtId="42" fontId="5" fillId="0" borderId="33" xfId="0" applyNumberFormat="1" applyFont="1" applyBorder="1" applyAlignment="1">
      <alignment horizontal="left" vertical="center" wrapText="1"/>
    </xf>
    <xf numFmtId="164" fontId="20" fillId="0" borderId="12" xfId="0" applyNumberFormat="1" applyFont="1" applyBorder="1" applyAlignment="1">
      <alignment horizontal="center" vertical="center" wrapText="1"/>
    </xf>
    <xf numFmtId="165" fontId="20" fillId="0" borderId="12" xfId="0" applyNumberFormat="1" applyFont="1" applyBorder="1" applyAlignment="1">
      <alignment horizontal="right" vertical="center" wrapText="1"/>
    </xf>
    <xf numFmtId="4" fontId="20" fillId="0" borderId="24" xfId="0" applyNumberFormat="1" applyFont="1" applyBorder="1" applyAlignment="1">
      <alignment horizontal="center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/>
    </xf>
    <xf numFmtId="0" fontId="21" fillId="2" borderId="18" xfId="0" applyFont="1" applyFill="1" applyBorder="1" applyAlignment="1">
      <alignment horizontal="center"/>
    </xf>
    <xf numFmtId="42" fontId="5" fillId="0" borderId="12" xfId="0" applyNumberFormat="1" applyFont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7</xdr:row>
      <xdr:rowOff>0</xdr:rowOff>
    </xdr:from>
    <xdr:to>
      <xdr:col>2</xdr:col>
      <xdr:colOff>1226343</xdr:colOff>
      <xdr:row>12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" y="321469"/>
          <a:ext cx="3214687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zoomScale="80" zoomScaleNormal="80" zoomScaleSheetLayoutView="100" zoomScalePageLayoutView="50" workbookViewId="0">
      <selection activeCell="S24" sqref="S24"/>
    </sheetView>
  </sheetViews>
  <sheetFormatPr baseColWidth="10" defaultRowHeight="14.4" x14ac:dyDescent="0.3"/>
  <cols>
    <col min="1" max="1" width="13.88671875" customWidth="1"/>
    <col min="2" max="2" width="16.88671875" customWidth="1"/>
    <col min="3" max="3" width="44.44140625" customWidth="1"/>
    <col min="4" max="4" width="45" customWidth="1"/>
    <col min="5" max="5" width="43.6640625" customWidth="1"/>
    <col min="6" max="6" width="30.33203125" customWidth="1"/>
    <col min="7" max="7" width="23" customWidth="1"/>
    <col min="8" max="8" width="23.6640625" customWidth="1"/>
    <col min="9" max="9" width="37.33203125" customWidth="1"/>
    <col min="10" max="10" width="18.44140625" customWidth="1"/>
    <col min="11" max="11" width="20.6640625" customWidth="1"/>
    <col min="12" max="12" width="29.88671875" customWidth="1"/>
    <col min="13" max="13" width="20" customWidth="1"/>
  </cols>
  <sheetData>
    <row r="1" spans="1:14" ht="4.5" customHeight="1" thickBot="1" x14ac:dyDescent="0.3"/>
    <row r="2" spans="1:14" ht="3" hidden="1" customHeight="1" thickBot="1" x14ac:dyDescent="0.3"/>
    <row r="3" spans="1:14" ht="15.75" hidden="1" thickBot="1" x14ac:dyDescent="0.3"/>
    <row r="4" spans="1:14" ht="15.75" hidden="1" thickBot="1" x14ac:dyDescent="0.3"/>
    <row r="5" spans="1:14" ht="15.75" hidden="1" thickBot="1" x14ac:dyDescent="0.3"/>
    <row r="6" spans="1:14" ht="10.5" customHeight="1" x14ac:dyDescent="0.3">
      <c r="A6" s="142" t="s">
        <v>47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79"/>
    </row>
    <row r="7" spans="1:14" ht="10.5" customHeight="1" thickBot="1" x14ac:dyDescent="0.35">
      <c r="A7" s="144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80"/>
    </row>
    <row r="8" spans="1:14" x14ac:dyDescent="0.3">
      <c r="A8" s="154" t="s">
        <v>113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81"/>
    </row>
    <row r="9" spans="1:14" x14ac:dyDescent="0.3">
      <c r="A9" s="156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81"/>
    </row>
    <row r="10" spans="1:14" x14ac:dyDescent="0.3">
      <c r="A10" s="156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81"/>
    </row>
    <row r="11" spans="1:14" ht="6" customHeight="1" thickBot="1" x14ac:dyDescent="0.35">
      <c r="A11" s="157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82"/>
    </row>
    <row r="12" spans="1:14" ht="6" customHeight="1" x14ac:dyDescent="0.25">
      <c r="A12" s="77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81"/>
    </row>
    <row r="13" spans="1:14" ht="6" customHeight="1" thickBot="1" x14ac:dyDescent="0.3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83"/>
    </row>
    <row r="14" spans="1:14" x14ac:dyDescent="0.3">
      <c r="A14" s="146" t="s">
        <v>12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62"/>
    </row>
    <row r="15" spans="1:14" ht="15" thickBot="1" x14ac:dyDescent="0.35">
      <c r="A15" s="148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63"/>
    </row>
    <row r="16" spans="1:14" x14ac:dyDescent="0.3">
      <c r="A16" s="138" t="s">
        <v>0</v>
      </c>
      <c r="B16" s="138" t="s">
        <v>1</v>
      </c>
      <c r="C16" s="159" t="s">
        <v>2</v>
      </c>
      <c r="D16" s="138" t="s">
        <v>3</v>
      </c>
      <c r="E16" s="138" t="s">
        <v>4</v>
      </c>
      <c r="F16" s="138" t="s">
        <v>5</v>
      </c>
      <c r="G16" s="138" t="s">
        <v>6</v>
      </c>
      <c r="H16" s="138" t="s">
        <v>7</v>
      </c>
      <c r="I16" s="138" t="s">
        <v>8</v>
      </c>
      <c r="J16" s="138" t="s">
        <v>11</v>
      </c>
      <c r="K16" s="161" t="s">
        <v>19</v>
      </c>
      <c r="L16" s="138" t="s">
        <v>9</v>
      </c>
      <c r="M16" s="138" t="s">
        <v>10</v>
      </c>
      <c r="N16" s="161" t="s">
        <v>18</v>
      </c>
    </row>
    <row r="17" spans="1:14" x14ac:dyDescent="0.3">
      <c r="A17" s="138"/>
      <c r="B17" s="138"/>
      <c r="C17" s="159"/>
      <c r="D17" s="138"/>
      <c r="E17" s="138"/>
      <c r="F17" s="139"/>
      <c r="G17" s="139"/>
      <c r="H17" s="139"/>
      <c r="I17" s="139"/>
      <c r="J17" s="139"/>
      <c r="K17" s="138"/>
      <c r="L17" s="139"/>
      <c r="M17" s="139"/>
      <c r="N17" s="138"/>
    </row>
    <row r="18" spans="1:14" ht="9" customHeight="1" thickBot="1" x14ac:dyDescent="0.35">
      <c r="A18" s="141"/>
      <c r="B18" s="141"/>
      <c r="C18" s="160"/>
      <c r="D18" s="141"/>
      <c r="E18" s="141"/>
      <c r="F18" s="140"/>
      <c r="G18" s="140"/>
      <c r="H18" s="140"/>
      <c r="I18" s="140"/>
      <c r="J18" s="140"/>
      <c r="K18" s="141"/>
      <c r="L18" s="140"/>
      <c r="M18" s="140"/>
      <c r="N18" s="141"/>
    </row>
    <row r="19" spans="1:14" ht="27" customHeight="1" x14ac:dyDescent="0.25">
      <c r="A19" s="67"/>
      <c r="B19" s="67"/>
      <c r="C19" s="68"/>
      <c r="D19" s="67"/>
      <c r="E19" s="67"/>
      <c r="F19" s="69"/>
      <c r="G19" s="69"/>
      <c r="H19" s="69"/>
      <c r="I19" s="69"/>
      <c r="J19" s="69"/>
      <c r="K19" s="67"/>
      <c r="L19" s="69"/>
      <c r="M19" s="69"/>
      <c r="N19" s="78"/>
    </row>
    <row r="20" spans="1:14" s="1" customFormat="1" ht="30" x14ac:dyDescent="0.25">
      <c r="A20" s="88">
        <v>14738</v>
      </c>
      <c r="B20" s="66" t="s">
        <v>69</v>
      </c>
      <c r="C20" s="3" t="s">
        <v>70</v>
      </c>
      <c r="D20" s="3" t="s">
        <v>71</v>
      </c>
      <c r="E20" s="3" t="s">
        <v>72</v>
      </c>
      <c r="F20" s="6" t="s">
        <v>55</v>
      </c>
      <c r="G20" s="6" t="s">
        <v>54</v>
      </c>
      <c r="H20" s="13">
        <v>1110855</v>
      </c>
      <c r="I20" s="6" t="s">
        <v>52</v>
      </c>
      <c r="J20" s="7">
        <v>488.88</v>
      </c>
      <c r="K20" s="7">
        <v>1479.2</v>
      </c>
      <c r="L20" s="2" t="s">
        <v>15</v>
      </c>
      <c r="M20" s="5" t="s">
        <v>73</v>
      </c>
      <c r="N20" s="58">
        <v>6.88</v>
      </c>
    </row>
    <row r="21" spans="1:14" s="1" customFormat="1" ht="30" x14ac:dyDescent="0.25">
      <c r="A21" s="88">
        <v>14739</v>
      </c>
      <c r="B21" s="66" t="s">
        <v>74</v>
      </c>
      <c r="C21" s="3" t="s">
        <v>75</v>
      </c>
      <c r="D21" s="3" t="s">
        <v>76</v>
      </c>
      <c r="E21" s="3" t="s">
        <v>77</v>
      </c>
      <c r="F21" s="6" t="s">
        <v>55</v>
      </c>
      <c r="G21" s="6" t="s">
        <v>54</v>
      </c>
      <c r="H21" s="13">
        <v>9362</v>
      </c>
      <c r="I21" s="6" t="s">
        <v>105</v>
      </c>
      <c r="J21" s="7">
        <v>0.15</v>
      </c>
      <c r="K21" s="85">
        <v>600</v>
      </c>
      <c r="L21" s="2" t="s">
        <v>15</v>
      </c>
      <c r="M21" s="5" t="s">
        <v>73</v>
      </c>
      <c r="N21" s="135">
        <v>6.7679999999999998</v>
      </c>
    </row>
    <row r="22" spans="1:14" s="1" customFormat="1" ht="20.25" x14ac:dyDescent="0.25">
      <c r="A22" s="88">
        <v>14740</v>
      </c>
      <c r="B22" s="66" t="s">
        <v>95</v>
      </c>
      <c r="C22" s="3" t="s">
        <v>106</v>
      </c>
      <c r="D22" s="3" t="s">
        <v>96</v>
      </c>
      <c r="E22" s="3" t="s">
        <v>107</v>
      </c>
      <c r="F22" s="6" t="s">
        <v>55</v>
      </c>
      <c r="G22" s="6" t="s">
        <v>54</v>
      </c>
      <c r="H22" s="13">
        <v>391582</v>
      </c>
      <c r="I22" s="6" t="s">
        <v>52</v>
      </c>
      <c r="J22" s="7">
        <v>154.61000000000001</v>
      </c>
      <c r="K22" s="7">
        <v>255</v>
      </c>
      <c r="L22" s="2" t="s">
        <v>15</v>
      </c>
      <c r="M22" s="5" t="s">
        <v>21</v>
      </c>
      <c r="N22" s="106">
        <v>6</v>
      </c>
    </row>
    <row r="23" spans="1:14" s="1" customFormat="1" ht="30" x14ac:dyDescent="0.25">
      <c r="A23" s="88">
        <v>14741</v>
      </c>
      <c r="B23" s="66" t="s">
        <v>97</v>
      </c>
      <c r="C23" s="3" t="s">
        <v>98</v>
      </c>
      <c r="D23" s="3" t="s">
        <v>99</v>
      </c>
      <c r="E23" s="3" t="s">
        <v>100</v>
      </c>
      <c r="F23" s="6" t="s">
        <v>101</v>
      </c>
      <c r="G23" s="6" t="s">
        <v>54</v>
      </c>
      <c r="H23" s="13">
        <v>1363817</v>
      </c>
      <c r="I23" s="6" t="s">
        <v>108</v>
      </c>
      <c r="J23" s="7">
        <v>1109.99</v>
      </c>
      <c r="K23" s="7">
        <v>5958.65</v>
      </c>
      <c r="L23" s="2" t="s">
        <v>15</v>
      </c>
      <c r="M23" s="5" t="s">
        <v>17</v>
      </c>
      <c r="N23" s="58">
        <v>7.17</v>
      </c>
    </row>
    <row r="24" spans="1:14" s="98" customFormat="1" ht="24" customHeight="1" x14ac:dyDescent="0.25">
      <c r="A24" s="92"/>
      <c r="B24" s="93"/>
      <c r="C24" s="27"/>
      <c r="D24" s="27"/>
      <c r="E24" s="27"/>
      <c r="F24" s="94"/>
      <c r="G24" s="100"/>
      <c r="H24" s="101"/>
      <c r="I24" s="102"/>
      <c r="J24" s="103"/>
      <c r="K24" s="103"/>
      <c r="L24" s="34"/>
      <c r="M24" s="104"/>
      <c r="N24" s="105"/>
    </row>
    <row r="25" spans="1:14" s="98" customFormat="1" ht="24" customHeight="1" x14ac:dyDescent="0.4">
      <c r="A25" s="92"/>
      <c r="B25" s="93"/>
      <c r="C25" s="27"/>
      <c r="D25" s="27"/>
      <c r="E25" s="27"/>
      <c r="F25" s="94"/>
      <c r="G25" s="15" t="s">
        <v>14</v>
      </c>
      <c r="H25" s="63">
        <f>SUM(H20:H23)</f>
        <v>2875616</v>
      </c>
      <c r="I25" s="64"/>
      <c r="J25" s="65">
        <f>SUM(J20:J23)</f>
        <v>1753.63</v>
      </c>
      <c r="K25" s="65">
        <f>SUM(K20:K23)</f>
        <v>8292.8499999999985</v>
      </c>
      <c r="L25" s="34"/>
      <c r="M25" s="104"/>
      <c r="N25" s="105"/>
    </row>
    <row r="26" spans="1:14" s="98" customFormat="1" ht="24" customHeight="1" x14ac:dyDescent="0.25">
      <c r="A26" s="92"/>
      <c r="B26" s="93"/>
      <c r="C26" s="27"/>
      <c r="D26" s="27"/>
      <c r="E26" s="27"/>
      <c r="F26" s="94"/>
      <c r="G26" s="95"/>
      <c r="H26" s="96"/>
      <c r="I26" s="97"/>
      <c r="J26" s="99"/>
      <c r="K26" s="99"/>
    </row>
    <row r="27" spans="1:14" x14ac:dyDescent="0.3">
      <c r="A27" s="150" t="s">
        <v>13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2"/>
    </row>
    <row r="28" spans="1:14" ht="15" thickBot="1" x14ac:dyDescent="0.35">
      <c r="A28" s="148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53"/>
    </row>
    <row r="29" spans="1:14" x14ac:dyDescent="0.3">
      <c r="A29" s="138" t="s">
        <v>0</v>
      </c>
      <c r="B29" s="167" t="s">
        <v>1</v>
      </c>
      <c r="C29" s="138" t="s">
        <v>2</v>
      </c>
      <c r="D29" s="138" t="s">
        <v>3</v>
      </c>
      <c r="E29" s="138" t="s">
        <v>4</v>
      </c>
      <c r="F29" s="138" t="s">
        <v>5</v>
      </c>
      <c r="G29" s="138" t="s">
        <v>6</v>
      </c>
      <c r="H29" s="138" t="s">
        <v>7</v>
      </c>
      <c r="I29" s="138" t="s">
        <v>8</v>
      </c>
      <c r="J29" s="138" t="s">
        <v>11</v>
      </c>
      <c r="K29" s="161" t="s">
        <v>20</v>
      </c>
      <c r="L29" s="138" t="s">
        <v>9</v>
      </c>
      <c r="M29" s="164" t="s">
        <v>10</v>
      </c>
    </row>
    <row r="30" spans="1:14" x14ac:dyDescent="0.3">
      <c r="A30" s="138"/>
      <c r="B30" s="167"/>
      <c r="C30" s="138"/>
      <c r="D30" s="138"/>
      <c r="E30" s="138"/>
      <c r="F30" s="139"/>
      <c r="G30" s="139"/>
      <c r="H30" s="139"/>
      <c r="I30" s="139"/>
      <c r="J30" s="139"/>
      <c r="K30" s="138"/>
      <c r="L30" s="139"/>
      <c r="M30" s="165"/>
    </row>
    <row r="31" spans="1:14" ht="6" customHeight="1" thickBot="1" x14ac:dyDescent="0.35">
      <c r="A31" s="141"/>
      <c r="B31" s="168"/>
      <c r="C31" s="141"/>
      <c r="D31" s="141"/>
      <c r="E31" s="141"/>
      <c r="F31" s="140"/>
      <c r="G31" s="140"/>
      <c r="H31" s="140"/>
      <c r="I31" s="140"/>
      <c r="J31" s="140"/>
      <c r="K31" s="141"/>
      <c r="L31" s="140"/>
      <c r="M31" s="166"/>
    </row>
    <row r="32" spans="1:14" ht="18.75" customHeight="1" x14ac:dyDescent="0.25">
      <c r="A32" s="67"/>
      <c r="B32" s="70"/>
      <c r="C32" s="67"/>
      <c r="D32" s="67"/>
      <c r="E32" s="67"/>
      <c r="F32" s="69"/>
      <c r="G32" s="69"/>
      <c r="H32" s="69"/>
      <c r="I32" s="69"/>
      <c r="J32" s="69"/>
      <c r="K32" s="67"/>
      <c r="L32" s="69"/>
      <c r="M32" s="71"/>
    </row>
    <row r="33" spans="1:14" s="1" customFormat="1" ht="30" x14ac:dyDescent="0.25">
      <c r="A33" s="88">
        <v>9</v>
      </c>
      <c r="B33" s="10" t="s">
        <v>78</v>
      </c>
      <c r="C33" s="3" t="s">
        <v>79</v>
      </c>
      <c r="D33" s="3" t="s">
        <v>80</v>
      </c>
      <c r="E33" s="3" t="s">
        <v>81</v>
      </c>
      <c r="F33" s="5" t="s">
        <v>55</v>
      </c>
      <c r="G33" s="6" t="s">
        <v>54</v>
      </c>
      <c r="H33" s="14">
        <v>117554</v>
      </c>
      <c r="I33" s="6" t="s">
        <v>111</v>
      </c>
      <c r="J33" s="7">
        <v>59.2</v>
      </c>
      <c r="K33" s="7">
        <v>168</v>
      </c>
      <c r="L33" s="2" t="s">
        <v>15</v>
      </c>
      <c r="M33" s="5" t="s">
        <v>73</v>
      </c>
      <c r="N33"/>
    </row>
    <row r="34" spans="1:14" s="1" customFormat="1" ht="30" x14ac:dyDescent="0.25">
      <c r="A34" s="88">
        <v>10</v>
      </c>
      <c r="B34" s="10" t="s">
        <v>82</v>
      </c>
      <c r="C34" s="3" t="s">
        <v>83</v>
      </c>
      <c r="D34" s="3" t="s">
        <v>84</v>
      </c>
      <c r="E34" s="4" t="s">
        <v>85</v>
      </c>
      <c r="F34" s="5" t="s">
        <v>55</v>
      </c>
      <c r="G34" s="11" t="s">
        <v>16</v>
      </c>
      <c r="H34" s="14">
        <v>76405</v>
      </c>
      <c r="I34" s="6" t="s">
        <v>110</v>
      </c>
      <c r="J34" s="7">
        <v>0</v>
      </c>
      <c r="K34" s="7">
        <v>375</v>
      </c>
      <c r="L34" s="2" t="s">
        <v>15</v>
      </c>
      <c r="M34" s="5" t="s">
        <v>86</v>
      </c>
      <c r="N34"/>
    </row>
    <row r="35" spans="1:14" s="1" customFormat="1" ht="30" customHeight="1" x14ac:dyDescent="0.25">
      <c r="A35" s="88">
        <v>11</v>
      </c>
      <c r="B35" s="10" t="s">
        <v>69</v>
      </c>
      <c r="C35" s="3" t="s">
        <v>109</v>
      </c>
      <c r="D35" s="89" t="s">
        <v>87</v>
      </c>
      <c r="E35" s="3" t="s">
        <v>88</v>
      </c>
      <c r="F35" s="5" t="s">
        <v>55</v>
      </c>
      <c r="G35" s="11" t="s">
        <v>16</v>
      </c>
      <c r="H35" s="14">
        <v>69787</v>
      </c>
      <c r="I35" s="6" t="s">
        <v>110</v>
      </c>
      <c r="J35" s="7">
        <v>19.95</v>
      </c>
      <c r="K35" s="86">
        <v>309.60000000000002</v>
      </c>
      <c r="L35" s="2" t="s">
        <v>15</v>
      </c>
      <c r="M35" s="5" t="s">
        <v>86</v>
      </c>
      <c r="N35"/>
    </row>
    <row r="36" spans="1:14" s="1" customFormat="1" ht="30" x14ac:dyDescent="0.25">
      <c r="A36" s="88">
        <v>12</v>
      </c>
      <c r="B36" s="10" t="s">
        <v>74</v>
      </c>
      <c r="C36" s="3" t="s">
        <v>89</v>
      </c>
      <c r="D36" s="3" t="s">
        <v>90</v>
      </c>
      <c r="E36" s="3" t="s">
        <v>91</v>
      </c>
      <c r="F36" s="5" t="s">
        <v>55</v>
      </c>
      <c r="G36" s="11" t="s">
        <v>92</v>
      </c>
      <c r="H36" s="14">
        <v>1186990</v>
      </c>
      <c r="I36" s="6" t="s">
        <v>93</v>
      </c>
      <c r="J36" s="7">
        <v>134.35</v>
      </c>
      <c r="K36" s="8">
        <v>11209.5</v>
      </c>
      <c r="L36" s="2" t="s">
        <v>15</v>
      </c>
      <c r="M36" s="5" t="s">
        <v>94</v>
      </c>
      <c r="N36"/>
    </row>
    <row r="37" spans="1:14" ht="24" customHeight="1" x14ac:dyDescent="0.25">
      <c r="A37" s="35"/>
      <c r="B37" s="36"/>
      <c r="C37" s="33"/>
      <c r="D37" s="33"/>
      <c r="E37" s="33"/>
      <c r="F37" s="37"/>
      <c r="G37" s="59"/>
      <c r="H37" s="38"/>
      <c r="I37" s="39"/>
      <c r="J37" s="40"/>
      <c r="K37" s="60"/>
      <c r="L37" s="34"/>
      <c r="M37" s="37"/>
      <c r="N37" s="1"/>
    </row>
    <row r="38" spans="1:14" ht="26.25" x14ac:dyDescent="0.4">
      <c r="A38" s="9"/>
      <c r="B38" s="9"/>
      <c r="C38" s="9"/>
      <c r="D38" s="9"/>
      <c r="E38" s="9"/>
      <c r="F38" s="9"/>
      <c r="G38" s="15" t="s">
        <v>14</v>
      </c>
      <c r="H38" s="63">
        <f>SUM(H33:H36)</f>
        <v>1450736</v>
      </c>
      <c r="I38" s="64"/>
      <c r="J38" s="65">
        <f>SUM(J33:J36)</f>
        <v>213.5</v>
      </c>
      <c r="K38" s="65">
        <f>SUM(K33:K36)</f>
        <v>12062.1</v>
      </c>
      <c r="L38" s="9"/>
      <c r="M38" s="9"/>
    </row>
    <row r="39" spans="1:14" ht="26.25" x14ac:dyDescent="0.4">
      <c r="A39" s="9"/>
      <c r="B39" s="9"/>
      <c r="C39" s="9"/>
      <c r="D39" s="9"/>
      <c r="E39" s="9"/>
      <c r="F39" s="9"/>
      <c r="G39" s="72"/>
      <c r="H39" s="73"/>
      <c r="I39" s="74"/>
      <c r="J39" s="75"/>
      <c r="K39" s="75"/>
      <c r="L39" s="107"/>
      <c r="M39" s="107"/>
      <c r="N39" s="84"/>
    </row>
    <row r="40" spans="1:14" ht="15.75" thickBot="1" x14ac:dyDescent="0.3"/>
    <row r="41" spans="1:14" ht="27.75" x14ac:dyDescent="0.25">
      <c r="A41" s="108" t="s">
        <v>62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10"/>
    </row>
    <row r="42" spans="1:14" ht="26.4" x14ac:dyDescent="0.3">
      <c r="A42" s="111" t="s">
        <v>63</v>
      </c>
      <c r="B42" s="112" t="s">
        <v>57</v>
      </c>
      <c r="C42" s="112" t="s">
        <v>2</v>
      </c>
      <c r="D42" s="112" t="s">
        <v>3</v>
      </c>
      <c r="E42" s="112" t="s">
        <v>4</v>
      </c>
      <c r="F42" s="112" t="s">
        <v>5</v>
      </c>
      <c r="G42" s="113" t="s">
        <v>6</v>
      </c>
      <c r="H42" s="113" t="s">
        <v>7</v>
      </c>
      <c r="I42" s="113" t="s">
        <v>58</v>
      </c>
      <c r="J42" s="113" t="s">
        <v>59</v>
      </c>
      <c r="K42" s="113" t="s">
        <v>60</v>
      </c>
      <c r="L42" s="114" t="s">
        <v>10</v>
      </c>
    </row>
    <row r="43" spans="1:14" ht="15.75" x14ac:dyDescent="0.25">
      <c r="A43" s="115"/>
      <c r="B43" s="116"/>
      <c r="C43" s="116"/>
      <c r="D43" s="116"/>
      <c r="E43" s="116"/>
      <c r="F43" s="116"/>
      <c r="G43" s="117"/>
      <c r="H43" s="117"/>
      <c r="I43" s="117"/>
      <c r="J43" s="117"/>
      <c r="K43" s="117"/>
      <c r="L43" s="116"/>
    </row>
    <row r="44" spans="1:14" ht="20.25" x14ac:dyDescent="0.25">
      <c r="A44" s="118"/>
      <c r="B44" s="119"/>
      <c r="C44" s="120"/>
      <c r="D44" s="121"/>
      <c r="E44" s="121"/>
      <c r="F44" s="121"/>
      <c r="G44" s="122"/>
      <c r="H44" s="123"/>
      <c r="I44" s="124"/>
      <c r="J44" s="125"/>
      <c r="K44" s="122"/>
      <c r="L44" s="121"/>
    </row>
    <row r="45" spans="1:14" ht="30" x14ac:dyDescent="0.25">
      <c r="A45" s="118">
        <v>1</v>
      </c>
      <c r="B45" s="119" t="s">
        <v>97</v>
      </c>
      <c r="C45" s="120" t="s">
        <v>102</v>
      </c>
      <c r="D45" s="121" t="s">
        <v>103</v>
      </c>
      <c r="E45" s="121" t="s">
        <v>104</v>
      </c>
      <c r="F45" s="121" t="s">
        <v>55</v>
      </c>
      <c r="G45" s="122" t="s">
        <v>16</v>
      </c>
      <c r="H45" s="13">
        <v>846163</v>
      </c>
      <c r="I45" s="124" t="s">
        <v>112</v>
      </c>
      <c r="J45" s="125">
        <v>7004.45</v>
      </c>
      <c r="K45" s="122" t="s">
        <v>15</v>
      </c>
      <c r="L45" s="121" t="s">
        <v>21</v>
      </c>
    </row>
    <row r="46" spans="1:14" ht="30" x14ac:dyDescent="0.25">
      <c r="A46" s="118">
        <v>2</v>
      </c>
      <c r="B46" s="119" t="s">
        <v>64</v>
      </c>
      <c r="C46" s="3" t="s">
        <v>65</v>
      </c>
      <c r="D46" s="6" t="s">
        <v>66</v>
      </c>
      <c r="E46" s="6" t="s">
        <v>67</v>
      </c>
      <c r="F46" s="6" t="s">
        <v>55</v>
      </c>
      <c r="G46" s="6" t="s">
        <v>54</v>
      </c>
      <c r="H46" s="13">
        <v>53651</v>
      </c>
      <c r="I46" s="136" t="s">
        <v>56</v>
      </c>
      <c r="J46" s="7">
        <v>48.62</v>
      </c>
      <c r="K46" s="122" t="s">
        <v>15</v>
      </c>
      <c r="L46" s="5" t="s">
        <v>68</v>
      </c>
    </row>
    <row r="48" spans="1:14" ht="24.6" x14ac:dyDescent="0.4">
      <c r="G48" s="87" t="s">
        <v>14</v>
      </c>
      <c r="H48" s="137">
        <f>SUM(H45:H46)</f>
        <v>899814</v>
      </c>
      <c r="I48" s="126"/>
      <c r="J48" s="127">
        <f>SUM(J45:J46)</f>
        <v>7053.07</v>
      </c>
    </row>
    <row r="51" spans="1:11" ht="31.5" customHeight="1" x14ac:dyDescent="0.4">
      <c r="G51" s="87" t="s">
        <v>48</v>
      </c>
      <c r="H51" s="128">
        <f>SUM(H25,H38,H48)</f>
        <v>5226166</v>
      </c>
      <c r="I51" s="129"/>
      <c r="J51" s="130">
        <f>SUM(J25,J38,J48)</f>
        <v>9020.2000000000007</v>
      </c>
      <c r="K51" s="130">
        <f>SUM(K25,K38)</f>
        <v>20354.949999999997</v>
      </c>
    </row>
    <row r="52" spans="1:11" ht="31.5" customHeight="1" x14ac:dyDescent="0.4">
      <c r="G52" s="131"/>
      <c r="H52" s="132"/>
      <c r="I52" s="133"/>
      <c r="J52" s="134"/>
      <c r="K52" s="134"/>
    </row>
    <row r="53" spans="1:11" ht="31.5" customHeight="1" x14ac:dyDescent="0.4">
      <c r="G53" s="131"/>
      <c r="H53" s="132"/>
      <c r="I53" s="133"/>
      <c r="J53" s="134"/>
      <c r="K53" s="134"/>
    </row>
    <row r="54" spans="1:11" ht="25.8" x14ac:dyDescent="0.5">
      <c r="E54" s="90" t="s">
        <v>53</v>
      </c>
    </row>
    <row r="55" spans="1:11" ht="25.8" x14ac:dyDescent="0.5">
      <c r="E55" s="90" t="s">
        <v>49</v>
      </c>
    </row>
    <row r="56" spans="1:11" ht="25.8" x14ac:dyDescent="0.5">
      <c r="E56" s="90" t="s">
        <v>50</v>
      </c>
    </row>
    <row r="57" spans="1:11" x14ac:dyDescent="0.3">
      <c r="A57" t="s">
        <v>51</v>
      </c>
      <c r="B57" s="91">
        <f ca="1">TODAY()</f>
        <v>45356</v>
      </c>
    </row>
    <row r="58" spans="1:11" x14ac:dyDescent="0.3">
      <c r="A58" t="s">
        <v>61</v>
      </c>
    </row>
  </sheetData>
  <mergeCells count="32">
    <mergeCell ref="A29:A31"/>
    <mergeCell ref="F29:F31"/>
    <mergeCell ref="A16:A18"/>
    <mergeCell ref="N14:N15"/>
    <mergeCell ref="N16:N18"/>
    <mergeCell ref="D16:D18"/>
    <mergeCell ref="B16:B18"/>
    <mergeCell ref="M29:M31"/>
    <mergeCell ref="I29:I31"/>
    <mergeCell ref="B29:B31"/>
    <mergeCell ref="E29:E31"/>
    <mergeCell ref="C29:C31"/>
    <mergeCell ref="H29:H31"/>
    <mergeCell ref="L29:L31"/>
    <mergeCell ref="K29:K31"/>
    <mergeCell ref="J29:J31"/>
    <mergeCell ref="G29:G31"/>
    <mergeCell ref="D29:D31"/>
    <mergeCell ref="A6:M7"/>
    <mergeCell ref="A14:M15"/>
    <mergeCell ref="A27:M28"/>
    <mergeCell ref="A8:M11"/>
    <mergeCell ref="G16:G18"/>
    <mergeCell ref="H16:H18"/>
    <mergeCell ref="I16:I18"/>
    <mergeCell ref="E16:E18"/>
    <mergeCell ref="F16:F18"/>
    <mergeCell ref="J16:J18"/>
    <mergeCell ref="M16:M18"/>
    <mergeCell ref="C16:C18"/>
    <mergeCell ref="K16:K18"/>
    <mergeCell ref="L16:L18"/>
  </mergeCells>
  <phoneticPr fontId="31" type="noConversion"/>
  <printOptions horizontalCentered="1"/>
  <pageMargins left="0.23622047244094491" right="0.23622047244094491" top="0.74803149606299213" bottom="0.74803149606299213" header="0.31496062992125984" footer="0.31496062992125984"/>
  <pageSetup paperSize="41" scale="42" fitToHeight="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workbookViewId="0">
      <selection activeCell="E26" sqref="E26"/>
    </sheetView>
  </sheetViews>
  <sheetFormatPr baseColWidth="10" defaultRowHeight="14.4" x14ac:dyDescent="0.3"/>
  <cols>
    <col min="1" max="1" width="9.44140625" customWidth="1"/>
    <col min="2" max="2" width="10.6640625" customWidth="1"/>
    <col min="3" max="3" width="44.109375" customWidth="1"/>
    <col min="4" max="4" width="36.44140625" customWidth="1"/>
    <col min="5" max="5" width="24.44140625" customWidth="1"/>
    <col min="8" max="8" width="14.88671875" customWidth="1"/>
    <col min="9" max="9" width="19.88671875" customWidth="1"/>
    <col min="10" max="10" width="14.109375" customWidth="1"/>
    <col min="11" max="11" width="13.44140625" customWidth="1"/>
    <col min="12" max="12" width="15.5546875" customWidth="1"/>
  </cols>
  <sheetData>
    <row r="2" spans="1:12" ht="15.75" thickBot="1" x14ac:dyDescent="0.3"/>
    <row r="3" spans="1:12" ht="28.5" thickBot="1" x14ac:dyDescent="0.45">
      <c r="A3" s="16" t="s">
        <v>23</v>
      </c>
      <c r="B3" s="17"/>
      <c r="C3" s="17"/>
      <c r="D3" s="17"/>
      <c r="E3" s="17"/>
      <c r="F3" s="17"/>
      <c r="G3" s="18"/>
      <c r="H3" s="19"/>
      <c r="I3" s="17"/>
      <c r="J3" s="20"/>
      <c r="K3" s="17"/>
      <c r="L3" s="21"/>
    </row>
    <row r="4" spans="1:12" ht="15" customHeight="1" x14ac:dyDescent="0.3">
      <c r="A4" s="169"/>
      <c r="B4" s="170"/>
      <c r="C4" s="45"/>
      <c r="D4" s="45"/>
      <c r="E4" s="45"/>
      <c r="F4" s="45"/>
      <c r="G4" s="46"/>
      <c r="H4" s="171" t="s">
        <v>7</v>
      </c>
      <c r="I4" s="174" t="s">
        <v>27</v>
      </c>
      <c r="J4" s="171" t="s">
        <v>24</v>
      </c>
      <c r="K4" s="174" t="s">
        <v>9</v>
      </c>
      <c r="L4" s="171" t="s">
        <v>10</v>
      </c>
    </row>
    <row r="5" spans="1:12" ht="11.25" customHeight="1" thickBot="1" x14ac:dyDescent="0.35">
      <c r="A5" s="175" t="s">
        <v>25</v>
      </c>
      <c r="B5" s="176"/>
      <c r="C5" s="47" t="s">
        <v>2</v>
      </c>
      <c r="D5" s="47" t="s">
        <v>26</v>
      </c>
      <c r="E5" s="47" t="s">
        <v>4</v>
      </c>
      <c r="F5" s="47" t="s">
        <v>5</v>
      </c>
      <c r="G5" s="48" t="s">
        <v>6</v>
      </c>
      <c r="H5" s="172"/>
      <c r="I5" s="172"/>
      <c r="J5" s="172"/>
      <c r="K5" s="172"/>
      <c r="L5" s="172"/>
    </row>
    <row r="6" spans="1:12" ht="15.75" hidden="1" customHeight="1" thickBot="1" x14ac:dyDescent="0.3">
      <c r="A6" s="177"/>
      <c r="B6" s="178"/>
      <c r="C6" s="49"/>
      <c r="D6" s="49"/>
      <c r="E6" s="49"/>
      <c r="F6" s="49"/>
      <c r="G6" s="48" t="s">
        <v>28</v>
      </c>
      <c r="H6" s="172"/>
      <c r="I6" s="172"/>
      <c r="J6" s="172"/>
      <c r="K6" s="172"/>
      <c r="L6" s="172"/>
    </row>
    <row r="7" spans="1:12" x14ac:dyDescent="0.3">
      <c r="A7" s="50"/>
      <c r="B7" s="51"/>
      <c r="C7" s="49"/>
      <c r="D7" s="49"/>
      <c r="E7" s="49"/>
      <c r="F7" s="49"/>
      <c r="G7" s="48"/>
      <c r="H7" s="172"/>
      <c r="I7" s="172"/>
      <c r="J7" s="172"/>
      <c r="K7" s="172"/>
      <c r="L7" s="172"/>
    </row>
    <row r="8" spans="1:12" x14ac:dyDescent="0.3">
      <c r="A8" s="52" t="s">
        <v>29</v>
      </c>
      <c r="B8" s="53" t="s">
        <v>30</v>
      </c>
      <c r="C8" s="54"/>
      <c r="D8" s="54"/>
      <c r="E8" s="54"/>
      <c r="F8" s="54"/>
      <c r="G8" s="55"/>
      <c r="H8" s="173"/>
      <c r="I8" s="173"/>
      <c r="J8" s="173"/>
      <c r="K8" s="173"/>
      <c r="L8" s="173"/>
    </row>
    <row r="9" spans="1:12" ht="15" x14ac:dyDescent="0.25">
      <c r="A9" s="179"/>
      <c r="B9" s="179"/>
      <c r="C9" s="56"/>
      <c r="D9" s="56"/>
      <c r="E9" s="56"/>
      <c r="F9" s="56"/>
      <c r="G9" s="56"/>
      <c r="H9" s="179"/>
      <c r="I9" s="179"/>
      <c r="J9" s="56"/>
      <c r="K9" s="56"/>
      <c r="L9" s="56"/>
    </row>
    <row r="10" spans="1:12" x14ac:dyDescent="0.3">
      <c r="A10" s="42" t="s">
        <v>31</v>
      </c>
      <c r="B10" s="180">
        <v>43699</v>
      </c>
      <c r="C10" s="181" t="s">
        <v>33</v>
      </c>
      <c r="D10" s="183" t="s">
        <v>34</v>
      </c>
      <c r="E10" s="183" t="s">
        <v>35</v>
      </c>
      <c r="F10" s="184" t="s">
        <v>22</v>
      </c>
      <c r="G10" s="184" t="s">
        <v>16</v>
      </c>
      <c r="H10" s="185">
        <v>27378</v>
      </c>
      <c r="I10" s="187" t="s">
        <v>36</v>
      </c>
      <c r="J10" s="188">
        <v>980.50699999999995</v>
      </c>
      <c r="K10" s="189" t="s">
        <v>15</v>
      </c>
      <c r="L10" s="184" t="s">
        <v>21</v>
      </c>
    </row>
    <row r="11" spans="1:12" x14ac:dyDescent="0.3">
      <c r="A11" s="42" t="s">
        <v>32</v>
      </c>
      <c r="B11" s="180"/>
      <c r="C11" s="182"/>
      <c r="D11" s="183"/>
      <c r="E11" s="183"/>
      <c r="F11" s="184"/>
      <c r="G11" s="184"/>
      <c r="H11" s="186"/>
      <c r="I11" s="187"/>
      <c r="J11" s="188"/>
      <c r="K11" s="190"/>
      <c r="L11" s="184"/>
    </row>
    <row r="12" spans="1:12" x14ac:dyDescent="0.3">
      <c r="A12" s="42" t="s">
        <v>37</v>
      </c>
      <c r="B12" s="180">
        <v>43705</v>
      </c>
      <c r="C12" s="181" t="s">
        <v>45</v>
      </c>
      <c r="D12" s="183" t="s">
        <v>46</v>
      </c>
      <c r="E12" s="183" t="s">
        <v>39</v>
      </c>
      <c r="F12" s="184" t="s">
        <v>22</v>
      </c>
      <c r="G12" s="184" t="s">
        <v>16</v>
      </c>
      <c r="H12" s="185">
        <v>29178</v>
      </c>
      <c r="I12" s="187" t="s">
        <v>36</v>
      </c>
      <c r="J12" s="188">
        <v>1048.3399999999999</v>
      </c>
      <c r="K12" s="191" t="s">
        <v>15</v>
      </c>
      <c r="L12" s="184" t="s">
        <v>21</v>
      </c>
    </row>
    <row r="13" spans="1:12" x14ac:dyDescent="0.3">
      <c r="A13" s="43" t="s">
        <v>38</v>
      </c>
      <c r="B13" s="180"/>
      <c r="C13" s="182"/>
      <c r="D13" s="183"/>
      <c r="E13" s="183"/>
      <c r="F13" s="184"/>
      <c r="G13" s="184"/>
      <c r="H13" s="186"/>
      <c r="I13" s="187"/>
      <c r="J13" s="188"/>
      <c r="K13" s="191"/>
      <c r="L13" s="184"/>
    </row>
    <row r="14" spans="1:12" x14ac:dyDescent="0.3">
      <c r="A14" s="44" t="s">
        <v>40</v>
      </c>
      <c r="B14" s="180">
        <v>43706</v>
      </c>
      <c r="C14" s="181" t="s">
        <v>42</v>
      </c>
      <c r="D14" s="181" t="s">
        <v>43</v>
      </c>
      <c r="E14" s="181" t="s">
        <v>44</v>
      </c>
      <c r="F14" s="184" t="s">
        <v>22</v>
      </c>
      <c r="G14" s="184" t="s">
        <v>16</v>
      </c>
      <c r="H14" s="194">
        <v>27378</v>
      </c>
      <c r="I14" s="187" t="s">
        <v>36</v>
      </c>
      <c r="J14" s="188">
        <v>2158.1999999999998</v>
      </c>
      <c r="K14" s="191" t="s">
        <v>15</v>
      </c>
      <c r="L14" s="184" t="s">
        <v>17</v>
      </c>
    </row>
    <row r="15" spans="1:12" x14ac:dyDescent="0.3">
      <c r="A15" s="43" t="s">
        <v>41</v>
      </c>
      <c r="B15" s="180"/>
      <c r="C15" s="182"/>
      <c r="D15" s="182"/>
      <c r="E15" s="182"/>
      <c r="F15" s="184"/>
      <c r="G15" s="184"/>
      <c r="H15" s="194"/>
      <c r="I15" s="187"/>
      <c r="J15" s="188"/>
      <c r="K15" s="191"/>
      <c r="L15" s="184"/>
    </row>
    <row r="16" spans="1:12" ht="16.5" thickBot="1" x14ac:dyDescent="0.3">
      <c r="A16" s="27"/>
      <c r="B16" s="26"/>
      <c r="C16" s="25"/>
      <c r="D16" s="25"/>
      <c r="E16" s="25"/>
      <c r="F16" s="25"/>
      <c r="G16" s="28"/>
      <c r="H16" s="29"/>
      <c r="I16" s="30"/>
      <c r="J16" s="31"/>
      <c r="K16" s="32"/>
      <c r="L16" s="25"/>
    </row>
    <row r="17" spans="3:10" ht="29.25" thickBot="1" x14ac:dyDescent="0.5">
      <c r="C17" s="22"/>
      <c r="D17" s="23"/>
      <c r="E17" s="12"/>
      <c r="F17" s="192" t="s">
        <v>14</v>
      </c>
      <c r="G17" s="193"/>
      <c r="H17" s="57">
        <f>SUM(H10:H11:H12:H13,H14,H15)</f>
        <v>83934</v>
      </c>
      <c r="I17" s="24"/>
      <c r="J17" s="41">
        <f>SUM(J10,J15)</f>
        <v>980.50699999999995</v>
      </c>
    </row>
  </sheetData>
  <mergeCells count="44">
    <mergeCell ref="F17:G17"/>
    <mergeCell ref="H14:H15"/>
    <mergeCell ref="I14:I15"/>
    <mergeCell ref="J14:J15"/>
    <mergeCell ref="K14:K15"/>
    <mergeCell ref="L14:L15"/>
    <mergeCell ref="B14:B15"/>
    <mergeCell ref="C14:C15"/>
    <mergeCell ref="D14:D15"/>
    <mergeCell ref="E14:E15"/>
    <mergeCell ref="F14:F15"/>
    <mergeCell ref="G14:G15"/>
    <mergeCell ref="J10:J11"/>
    <mergeCell ref="K10:K11"/>
    <mergeCell ref="L10:L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A9:B9"/>
    <mergeCell ref="H9:I9"/>
    <mergeCell ref="B10:B11"/>
    <mergeCell ref="C10:C11"/>
    <mergeCell ref="D10:D11"/>
    <mergeCell ref="E10:E11"/>
    <mergeCell ref="F10:F11"/>
    <mergeCell ref="G10:G11"/>
    <mergeCell ref="H10:H11"/>
    <mergeCell ref="I10:I11"/>
    <mergeCell ref="A4:B4"/>
    <mergeCell ref="H4:H8"/>
    <mergeCell ref="J4:J8"/>
    <mergeCell ref="K4:K8"/>
    <mergeCell ref="L4:L8"/>
    <mergeCell ref="A5:B5"/>
    <mergeCell ref="A6:B6"/>
    <mergeCell ref="I4:I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0" sqref="J20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Hinojosa</dc:creator>
  <cp:lastModifiedBy>Nancy Benavides</cp:lastModifiedBy>
  <cp:lastPrinted>2024-03-04T14:31:21Z</cp:lastPrinted>
  <dcterms:created xsi:type="dcterms:W3CDTF">2011-04-07T12:29:15Z</dcterms:created>
  <dcterms:modified xsi:type="dcterms:W3CDTF">2024-03-05T20:13:32Z</dcterms:modified>
</cp:coreProperties>
</file>