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Hoja1!$A$6:$R$57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3" i="1" l="1"/>
  <c r="Q38" i="1"/>
  <c r="Q49" i="1" s="1"/>
  <c r="R49" i="1"/>
  <c r="J38" i="1" l="1"/>
  <c r="K38" i="1"/>
  <c r="K47" i="1"/>
  <c r="J47" i="1"/>
  <c r="H47" i="1"/>
  <c r="H38" i="1" l="1"/>
  <c r="J43" i="1" l="1"/>
  <c r="H43" i="1"/>
  <c r="K49" i="1" l="1"/>
  <c r="J49" i="1"/>
  <c r="H23" i="1"/>
  <c r="J17" i="2" l="1"/>
  <c r="H17" i="2"/>
</calcChain>
</file>

<file path=xl/sharedStrings.xml><?xml version="1.0" encoding="utf-8"?>
<sst xmlns="http://schemas.openxmlformats.org/spreadsheetml/2006/main" count="285" uniqueCount="159">
  <si>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</si>
  <si>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</si>
  <si>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</si>
  <si>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</si>
  <si>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</si>
  <si>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</si>
  <si>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</si>
  <si>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</si>
  <si>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</si>
  <si>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</si>
  <si>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</si>
  <si>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</si>
  <si>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</si>
  <si>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</si>
  <si>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</si>
  <si>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</si>
  <si>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</si>
  <si>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</si>
  <si>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</si>
  <si>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</si>
  <si>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</si>
  <si>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</si>
  <si>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</si>
  <si>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</si>
  <si>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</si>
  <si>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</si>
  <si>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</si>
  <si>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</si>
  <si>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</si>
  <si>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</si>
  <si>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</si>
  <si>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</si>
  <si>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</si>
  <si>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</si>
  <si>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</si>
  <si>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</si>
  <si>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</si>
  <si>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</si>
  <si>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</si>
  <si>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</si>
  <si>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</si>
  <si>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</si>
  <si>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</si>
  <si>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</si>
  <si>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</si>
  <si>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</si>
  <si>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</si>
  <si>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</si>
  <si>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</si>
  <si>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</si>
  <si>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</si>
  <si>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</si>
  <si>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</si>
  <si>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</si>
  <si>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</si>
  <si>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DIRECTOR DE OBRAS</t>
  </si>
  <si>
    <t>SUP (m2)</t>
  </si>
  <si>
    <t xml:space="preserve">TOTAL </t>
  </si>
  <si>
    <t>CARLOS LINEROS ECHEVRRIA</t>
  </si>
  <si>
    <t xml:space="preserve">  </t>
  </si>
  <si>
    <t xml:space="preserve">CERTIFICADO N° </t>
  </si>
  <si>
    <t>RESOLUCION FECHA</t>
  </si>
  <si>
    <t>DESCIPCION PROYECTO</t>
  </si>
  <si>
    <t>SUPERFICIE M2</t>
  </si>
  <si>
    <t>NORMAS EPECIALES</t>
  </si>
  <si>
    <t>A N T E P R O Y E C T O S</t>
  </si>
  <si>
    <t>PERMISO N°</t>
  </si>
  <si>
    <t>CLE/AEA/nb</t>
  </si>
  <si>
    <t xml:space="preserve">S/REV. </t>
  </si>
  <si>
    <t xml:space="preserve">VIVIENDA </t>
  </si>
  <si>
    <t xml:space="preserve">OBRA NUEVA </t>
  </si>
  <si>
    <t xml:space="preserve">NINGUNA </t>
  </si>
  <si>
    <t xml:space="preserve">C.ESPINOSA </t>
  </si>
  <si>
    <t>AMPLIACION HASTA 100 M2</t>
  </si>
  <si>
    <t xml:space="preserve">MODIFICACION </t>
  </si>
  <si>
    <t xml:space="preserve">LA REINA </t>
  </si>
  <si>
    <t>ESTADISTICAS DE PERMISOS, RESOLUCIONES Y OTROS  MES DE AGOSTO 2024</t>
  </si>
  <si>
    <t>02.08.2024</t>
  </si>
  <si>
    <t xml:space="preserve">CARLOS GARRIDO LOPEZ </t>
  </si>
  <si>
    <t xml:space="preserve">LOS QUEÑEZ 223 </t>
  </si>
  <si>
    <t xml:space="preserve">VICTOR LOBOS GARRIDO </t>
  </si>
  <si>
    <t>A.MONARDES</t>
  </si>
  <si>
    <t>X</t>
  </si>
  <si>
    <t>02.08.0224</t>
  </si>
  <si>
    <t xml:space="preserve">MAGADALENA PAZ PRADO                      SEBASTIAN OLEA </t>
  </si>
  <si>
    <t xml:space="preserve">PJE. PRIVADO MONSEÑOR EDWARDS 1446-B </t>
  </si>
  <si>
    <t xml:space="preserve">SEBASTIAN VALLADARES </t>
  </si>
  <si>
    <t xml:space="preserve">A. ESPEJO </t>
  </si>
  <si>
    <t>07.08.2024</t>
  </si>
  <si>
    <t>MODIFICACION</t>
  </si>
  <si>
    <t>RUBEN DARIO NORTE 93</t>
  </si>
  <si>
    <t>JUAN CARLOS CID</t>
  </si>
  <si>
    <t xml:space="preserve">OFICINA </t>
  </si>
  <si>
    <t>08.08.2024</t>
  </si>
  <si>
    <t>PJE PRIVADO SIMON GONZALEZ 7531</t>
  </si>
  <si>
    <t xml:space="preserve">CAMILA RAMOS MACKENZIE </t>
  </si>
  <si>
    <t xml:space="preserve">MARCELO MEDINA </t>
  </si>
  <si>
    <t>A.ESPEJO</t>
  </si>
  <si>
    <t>05.08.2024</t>
  </si>
  <si>
    <t xml:space="preserve">LUIS SAEZ DEL CAMPO                              FRANCISCA SANCHEZ </t>
  </si>
  <si>
    <t>PJE PRIVADO LA CAÑADA 6506-H</t>
  </si>
  <si>
    <t xml:space="preserve">DANIELA PAZ PALACIOS </t>
  </si>
  <si>
    <t>N.JOFRE</t>
  </si>
  <si>
    <t xml:space="preserve">LOCAL COMERCIAL </t>
  </si>
  <si>
    <t xml:space="preserve">BRAULIO GOMEZ </t>
  </si>
  <si>
    <t>PRINCIPE DE GALES 6777</t>
  </si>
  <si>
    <t xml:space="preserve">MARIA OLIVARES SILVA Y OTROS </t>
  </si>
  <si>
    <t>13.08.2024</t>
  </si>
  <si>
    <t>15.08.2024</t>
  </si>
  <si>
    <t xml:space="preserve">BANCO SANTANDER </t>
  </si>
  <si>
    <t>MONSEÑOR EDWARDS 1153</t>
  </si>
  <si>
    <t xml:space="preserve">MARCELA VILLARROEL </t>
  </si>
  <si>
    <t>21.08.2024</t>
  </si>
  <si>
    <t xml:space="preserve">NICOLE CLARAMUNT TORCHE </t>
  </si>
  <si>
    <t>AV. TOBALABA  8181</t>
  </si>
  <si>
    <t xml:space="preserve">OSVALDO SOTO ZUÑIGA </t>
  </si>
  <si>
    <t xml:space="preserve">A.ESPEJO </t>
  </si>
  <si>
    <t>16.08.2024</t>
  </si>
  <si>
    <t xml:space="preserve">INMOBILIARIA CIENTO TRES S.A </t>
  </si>
  <si>
    <t>19.08.2024</t>
  </si>
  <si>
    <t>JORGE ALESSANDRI -JOSE ARRIETA - CALLE 3 N°1233-8200-1302</t>
  </si>
  <si>
    <t xml:space="preserve">RAFAEL ARAMBULA </t>
  </si>
  <si>
    <t xml:space="preserve">MAURICIO FUENTES </t>
  </si>
  <si>
    <t>22568.74</t>
  </si>
  <si>
    <t>23929.24</t>
  </si>
  <si>
    <t xml:space="preserve">MATIAS JIMENEZ RIVAS                               DIANA ESPRICAUTE </t>
  </si>
  <si>
    <t xml:space="preserve">CARLOS MONDACA  503- F </t>
  </si>
  <si>
    <t xml:space="preserve">MARCELO CARRION </t>
  </si>
  <si>
    <t>197.56</t>
  </si>
  <si>
    <t xml:space="preserve">LENIA BOTTI GILCHRIST                                           LENIA Y FRANCO SANTORO BOTTI </t>
  </si>
  <si>
    <t>PRINCIPE DE GALES 7351</t>
  </si>
  <si>
    <t>NEREO LEONARDO TISO</t>
  </si>
  <si>
    <t>LOCAL COMERCIAL</t>
  </si>
  <si>
    <t>1274.95</t>
  </si>
  <si>
    <t xml:space="preserve">N.JOFRE </t>
  </si>
  <si>
    <t>30.08.2024</t>
  </si>
  <si>
    <t xml:space="preserve">JAVIERA DUARTE REYES </t>
  </si>
  <si>
    <t>SIMON BOLIVAR 8607</t>
  </si>
  <si>
    <t xml:space="preserve">CATALINA PAZ VENTURA </t>
  </si>
  <si>
    <t xml:space="preserve">NUEVOS DESARROLLOS  S.A </t>
  </si>
  <si>
    <t>29.08.2024</t>
  </si>
  <si>
    <t xml:space="preserve">MUNICIPALIDAD DE LA REINA </t>
  </si>
  <si>
    <t xml:space="preserve">AV. ALC. FDO. CASTILLO VELASCO 9530 </t>
  </si>
  <si>
    <t xml:space="preserve">NADIA TRONCOSO </t>
  </si>
  <si>
    <t>20710.94</t>
  </si>
  <si>
    <t>22247.66</t>
  </si>
  <si>
    <t>AV. LARRAIN 5862 EM 800</t>
  </si>
  <si>
    <t xml:space="preserve">CRISTIAN AVETIKIAN </t>
  </si>
  <si>
    <t xml:space="preserve">OFICINAS </t>
  </si>
  <si>
    <t>31770.45</t>
  </si>
  <si>
    <t>718.83</t>
  </si>
  <si>
    <t>LEY  N° 19.537</t>
  </si>
  <si>
    <t>ALVARO CASANOVA 1853</t>
  </si>
  <si>
    <t xml:space="preserve">MP INMOBILIARIA  SPA </t>
  </si>
  <si>
    <t xml:space="preserve">SERGIO VILLALOBOS </t>
  </si>
  <si>
    <t>S/REV.</t>
  </si>
  <si>
    <t xml:space="preserve">CERTIFICADO COPROPIEDAD INMOBILIARIA  LEY 19.537 </t>
  </si>
  <si>
    <t xml:space="preserve">UNIDADES </t>
  </si>
  <si>
    <t>03.09.2024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</si>
</sst>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8"/>
      <name val="Calibri"/>
      <family val="2"/>
      <scheme val="minor"/>
    </font>
    <font>
      <sz val="20"/>
      <color theme="1"/>
      <name val="AmdtSymbols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 tint="-0.249977111117893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39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26" fillId="0" borderId="12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2" fontId="11" fillId="3" borderId="0" xfId="0" applyNumberFormat="1" applyFont="1" applyFill="1"/>
    <xf numFmtId="0" fontId="31" fillId="2" borderId="12" xfId="0" applyFont="1" applyFill="1" applyBorder="1"/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8" fillId="0" borderId="0" xfId="0" applyFont="1"/>
    <xf numFmtId="0" fontId="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3" fillId="2" borderId="12" xfId="0" applyFont="1" applyFill="1" applyBorder="1" applyAlignment="1">
      <alignment horizontal="center"/>
    </xf>
    <xf numFmtId="0" fontId="33" fillId="2" borderId="12" xfId="0" applyFont="1" applyFill="1" applyBorder="1"/>
    <xf numFmtId="0" fontId="27" fillId="2" borderId="12" xfId="0" applyFont="1" applyFill="1" applyBorder="1"/>
    <xf numFmtId="0" fontId="3" fillId="3" borderId="0" xfId="0" applyFont="1" applyFill="1"/>
    <xf numFmtId="0" fontId="10" fillId="6" borderId="40" xfId="0" applyFont="1" applyFill="1" applyBorder="1" applyAlignment="1">
      <alignment vertical="center"/>
    </xf>
    <xf numFmtId="0" fontId="0" fillId="6" borderId="41" xfId="0" applyFill="1" applyBorder="1" applyAlignment="1">
      <alignment wrapText="1"/>
    </xf>
    <xf numFmtId="0" fontId="0" fillId="6" borderId="42" xfId="0" applyFill="1" applyBorder="1" applyAlignment="1">
      <alignment wrapText="1"/>
    </xf>
    <xf numFmtId="0" fontId="34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5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36" fillId="7" borderId="12" xfId="0" applyFont="1" applyFill="1" applyBorder="1" applyAlignment="1">
      <alignment horizontal="center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37" fillId="0" borderId="0" xfId="0" applyFont="1"/>
    <xf numFmtId="0" fontId="3" fillId="2" borderId="17" xfId="0" applyFont="1" applyFill="1" applyBorder="1"/>
    <xf numFmtId="0" fontId="7" fillId="2" borderId="17" xfId="0" applyFont="1" applyFill="1" applyBorder="1" applyAlignment="1">
      <alignment horizontal="center"/>
    </xf>
    <xf numFmtId="3" fontId="4" fillId="2" borderId="17" xfId="0" applyNumberFormat="1" applyFont="1" applyFill="1" applyBorder="1" applyAlignment="1">
      <alignment horizontal="right"/>
    </xf>
    <xf numFmtId="4" fontId="4" fillId="2" borderId="17" xfId="0" applyNumberFormat="1" applyFont="1" applyFill="1" applyBorder="1" applyAlignment="1">
      <alignment horizontal="right"/>
    </xf>
    <xf numFmtId="0" fontId="3" fillId="2" borderId="18" xfId="0" applyFont="1" applyFill="1" applyBorder="1"/>
    <xf numFmtId="0" fontId="15" fillId="0" borderId="43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3" borderId="19" xfId="0" applyFont="1" applyFill="1" applyBorder="1" applyAlignment="1">
      <alignment horizontal="center" vertical="center" wrapText="1"/>
    </xf>
    <xf numFmtId="3" fontId="27" fillId="3" borderId="19" xfId="0" applyNumberFormat="1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  <xf numFmtId="4" fontId="27" fillId="3" borderId="19" xfId="0" applyNumberFormat="1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wrapText="1"/>
    </xf>
    <xf numFmtId="1" fontId="23" fillId="0" borderId="12" xfId="0" applyNumberFormat="1" applyFont="1" applyBorder="1" applyAlignment="1">
      <alignment horizontal="center" vertical="center"/>
    </xf>
    <xf numFmtId="42" fontId="11" fillId="2" borderId="12" xfId="0" applyNumberFormat="1" applyFont="1" applyFill="1" applyBorder="1" applyAlignment="1">
      <alignment horizontal="center"/>
    </xf>
    <xf numFmtId="2" fontId="11" fillId="2" borderId="12" xfId="0" applyNumberFormat="1" applyFont="1" applyFill="1" applyBorder="1"/>
    <xf numFmtId="0" fontId="21" fillId="2" borderId="12" xfId="0" applyFont="1" applyFill="1" applyBorder="1"/>
    <xf numFmtId="0" fontId="27" fillId="0" borderId="0" xfId="0" applyFont="1" applyAlignment="1">
      <alignment horizontal="left"/>
    </xf>
    <xf numFmtId="0" fontId="7" fillId="0" borderId="12" xfId="0" applyFont="1" applyFill="1" applyBorder="1"/>
    <xf numFmtId="42" fontId="11" fillId="0" borderId="12" xfId="0" applyNumberFormat="1" applyFont="1" applyFill="1" applyBorder="1" applyAlignment="1">
      <alignment horizontal="center"/>
    </xf>
    <xf numFmtId="0" fontId="19" fillId="0" borderId="12" xfId="0" applyFont="1" applyFill="1" applyBorder="1"/>
    <xf numFmtId="2" fontId="11" fillId="0" borderId="12" xfId="0" applyNumberFormat="1" applyFont="1" applyFill="1" applyBorder="1" applyAlignment="1">
      <alignment horizontal="right"/>
    </xf>
    <xf numFmtId="2" fontId="11" fillId="0" borderId="12" xfId="0" applyNumberFormat="1" applyFont="1" applyFill="1" applyBorder="1"/>
    <xf numFmtId="0" fontId="4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 wrapText="1"/>
    </xf>
    <xf numFmtId="42" fontId="4" fillId="0" borderId="12" xfId="1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38" fillId="0" borderId="0" xfId="0" applyFont="1"/>
    <xf numFmtId="0" fontId="39" fillId="0" borderId="0" xfId="0" applyFont="1" applyAlignment="1">
      <alignment horizontal="center"/>
    </xf>
    <xf numFmtId="0" fontId="40" fillId="0" borderId="0" xfId="0" applyFont="1"/>
    <xf numFmtId="14" fontId="40" fillId="0" borderId="0" xfId="0" applyNumberFormat="1" applyFont="1"/>
    <xf numFmtId="14" fontId="40" fillId="0" borderId="0" xfId="0" applyNumberFormat="1" applyFont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13" fillId="0" borderId="3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7" fillId="0" borderId="0" xfId="0" applyFont="1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39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8" fillId="4" borderId="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14" fontId="15" fillId="0" borderId="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13" fillId="0" borderId="33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A39" zoomScale="70" zoomScaleNormal="70" zoomScaleSheetLayoutView="100" zoomScalePageLayoutView="50" workbookViewId="0">
      <selection activeCell="I49" sqref="I49"/>
    </sheetView>
  </sheetViews>
  <sheetFormatPr baseColWidth="10" defaultRowHeight="14.4"/>
  <cols>
    <col min="1" max="1" width="13.88671875" customWidth="1"/>
    <col min="2" max="2" width="16.88671875" customWidth="1"/>
    <col min="3" max="3" width="44.4414062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29.21875" customWidth="1"/>
    <col min="10" max="10" width="18.44140625" customWidth="1"/>
    <col min="11" max="11" width="20.6640625" customWidth="1"/>
    <col min="12" max="12" width="27.2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167" t="s">
        <v>47</v>
      </c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61"/>
      <c r="O6" s="76"/>
      <c r="P6" s="77"/>
      <c r="Q6" s="77"/>
      <c r="R6" s="61"/>
    </row>
    <row r="7" spans="1:18" ht="10.5" customHeight="1" thickBot="1">
      <c r="A7" s="169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62"/>
      <c r="O7" s="66"/>
      <c r="R7" s="67"/>
    </row>
    <row r="8" spans="1:18">
      <c r="A8" s="179" t="s">
        <v>76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63"/>
      <c r="O8" s="189"/>
      <c r="P8" s="190"/>
      <c r="Q8" s="190"/>
      <c r="R8" s="191"/>
    </row>
    <row r="9" spans="1:18">
      <c r="A9" s="181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63"/>
      <c r="O9" s="179"/>
      <c r="P9" s="192"/>
      <c r="Q9" s="192"/>
      <c r="R9" s="193"/>
    </row>
    <row r="10" spans="1:18">
      <c r="A10" s="181"/>
      <c r="B10" s="180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63"/>
      <c r="O10" s="179"/>
      <c r="P10" s="192"/>
      <c r="Q10" s="192"/>
      <c r="R10" s="193"/>
    </row>
    <row r="11" spans="1:18" ht="6" customHeight="1" thickBot="1">
      <c r="A11" s="182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64"/>
      <c r="O11" s="194"/>
      <c r="P11" s="195"/>
      <c r="Q11" s="195"/>
      <c r="R11" s="196"/>
    </row>
    <row r="12" spans="1:18" ht="6" customHeight="1">
      <c r="A12" s="60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3"/>
      <c r="O12" s="68"/>
      <c r="P12" s="69"/>
      <c r="Q12" s="69"/>
      <c r="R12" s="63"/>
    </row>
    <row r="13" spans="1:18" ht="6" customHeight="1" thickBo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65"/>
      <c r="O13" s="70"/>
      <c r="P13" s="71"/>
      <c r="Q13" s="71"/>
      <c r="R13" s="65"/>
    </row>
    <row r="14" spans="1:18">
      <c r="A14" s="171" t="s">
        <v>12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97"/>
      <c r="O14" s="199" t="s">
        <v>48</v>
      </c>
      <c r="P14" s="200"/>
      <c r="Q14" s="200"/>
      <c r="R14" s="201"/>
    </row>
    <row r="15" spans="1:18" ht="15" thickBot="1">
      <c r="A15" s="173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98"/>
      <c r="O15" s="202"/>
      <c r="P15" s="203"/>
      <c r="Q15" s="203"/>
      <c r="R15" s="204"/>
    </row>
    <row r="16" spans="1:18">
      <c r="A16" s="162" t="s">
        <v>0</v>
      </c>
      <c r="B16" s="162" t="s">
        <v>1</v>
      </c>
      <c r="C16" s="184" t="s">
        <v>2</v>
      </c>
      <c r="D16" s="162" t="s">
        <v>3</v>
      </c>
      <c r="E16" s="162" t="s">
        <v>4</v>
      </c>
      <c r="F16" s="162" t="s">
        <v>5</v>
      </c>
      <c r="G16" s="162" t="s">
        <v>6</v>
      </c>
      <c r="H16" s="162" t="s">
        <v>7</v>
      </c>
      <c r="I16" s="162" t="s">
        <v>8</v>
      </c>
      <c r="J16" s="162" t="s">
        <v>11</v>
      </c>
      <c r="K16" s="166" t="s">
        <v>19</v>
      </c>
      <c r="L16" s="162" t="s">
        <v>9</v>
      </c>
      <c r="M16" s="162" t="s">
        <v>10</v>
      </c>
      <c r="N16" s="166" t="s">
        <v>18</v>
      </c>
      <c r="O16" s="205" t="s">
        <v>49</v>
      </c>
      <c r="P16" s="208" t="s">
        <v>50</v>
      </c>
      <c r="Q16" s="208" t="s">
        <v>51</v>
      </c>
      <c r="R16" s="208" t="s">
        <v>56</v>
      </c>
    </row>
    <row r="17" spans="1:18">
      <c r="A17" s="162"/>
      <c r="B17" s="162"/>
      <c r="C17" s="184"/>
      <c r="D17" s="162"/>
      <c r="E17" s="162"/>
      <c r="F17" s="164"/>
      <c r="G17" s="164"/>
      <c r="H17" s="164"/>
      <c r="I17" s="164"/>
      <c r="J17" s="164"/>
      <c r="K17" s="162"/>
      <c r="L17" s="164"/>
      <c r="M17" s="164"/>
      <c r="N17" s="162"/>
      <c r="O17" s="206"/>
      <c r="P17" s="209"/>
      <c r="Q17" s="209"/>
      <c r="R17" s="209"/>
    </row>
    <row r="18" spans="1:18" ht="9" customHeight="1" thickBot="1">
      <c r="A18" s="163"/>
      <c r="B18" s="163"/>
      <c r="C18" s="185"/>
      <c r="D18" s="163"/>
      <c r="E18" s="163"/>
      <c r="F18" s="165"/>
      <c r="G18" s="165"/>
      <c r="H18" s="165"/>
      <c r="I18" s="165"/>
      <c r="J18" s="165"/>
      <c r="K18" s="163"/>
      <c r="L18" s="165"/>
      <c r="M18" s="165"/>
      <c r="N18" s="163"/>
      <c r="O18" s="207"/>
      <c r="P18" s="210"/>
      <c r="Q18" s="210"/>
      <c r="R18" s="210"/>
    </row>
    <row r="19" spans="1:18" s="1" customFormat="1" ht="33.75" customHeight="1">
      <c r="A19" s="80">
        <v>14773</v>
      </c>
      <c r="B19" s="57" t="s">
        <v>117</v>
      </c>
      <c r="C19" s="3" t="s">
        <v>118</v>
      </c>
      <c r="D19" s="3" t="s">
        <v>120</v>
      </c>
      <c r="E19" s="3" t="s">
        <v>121</v>
      </c>
      <c r="F19" s="6" t="s">
        <v>122</v>
      </c>
      <c r="G19" s="6" t="s">
        <v>16</v>
      </c>
      <c r="H19" s="13">
        <v>2027726</v>
      </c>
      <c r="I19" s="6" t="s">
        <v>70</v>
      </c>
      <c r="J19" s="7" t="s">
        <v>124</v>
      </c>
      <c r="K19" s="7" t="s">
        <v>123</v>
      </c>
      <c r="L19" s="2" t="s">
        <v>71</v>
      </c>
      <c r="M19" s="5" t="s">
        <v>97</v>
      </c>
      <c r="N19" s="51">
        <v>18</v>
      </c>
      <c r="O19" s="72"/>
      <c r="P19" s="72" t="s">
        <v>82</v>
      </c>
      <c r="Q19" s="13"/>
      <c r="R19" s="73">
        <v>0</v>
      </c>
    </row>
    <row r="20" spans="1:18" s="1" customFormat="1" ht="30" customHeight="1">
      <c r="A20" s="80">
        <v>14774</v>
      </c>
      <c r="B20" s="57" t="s">
        <v>119</v>
      </c>
      <c r="C20" s="3" t="s">
        <v>125</v>
      </c>
      <c r="D20" s="3" t="s">
        <v>126</v>
      </c>
      <c r="E20" s="3" t="s">
        <v>127</v>
      </c>
      <c r="F20" s="6" t="s">
        <v>68</v>
      </c>
      <c r="G20" s="6" t="s">
        <v>16</v>
      </c>
      <c r="H20" s="13">
        <v>159318</v>
      </c>
      <c r="I20" s="6" t="s">
        <v>70</v>
      </c>
      <c r="J20" s="7">
        <v>124.18</v>
      </c>
      <c r="K20" s="7" t="s">
        <v>128</v>
      </c>
      <c r="L20" s="2" t="s">
        <v>71</v>
      </c>
      <c r="M20" s="5" t="s">
        <v>72</v>
      </c>
      <c r="N20" s="51">
        <v>9</v>
      </c>
      <c r="O20" s="72" t="s">
        <v>82</v>
      </c>
      <c r="P20" s="72"/>
      <c r="Q20" s="13">
        <v>1361116</v>
      </c>
      <c r="R20" s="73">
        <v>0</v>
      </c>
    </row>
    <row r="21" spans="1:18" s="1" customFormat="1" ht="21">
      <c r="A21" s="80">
        <v>14775</v>
      </c>
      <c r="B21" s="57" t="s">
        <v>140</v>
      </c>
      <c r="C21" s="3" t="s">
        <v>141</v>
      </c>
      <c r="D21" s="3" t="s">
        <v>142</v>
      </c>
      <c r="E21" s="3" t="s">
        <v>143</v>
      </c>
      <c r="F21" s="6" t="s">
        <v>68</v>
      </c>
      <c r="G21" s="6" t="s">
        <v>69</v>
      </c>
      <c r="H21" s="13">
        <v>7097699</v>
      </c>
      <c r="I21" s="6" t="s">
        <v>70</v>
      </c>
      <c r="J21" s="7" t="s">
        <v>144</v>
      </c>
      <c r="K21" s="7" t="s">
        <v>145</v>
      </c>
      <c r="L21" s="2" t="s">
        <v>71</v>
      </c>
      <c r="M21" s="5" t="s">
        <v>72</v>
      </c>
      <c r="N21" s="51">
        <v>15</v>
      </c>
      <c r="O21" s="72" t="s">
        <v>82</v>
      </c>
      <c r="P21" s="72"/>
      <c r="Q21" s="13">
        <v>247621060</v>
      </c>
      <c r="R21" s="73">
        <v>0</v>
      </c>
    </row>
    <row r="22" spans="1:18" s="1" customFormat="1" ht="21">
      <c r="A22" s="80">
        <v>14776</v>
      </c>
      <c r="B22" s="57" t="s">
        <v>135</v>
      </c>
      <c r="C22" s="3" t="s">
        <v>136</v>
      </c>
      <c r="D22" s="3" t="s">
        <v>137</v>
      </c>
      <c r="E22" s="3" t="s">
        <v>138</v>
      </c>
      <c r="F22" s="6" t="s">
        <v>68</v>
      </c>
      <c r="G22" s="6" t="s">
        <v>16</v>
      </c>
      <c r="H22" s="13">
        <v>420578</v>
      </c>
      <c r="I22" s="6" t="s">
        <v>70</v>
      </c>
      <c r="J22" s="7">
        <v>87.51</v>
      </c>
      <c r="K22" s="74">
        <v>1000</v>
      </c>
      <c r="L22" s="2" t="s">
        <v>71</v>
      </c>
      <c r="M22" s="5" t="s">
        <v>97</v>
      </c>
      <c r="N22" s="51">
        <v>9</v>
      </c>
      <c r="O22" s="72" t="s">
        <v>82</v>
      </c>
      <c r="P22" s="72"/>
      <c r="Q22" s="13">
        <v>326238</v>
      </c>
      <c r="R22" s="73">
        <v>0</v>
      </c>
    </row>
    <row r="23" spans="1:18" s="87" customFormat="1" ht="24" customHeight="1" thickBot="1">
      <c r="A23" s="84"/>
      <c r="B23" s="85"/>
      <c r="C23" s="27"/>
      <c r="D23" s="27"/>
      <c r="E23" s="27"/>
      <c r="F23" s="86"/>
      <c r="G23" s="15" t="s">
        <v>14</v>
      </c>
      <c r="H23" s="54">
        <f>SUM(H19:H22)</f>
        <v>9705321</v>
      </c>
      <c r="I23" s="55"/>
      <c r="J23" s="56"/>
      <c r="K23" s="56"/>
      <c r="L23" s="33"/>
      <c r="M23" s="88"/>
      <c r="N23" s="89"/>
      <c r="O23" s="94" t="s">
        <v>53</v>
      </c>
      <c r="P23" s="95"/>
      <c r="Q23" s="90">
        <v>249308414</v>
      </c>
      <c r="R23" s="96">
        <f>SUM(R19:R22)</f>
        <v>0</v>
      </c>
    </row>
    <row r="24" spans="1:18">
      <c r="A24" s="175" t="s">
        <v>13</v>
      </c>
      <c r="B24" s="176"/>
      <c r="C24" s="176"/>
      <c r="D24" s="176"/>
      <c r="E24" s="176"/>
      <c r="F24" s="176"/>
      <c r="G24" s="176"/>
      <c r="H24" s="176"/>
      <c r="I24" s="176"/>
      <c r="J24" s="176"/>
      <c r="K24" s="176"/>
      <c r="L24" s="176"/>
      <c r="M24" s="177"/>
      <c r="O24" s="199" t="s">
        <v>48</v>
      </c>
      <c r="P24" s="200"/>
      <c r="Q24" s="200"/>
      <c r="R24" s="201"/>
    </row>
    <row r="25" spans="1:18" ht="15" thickBot="1">
      <c r="A25" s="173"/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8"/>
      <c r="O25" s="202"/>
      <c r="P25" s="203"/>
      <c r="Q25" s="203"/>
      <c r="R25" s="204"/>
    </row>
    <row r="26" spans="1:18">
      <c r="A26" s="162" t="s">
        <v>0</v>
      </c>
      <c r="B26" s="211" t="s">
        <v>1</v>
      </c>
      <c r="C26" s="162" t="s">
        <v>2</v>
      </c>
      <c r="D26" s="162" t="s">
        <v>3</v>
      </c>
      <c r="E26" s="162" t="s">
        <v>4</v>
      </c>
      <c r="F26" s="162" t="s">
        <v>5</v>
      </c>
      <c r="G26" s="162" t="s">
        <v>6</v>
      </c>
      <c r="H26" s="162" t="s">
        <v>7</v>
      </c>
      <c r="I26" s="162" t="s">
        <v>8</v>
      </c>
      <c r="J26" s="162" t="s">
        <v>11</v>
      </c>
      <c r="K26" s="166" t="s">
        <v>20</v>
      </c>
      <c r="L26" s="162" t="s">
        <v>9</v>
      </c>
      <c r="M26" s="186" t="s">
        <v>10</v>
      </c>
      <c r="O26" s="156" t="s">
        <v>49</v>
      </c>
      <c r="P26" s="156" t="s">
        <v>50</v>
      </c>
      <c r="Q26" s="156" t="s">
        <v>51</v>
      </c>
      <c r="R26" s="156" t="s">
        <v>52</v>
      </c>
    </row>
    <row r="27" spans="1:18">
      <c r="A27" s="162"/>
      <c r="B27" s="211"/>
      <c r="C27" s="162"/>
      <c r="D27" s="162"/>
      <c r="E27" s="162"/>
      <c r="F27" s="164"/>
      <c r="G27" s="164"/>
      <c r="H27" s="164"/>
      <c r="I27" s="164"/>
      <c r="J27" s="164"/>
      <c r="K27" s="162"/>
      <c r="L27" s="164"/>
      <c r="M27" s="187"/>
      <c r="O27" s="157"/>
      <c r="P27" s="157"/>
      <c r="Q27" s="157"/>
      <c r="R27" s="157"/>
    </row>
    <row r="28" spans="1:18" ht="6" customHeight="1" thickBot="1">
      <c r="A28" s="163"/>
      <c r="B28" s="212"/>
      <c r="C28" s="163"/>
      <c r="D28" s="163"/>
      <c r="E28" s="163"/>
      <c r="F28" s="165"/>
      <c r="G28" s="165"/>
      <c r="H28" s="165"/>
      <c r="I28" s="165"/>
      <c r="J28" s="165"/>
      <c r="K28" s="163"/>
      <c r="L28" s="165"/>
      <c r="M28" s="188"/>
      <c r="O28" s="158"/>
      <c r="P28" s="158"/>
      <c r="Q28" s="158"/>
      <c r="R28" s="158"/>
    </row>
    <row r="29" spans="1:18" s="1" customFormat="1" ht="31.2" customHeight="1">
      <c r="A29" s="80">
        <v>54</v>
      </c>
      <c r="B29" s="10" t="s">
        <v>77</v>
      </c>
      <c r="C29" s="3" t="s">
        <v>78</v>
      </c>
      <c r="D29" s="3" t="s">
        <v>79</v>
      </c>
      <c r="E29" s="3" t="s">
        <v>80</v>
      </c>
      <c r="F29" s="5" t="s">
        <v>68</v>
      </c>
      <c r="G29" s="6" t="s">
        <v>69</v>
      </c>
      <c r="H29" s="14">
        <v>57052</v>
      </c>
      <c r="I29" s="6" t="s">
        <v>73</v>
      </c>
      <c r="J29" s="7">
        <v>18.63</v>
      </c>
      <c r="K29" s="7">
        <v>135</v>
      </c>
      <c r="L29" s="2" t="s">
        <v>71</v>
      </c>
      <c r="M29" s="5" t="s">
        <v>81</v>
      </c>
      <c r="N29"/>
      <c r="O29" s="79"/>
      <c r="P29" s="79" t="s">
        <v>82</v>
      </c>
      <c r="Q29" s="13"/>
      <c r="R29" s="73">
        <v>0</v>
      </c>
    </row>
    <row r="30" spans="1:18" s="1" customFormat="1" ht="36.6" customHeight="1">
      <c r="A30" s="80">
        <v>55</v>
      </c>
      <c r="B30" s="10" t="s">
        <v>83</v>
      </c>
      <c r="C30" s="3" t="s">
        <v>84</v>
      </c>
      <c r="D30" s="3" t="s">
        <v>85</v>
      </c>
      <c r="E30" s="4" t="s">
        <v>86</v>
      </c>
      <c r="F30" s="5" t="s">
        <v>68</v>
      </c>
      <c r="G30" s="11" t="s">
        <v>69</v>
      </c>
      <c r="H30" s="14">
        <v>322250</v>
      </c>
      <c r="I30" s="81" t="s">
        <v>73</v>
      </c>
      <c r="J30" s="7">
        <v>76.75</v>
      </c>
      <c r="K30" s="8">
        <v>190.75</v>
      </c>
      <c r="L30" s="2" t="s">
        <v>71</v>
      </c>
      <c r="M30" s="5" t="s">
        <v>87</v>
      </c>
      <c r="N30"/>
      <c r="O30" s="79" t="s">
        <v>82</v>
      </c>
      <c r="P30" s="79"/>
      <c r="Q30" s="13">
        <v>599371</v>
      </c>
      <c r="R30" s="73">
        <v>0</v>
      </c>
    </row>
    <row r="31" spans="1:18" s="1" customFormat="1" ht="30" customHeight="1">
      <c r="A31" s="80">
        <v>56</v>
      </c>
      <c r="B31" s="10" t="s">
        <v>88</v>
      </c>
      <c r="C31" s="3" t="s">
        <v>89</v>
      </c>
      <c r="D31" s="3" t="s">
        <v>90</v>
      </c>
      <c r="E31" s="3" t="s">
        <v>91</v>
      </c>
      <c r="F31" s="5" t="s">
        <v>68</v>
      </c>
      <c r="G31" s="11" t="s">
        <v>92</v>
      </c>
      <c r="H31" s="14">
        <v>1629</v>
      </c>
      <c r="I31" s="6" t="s">
        <v>74</v>
      </c>
      <c r="J31" s="7">
        <v>15.4</v>
      </c>
      <c r="K31" s="8">
        <v>221.51</v>
      </c>
      <c r="L31" s="2" t="s">
        <v>71</v>
      </c>
      <c r="M31" s="5" t="s">
        <v>81</v>
      </c>
      <c r="N31"/>
      <c r="O31" s="79" t="s">
        <v>82</v>
      </c>
      <c r="P31" s="79"/>
      <c r="Q31" s="13">
        <v>698953</v>
      </c>
      <c r="R31" s="73">
        <v>0</v>
      </c>
    </row>
    <row r="32" spans="1:18" s="1" customFormat="1" ht="29.4" customHeight="1">
      <c r="A32" s="80">
        <v>57</v>
      </c>
      <c r="B32" s="10" t="s">
        <v>93</v>
      </c>
      <c r="C32" s="3" t="s">
        <v>95</v>
      </c>
      <c r="D32" s="3" t="s">
        <v>94</v>
      </c>
      <c r="E32" s="3" t="s">
        <v>96</v>
      </c>
      <c r="F32" s="5" t="s">
        <v>68</v>
      </c>
      <c r="G32" s="11" t="s">
        <v>69</v>
      </c>
      <c r="H32" s="14">
        <v>193740</v>
      </c>
      <c r="I32" s="6" t="s">
        <v>73</v>
      </c>
      <c r="J32" s="7">
        <v>54.93</v>
      </c>
      <c r="K32" s="8">
        <v>167.79</v>
      </c>
      <c r="L32" s="2" t="s">
        <v>71</v>
      </c>
      <c r="M32" s="5" t="s">
        <v>97</v>
      </c>
      <c r="N32"/>
      <c r="O32" s="79" t="s">
        <v>82</v>
      </c>
      <c r="P32" s="79"/>
      <c r="Q32" s="13">
        <v>421903</v>
      </c>
      <c r="R32" s="73">
        <v>0</v>
      </c>
    </row>
    <row r="33" spans="1:18" s="1" customFormat="1" ht="37.200000000000003" customHeight="1">
      <c r="A33" s="80">
        <v>58</v>
      </c>
      <c r="B33" s="10" t="s">
        <v>98</v>
      </c>
      <c r="C33" s="3" t="s">
        <v>99</v>
      </c>
      <c r="D33" s="3" t="s">
        <v>100</v>
      </c>
      <c r="E33" s="3" t="s">
        <v>101</v>
      </c>
      <c r="F33" s="6" t="s">
        <v>68</v>
      </c>
      <c r="G33" s="11" t="s">
        <v>69</v>
      </c>
      <c r="H33" s="14">
        <v>149820</v>
      </c>
      <c r="I33" s="6" t="s">
        <v>73</v>
      </c>
      <c r="J33" s="7">
        <v>90.29</v>
      </c>
      <c r="K33" s="75">
        <v>158.87</v>
      </c>
      <c r="L33" s="2" t="s">
        <v>71</v>
      </c>
      <c r="M33" s="5" t="s">
        <v>102</v>
      </c>
      <c r="N33"/>
      <c r="O33" s="79" t="s">
        <v>82</v>
      </c>
      <c r="P33" s="79"/>
      <c r="Q33" s="13">
        <v>390776</v>
      </c>
      <c r="R33" s="73">
        <v>0</v>
      </c>
    </row>
    <row r="34" spans="1:18" s="1" customFormat="1" ht="30" customHeight="1">
      <c r="A34" s="80">
        <v>59</v>
      </c>
      <c r="B34" s="10" t="s">
        <v>107</v>
      </c>
      <c r="C34" s="3" t="s">
        <v>106</v>
      </c>
      <c r="D34" s="3" t="s">
        <v>105</v>
      </c>
      <c r="E34" s="3" t="s">
        <v>104</v>
      </c>
      <c r="F34" s="6" t="s">
        <v>68</v>
      </c>
      <c r="G34" s="11" t="s">
        <v>103</v>
      </c>
      <c r="H34" s="14">
        <v>118122</v>
      </c>
      <c r="I34" s="6" t="s">
        <v>73</v>
      </c>
      <c r="J34" s="7">
        <v>44.78</v>
      </c>
      <c r="K34" s="75">
        <v>239.24</v>
      </c>
      <c r="L34" s="2" t="s">
        <v>71</v>
      </c>
      <c r="M34" s="5" t="s">
        <v>102</v>
      </c>
      <c r="N34"/>
      <c r="O34" s="79" t="s">
        <v>82</v>
      </c>
      <c r="P34" s="79"/>
      <c r="Q34" s="13">
        <v>2296775</v>
      </c>
      <c r="R34" s="73">
        <v>0</v>
      </c>
    </row>
    <row r="35" spans="1:18" s="1" customFormat="1" ht="30" customHeight="1">
      <c r="A35" s="80">
        <v>60</v>
      </c>
      <c r="B35" s="10" t="s">
        <v>108</v>
      </c>
      <c r="C35" s="3" t="s">
        <v>109</v>
      </c>
      <c r="D35" s="3" t="s">
        <v>110</v>
      </c>
      <c r="E35" s="3" t="s">
        <v>111</v>
      </c>
      <c r="F35" s="6" t="s">
        <v>68</v>
      </c>
      <c r="G35" s="11" t="s">
        <v>69</v>
      </c>
      <c r="H35" s="14">
        <v>107303</v>
      </c>
      <c r="I35" s="6" t="s">
        <v>73</v>
      </c>
      <c r="J35" s="7">
        <v>8.0399999999999991</v>
      </c>
      <c r="K35" s="75">
        <v>267.89999999999998</v>
      </c>
      <c r="L35" s="2" t="s">
        <v>71</v>
      </c>
      <c r="M35" s="5" t="s">
        <v>72</v>
      </c>
      <c r="N35"/>
      <c r="O35" s="79" t="s">
        <v>82</v>
      </c>
      <c r="P35" s="79"/>
      <c r="Q35" s="13">
        <v>41668217</v>
      </c>
      <c r="R35" s="73"/>
    </row>
    <row r="36" spans="1:18" s="1" customFormat="1" ht="30" customHeight="1">
      <c r="A36" s="80">
        <v>61</v>
      </c>
      <c r="B36" s="10" t="s">
        <v>112</v>
      </c>
      <c r="C36" s="3" t="s">
        <v>113</v>
      </c>
      <c r="D36" s="3" t="s">
        <v>114</v>
      </c>
      <c r="E36" s="3" t="s">
        <v>115</v>
      </c>
      <c r="F36" s="6" t="s">
        <v>68</v>
      </c>
      <c r="G36" s="11" t="s">
        <v>69</v>
      </c>
      <c r="H36" s="14">
        <v>56069</v>
      </c>
      <c r="I36" s="6" t="s">
        <v>73</v>
      </c>
      <c r="J36" s="7">
        <v>12.51</v>
      </c>
      <c r="K36" s="75">
        <v>214.83</v>
      </c>
      <c r="L36" s="2" t="s">
        <v>71</v>
      </c>
      <c r="M36" s="5" t="s">
        <v>116</v>
      </c>
      <c r="N36"/>
      <c r="O36" s="79"/>
      <c r="P36" s="79" t="s">
        <v>82</v>
      </c>
      <c r="Q36" s="13"/>
      <c r="R36" s="73"/>
    </row>
    <row r="37" spans="1:18" s="1" customFormat="1" ht="30" customHeight="1">
      <c r="A37" s="80">
        <v>62</v>
      </c>
      <c r="B37" s="10" t="s">
        <v>135</v>
      </c>
      <c r="C37" s="3" t="s">
        <v>139</v>
      </c>
      <c r="D37" s="3" t="s">
        <v>146</v>
      </c>
      <c r="E37" s="3" t="s">
        <v>147</v>
      </c>
      <c r="F37" s="6" t="s">
        <v>68</v>
      </c>
      <c r="G37" s="11" t="s">
        <v>148</v>
      </c>
      <c r="H37" s="14">
        <v>902478</v>
      </c>
      <c r="I37" s="6" t="s">
        <v>74</v>
      </c>
      <c r="J37" s="7" t="s">
        <v>150</v>
      </c>
      <c r="K37" s="75" t="s">
        <v>149</v>
      </c>
      <c r="L37" s="2" t="s">
        <v>71</v>
      </c>
      <c r="M37" s="5" t="s">
        <v>102</v>
      </c>
      <c r="N37"/>
      <c r="O37" s="79"/>
      <c r="P37" s="79" t="s">
        <v>82</v>
      </c>
      <c r="Q37" s="13"/>
      <c r="R37" s="73">
        <v>0</v>
      </c>
    </row>
    <row r="38" spans="1:18" ht="25.2" thickBot="1">
      <c r="A38" s="9"/>
      <c r="B38" s="9"/>
      <c r="C38" s="9"/>
      <c r="D38" s="9"/>
      <c r="E38" s="9"/>
      <c r="F38" s="9"/>
      <c r="G38" s="15" t="s">
        <v>14</v>
      </c>
      <c r="H38" s="54">
        <f>SUM(H29:H37)</f>
        <v>1908463</v>
      </c>
      <c r="I38" s="55"/>
      <c r="J38" s="56">
        <f>SUM(J29:J37)</f>
        <v>321.33</v>
      </c>
      <c r="K38" s="56">
        <f>SUM(K29:K37)</f>
        <v>1595.8899999999999</v>
      </c>
      <c r="L38" s="9"/>
      <c r="M38" s="9"/>
      <c r="O38" s="93" t="s">
        <v>53</v>
      </c>
      <c r="P38" s="93"/>
      <c r="Q38" s="54">
        <f>SUM(Q29:Q37)</f>
        <v>46075995</v>
      </c>
      <c r="R38" s="55"/>
    </row>
    <row r="39" spans="1:18" ht="28.2">
      <c r="A39" s="98" t="s">
        <v>151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100"/>
      <c r="M39" s="97"/>
      <c r="N39" s="71"/>
    </row>
    <row r="40" spans="1:18" ht="26.4">
      <c r="A40" s="101" t="s">
        <v>60</v>
      </c>
      <c r="B40" s="102" t="s">
        <v>61</v>
      </c>
      <c r="C40" s="102" t="s">
        <v>2</v>
      </c>
      <c r="D40" s="102" t="s">
        <v>3</v>
      </c>
      <c r="E40" s="102" t="s">
        <v>4</v>
      </c>
      <c r="F40" s="102" t="s">
        <v>5</v>
      </c>
      <c r="G40" s="103" t="s">
        <v>6</v>
      </c>
      <c r="H40" s="103" t="s">
        <v>7</v>
      </c>
      <c r="I40" s="103" t="s">
        <v>62</v>
      </c>
      <c r="J40" s="103" t="s">
        <v>157</v>
      </c>
      <c r="K40" s="103" t="s">
        <v>64</v>
      </c>
      <c r="L40" s="104" t="s">
        <v>10</v>
      </c>
      <c r="M40" s="9"/>
    </row>
    <row r="41" spans="1:18" ht="15.6">
      <c r="A41" s="105"/>
      <c r="B41" s="106"/>
      <c r="C41" s="106"/>
      <c r="D41" s="106"/>
      <c r="E41" s="106"/>
      <c r="F41" s="106"/>
      <c r="G41" s="107"/>
      <c r="H41" s="107"/>
      <c r="I41" s="107"/>
      <c r="J41" s="107"/>
      <c r="K41" s="107"/>
      <c r="L41" s="106"/>
      <c r="M41" s="9"/>
    </row>
    <row r="42" spans="1:18" ht="52.5" customHeight="1">
      <c r="A42" s="108">
        <v>3</v>
      </c>
      <c r="B42" s="109" t="s">
        <v>107</v>
      </c>
      <c r="C42" s="110" t="s">
        <v>153</v>
      </c>
      <c r="D42" s="111" t="s">
        <v>152</v>
      </c>
      <c r="E42" s="111" t="s">
        <v>154</v>
      </c>
      <c r="F42" s="111" t="s">
        <v>155</v>
      </c>
      <c r="G42" s="112" t="s">
        <v>69</v>
      </c>
      <c r="H42" s="113">
        <v>40215</v>
      </c>
      <c r="I42" s="114" t="s">
        <v>156</v>
      </c>
      <c r="J42" s="112">
        <v>9</v>
      </c>
      <c r="K42" s="112" t="s">
        <v>71</v>
      </c>
      <c r="L42" s="111" t="s">
        <v>116</v>
      </c>
    </row>
    <row r="43" spans="1:18" ht="25.2" thickBot="1">
      <c r="A43" s="58"/>
      <c r="B43" s="58"/>
      <c r="C43" s="58"/>
      <c r="D43" s="58"/>
      <c r="E43" s="58"/>
      <c r="F43" s="58"/>
      <c r="G43" s="78" t="s">
        <v>14</v>
      </c>
      <c r="H43" s="115">
        <f>SUM(H42:H42)</f>
        <v>40215</v>
      </c>
      <c r="I43" s="116"/>
      <c r="J43" s="117">
        <f>SUM(J42:J42)</f>
        <v>9</v>
      </c>
      <c r="K43" s="82"/>
      <c r="L43" s="58"/>
    </row>
    <row r="44" spans="1:18" ht="28.8" thickBot="1">
      <c r="A44" s="159" t="s">
        <v>65</v>
      </c>
      <c r="B44" s="160"/>
      <c r="C44" s="160"/>
      <c r="D44" s="119"/>
      <c r="E44" s="119"/>
      <c r="F44" s="119"/>
      <c r="G44" s="120"/>
      <c r="H44" s="121"/>
      <c r="I44" s="119"/>
      <c r="J44" s="122"/>
      <c r="K44" s="122"/>
      <c r="L44" s="119"/>
      <c r="M44" s="123"/>
    </row>
    <row r="45" spans="1:18" ht="31.8" thickBot="1">
      <c r="A45" s="124" t="s">
        <v>66</v>
      </c>
      <c r="B45" s="125" t="s">
        <v>61</v>
      </c>
      <c r="C45" s="126" t="s">
        <v>2</v>
      </c>
      <c r="D45" s="126" t="s">
        <v>3</v>
      </c>
      <c r="E45" s="126" t="s">
        <v>4</v>
      </c>
      <c r="F45" s="126" t="s">
        <v>5</v>
      </c>
      <c r="G45" s="127" t="s">
        <v>6</v>
      </c>
      <c r="H45" s="128" t="s">
        <v>7</v>
      </c>
      <c r="I45" s="129" t="s">
        <v>8</v>
      </c>
      <c r="J45" s="130" t="s">
        <v>63</v>
      </c>
      <c r="K45" s="130" t="s">
        <v>19</v>
      </c>
      <c r="L45" s="126" t="s">
        <v>9</v>
      </c>
      <c r="M45" s="131" t="s">
        <v>10</v>
      </c>
    </row>
    <row r="46" spans="1:18" ht="34.799999999999997">
      <c r="A46" s="132">
        <v>7</v>
      </c>
      <c r="B46" s="148" t="s">
        <v>98</v>
      </c>
      <c r="C46" s="147" t="s">
        <v>129</v>
      </c>
      <c r="D46" s="147" t="s">
        <v>130</v>
      </c>
      <c r="E46" s="147" t="s">
        <v>131</v>
      </c>
      <c r="F46" s="142" t="s">
        <v>68</v>
      </c>
      <c r="G46" s="145" t="s">
        <v>132</v>
      </c>
      <c r="H46" s="146">
        <v>75963</v>
      </c>
      <c r="I46" s="145" t="s">
        <v>70</v>
      </c>
      <c r="J46" s="144">
        <v>292.33</v>
      </c>
      <c r="K46" s="144" t="s">
        <v>133</v>
      </c>
      <c r="L46" s="143" t="s">
        <v>71</v>
      </c>
      <c r="M46" s="142" t="s">
        <v>134</v>
      </c>
    </row>
    <row r="47" spans="1:18" s="118" customFormat="1" ht="24.6">
      <c r="A47" s="161"/>
      <c r="B47" s="161"/>
      <c r="C47"/>
      <c r="D47"/>
      <c r="E47"/>
      <c r="F47"/>
      <c r="G47" s="78" t="s">
        <v>14</v>
      </c>
      <c r="H47" s="133">
        <f>SUM(H46:H46)</f>
        <v>75963</v>
      </c>
      <c r="I47" s="116"/>
      <c r="J47" s="117">
        <f>SUM(J46:J46)</f>
        <v>292.33</v>
      </c>
      <c r="K47" s="134">
        <f>SUM(K46:K46)</f>
        <v>0</v>
      </c>
      <c r="L47"/>
      <c r="M47"/>
    </row>
    <row r="48" spans="1:18" s="118" customFormat="1" ht="24.6">
      <c r="A48" s="136"/>
      <c r="B48" s="136"/>
      <c r="C48"/>
      <c r="D48"/>
      <c r="E48"/>
      <c r="F48"/>
      <c r="G48" s="137"/>
      <c r="H48" s="138"/>
      <c r="I48" s="139"/>
      <c r="J48" s="140"/>
      <c r="K48" s="141"/>
      <c r="L48"/>
      <c r="M48"/>
    </row>
    <row r="49" spans="1:18" ht="24.6">
      <c r="G49" s="78" t="s">
        <v>57</v>
      </c>
      <c r="H49" s="91">
        <v>11729962</v>
      </c>
      <c r="I49" s="78"/>
      <c r="J49" s="92">
        <f>SUM(J23,J38,J43,J47)</f>
        <v>622.66</v>
      </c>
      <c r="K49" s="92" t="e">
        <f>SUM(K23,K38,#REF!,K47)</f>
        <v>#REF!</v>
      </c>
      <c r="L49" s="83"/>
      <c r="O49" s="154" t="s">
        <v>57</v>
      </c>
      <c r="P49" s="155"/>
      <c r="Q49" s="91">
        <f>SUM(Q23,Q38)</f>
        <v>295384409</v>
      </c>
      <c r="R49" s="135">
        <f>SUM(R38,R23)</f>
        <v>0</v>
      </c>
    </row>
    <row r="50" spans="1:18">
      <c r="E50" t="s">
        <v>59</v>
      </c>
    </row>
    <row r="52" spans="1:18" ht="31.5" customHeight="1"/>
    <row r="53" spans="1:18" ht="31.2">
      <c r="D53" s="149"/>
      <c r="E53" s="150" t="s">
        <v>58</v>
      </c>
      <c r="F53" s="149"/>
    </row>
    <row r="54" spans="1:18" ht="31.2">
      <c r="D54" s="149"/>
      <c r="E54" s="150" t="s">
        <v>54</v>
      </c>
      <c r="F54" s="149"/>
    </row>
    <row r="55" spans="1:18" ht="31.2">
      <c r="A55" s="151" t="s">
        <v>75</v>
      </c>
      <c r="B55" s="152" t="s">
        <v>158</v>
      </c>
      <c r="D55" s="149"/>
      <c r="E55" s="150" t="s">
        <v>55</v>
      </c>
      <c r="F55" s="149"/>
    </row>
    <row r="56" spans="1:18" ht="31.2">
      <c r="A56" s="151"/>
      <c r="B56" s="153"/>
      <c r="D56" s="149"/>
      <c r="E56" s="149"/>
      <c r="F56" s="149"/>
    </row>
    <row r="57" spans="1:18" ht="21">
      <c r="A57" s="151" t="s">
        <v>67</v>
      </c>
      <c r="B57" s="151"/>
    </row>
  </sheetData>
  <mergeCells count="46">
    <mergeCell ref="B16:B18"/>
    <mergeCell ref="M26:M28"/>
    <mergeCell ref="I26:I28"/>
    <mergeCell ref="O8:R11"/>
    <mergeCell ref="N14:N15"/>
    <mergeCell ref="N16:N18"/>
    <mergeCell ref="O14:R15"/>
    <mergeCell ref="O16:O18"/>
    <mergeCell ref="P16:P18"/>
    <mergeCell ref="Q16:Q18"/>
    <mergeCell ref="R16:R18"/>
    <mergeCell ref="O24:R25"/>
    <mergeCell ref="Q26:Q28"/>
    <mergeCell ref="R26:R28"/>
    <mergeCell ref="B26:B28"/>
    <mergeCell ref="A6:M7"/>
    <mergeCell ref="A14:M15"/>
    <mergeCell ref="A24:M25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D16:D18"/>
    <mergeCell ref="O49:P49"/>
    <mergeCell ref="P26:P28"/>
    <mergeCell ref="O26:O28"/>
    <mergeCell ref="A44:C44"/>
    <mergeCell ref="A47:B47"/>
    <mergeCell ref="A26:A28"/>
    <mergeCell ref="E26:E28"/>
    <mergeCell ref="C26:C28"/>
    <mergeCell ref="H26:H28"/>
    <mergeCell ref="L26:L28"/>
    <mergeCell ref="K26:K28"/>
    <mergeCell ref="J26:J28"/>
    <mergeCell ref="G26:G28"/>
    <mergeCell ref="D26:D28"/>
    <mergeCell ref="F26:F28"/>
  </mergeCells>
  <phoneticPr fontId="30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37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13"/>
      <c r="B4" s="214"/>
      <c r="C4" s="38"/>
      <c r="D4" s="38"/>
      <c r="E4" s="38"/>
      <c r="F4" s="38"/>
      <c r="G4" s="39"/>
      <c r="H4" s="215" t="s">
        <v>7</v>
      </c>
      <c r="I4" s="218" t="s">
        <v>27</v>
      </c>
      <c r="J4" s="215" t="s">
        <v>24</v>
      </c>
      <c r="K4" s="218" t="s">
        <v>9</v>
      </c>
      <c r="L4" s="215" t="s">
        <v>10</v>
      </c>
    </row>
    <row r="5" spans="1:12" ht="11.25" customHeight="1" thickBot="1">
      <c r="A5" s="219" t="s">
        <v>25</v>
      </c>
      <c r="B5" s="220"/>
      <c r="C5" s="40" t="s">
        <v>2</v>
      </c>
      <c r="D5" s="40" t="s">
        <v>26</v>
      </c>
      <c r="E5" s="40" t="s">
        <v>4</v>
      </c>
      <c r="F5" s="40" t="s">
        <v>5</v>
      </c>
      <c r="G5" s="41" t="s">
        <v>6</v>
      </c>
      <c r="H5" s="216"/>
      <c r="I5" s="216"/>
      <c r="J5" s="216"/>
      <c r="K5" s="216"/>
      <c r="L5" s="216"/>
    </row>
    <row r="6" spans="1:12" ht="15.75" hidden="1" customHeight="1" thickBot="1">
      <c r="A6" s="221"/>
      <c r="B6" s="222"/>
      <c r="C6" s="42"/>
      <c r="D6" s="42"/>
      <c r="E6" s="42"/>
      <c r="F6" s="42"/>
      <c r="G6" s="41" t="s">
        <v>28</v>
      </c>
      <c r="H6" s="216"/>
      <c r="I6" s="216"/>
      <c r="J6" s="216"/>
      <c r="K6" s="216"/>
      <c r="L6" s="216"/>
    </row>
    <row r="7" spans="1:12">
      <c r="A7" s="43"/>
      <c r="B7" s="44"/>
      <c r="C7" s="42"/>
      <c r="D7" s="42"/>
      <c r="E7" s="42"/>
      <c r="F7" s="42"/>
      <c r="G7" s="41"/>
      <c r="H7" s="216"/>
      <c r="I7" s="216"/>
      <c r="J7" s="216"/>
      <c r="K7" s="216"/>
      <c r="L7" s="216"/>
    </row>
    <row r="8" spans="1:12">
      <c r="A8" s="45" t="s">
        <v>29</v>
      </c>
      <c r="B8" s="46" t="s">
        <v>30</v>
      </c>
      <c r="C8" s="47"/>
      <c r="D8" s="47"/>
      <c r="E8" s="47"/>
      <c r="F8" s="47"/>
      <c r="G8" s="48"/>
      <c r="H8" s="217"/>
      <c r="I8" s="217"/>
      <c r="J8" s="217"/>
      <c r="K8" s="217"/>
      <c r="L8" s="217"/>
    </row>
    <row r="9" spans="1:12">
      <c r="A9" s="223"/>
      <c r="B9" s="223"/>
      <c r="C9" s="49"/>
      <c r="D9" s="49"/>
      <c r="E9" s="49"/>
      <c r="F9" s="49"/>
      <c r="G9" s="49"/>
      <c r="H9" s="223"/>
      <c r="I9" s="223"/>
      <c r="J9" s="49"/>
      <c r="K9" s="49"/>
      <c r="L9" s="49"/>
    </row>
    <row r="10" spans="1:12">
      <c r="A10" s="35" t="s">
        <v>31</v>
      </c>
      <c r="B10" s="224">
        <v>43699</v>
      </c>
      <c r="C10" s="225" t="s">
        <v>33</v>
      </c>
      <c r="D10" s="227" t="s">
        <v>34</v>
      </c>
      <c r="E10" s="227" t="s">
        <v>35</v>
      </c>
      <c r="F10" s="228" t="s">
        <v>22</v>
      </c>
      <c r="G10" s="228" t="s">
        <v>16</v>
      </c>
      <c r="H10" s="229">
        <v>27378</v>
      </c>
      <c r="I10" s="231" t="s">
        <v>36</v>
      </c>
      <c r="J10" s="232">
        <v>980.50699999999995</v>
      </c>
      <c r="K10" s="233" t="s">
        <v>15</v>
      </c>
      <c r="L10" s="228" t="s">
        <v>21</v>
      </c>
    </row>
    <row r="11" spans="1:12">
      <c r="A11" s="35" t="s">
        <v>32</v>
      </c>
      <c r="B11" s="224"/>
      <c r="C11" s="226"/>
      <c r="D11" s="227"/>
      <c r="E11" s="227"/>
      <c r="F11" s="228"/>
      <c r="G11" s="228"/>
      <c r="H11" s="230"/>
      <c r="I11" s="231"/>
      <c r="J11" s="232"/>
      <c r="K11" s="234"/>
      <c r="L11" s="228"/>
    </row>
    <row r="12" spans="1:12">
      <c r="A12" s="35" t="s">
        <v>37</v>
      </c>
      <c r="B12" s="224">
        <v>43705</v>
      </c>
      <c r="C12" s="225" t="s">
        <v>45</v>
      </c>
      <c r="D12" s="227" t="s">
        <v>46</v>
      </c>
      <c r="E12" s="227" t="s">
        <v>39</v>
      </c>
      <c r="F12" s="228" t="s">
        <v>22</v>
      </c>
      <c r="G12" s="228" t="s">
        <v>16</v>
      </c>
      <c r="H12" s="229">
        <v>29178</v>
      </c>
      <c r="I12" s="231" t="s">
        <v>36</v>
      </c>
      <c r="J12" s="232">
        <v>1048.3399999999999</v>
      </c>
      <c r="K12" s="235" t="s">
        <v>15</v>
      </c>
      <c r="L12" s="228" t="s">
        <v>21</v>
      </c>
    </row>
    <row r="13" spans="1:12">
      <c r="A13" s="36" t="s">
        <v>38</v>
      </c>
      <c r="B13" s="224"/>
      <c r="C13" s="226"/>
      <c r="D13" s="227"/>
      <c r="E13" s="227"/>
      <c r="F13" s="228"/>
      <c r="G13" s="228"/>
      <c r="H13" s="230"/>
      <c r="I13" s="231"/>
      <c r="J13" s="232"/>
      <c r="K13" s="235"/>
      <c r="L13" s="228"/>
    </row>
    <row r="14" spans="1:12">
      <c r="A14" s="37" t="s">
        <v>40</v>
      </c>
      <c r="B14" s="224">
        <v>43706</v>
      </c>
      <c r="C14" s="225" t="s">
        <v>42</v>
      </c>
      <c r="D14" s="225" t="s">
        <v>43</v>
      </c>
      <c r="E14" s="225" t="s">
        <v>44</v>
      </c>
      <c r="F14" s="228" t="s">
        <v>22</v>
      </c>
      <c r="G14" s="228" t="s">
        <v>16</v>
      </c>
      <c r="H14" s="238">
        <v>27378</v>
      </c>
      <c r="I14" s="231" t="s">
        <v>36</v>
      </c>
      <c r="J14" s="232">
        <v>2158.1999999999998</v>
      </c>
      <c r="K14" s="235" t="s">
        <v>15</v>
      </c>
      <c r="L14" s="228" t="s">
        <v>17</v>
      </c>
    </row>
    <row r="15" spans="1:12">
      <c r="A15" s="36" t="s">
        <v>41</v>
      </c>
      <c r="B15" s="224"/>
      <c r="C15" s="226"/>
      <c r="D15" s="226"/>
      <c r="E15" s="226"/>
      <c r="F15" s="228"/>
      <c r="G15" s="228"/>
      <c r="H15" s="238"/>
      <c r="I15" s="231"/>
      <c r="J15" s="232"/>
      <c r="K15" s="235"/>
      <c r="L15" s="228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236" t="s">
        <v>14</v>
      </c>
      <c r="G17" s="237"/>
      <c r="H17" s="50">
        <f>SUM(H10:H11:H12:H13,H14,H15)</f>
        <v>83934</v>
      </c>
      <c r="I17" s="24"/>
      <c r="J17" s="34">
        <f>SUM(J10,J15)</f>
        <v>980.50699999999995</v>
      </c>
    </row>
  </sheetData>
  <mergeCells count="44">
    <mergeCell ref="F17:G17"/>
    <mergeCell ref="H14:H15"/>
    <mergeCell ref="I14:I15"/>
    <mergeCell ref="J14:J15"/>
    <mergeCell ref="K14:K15"/>
    <mergeCell ref="L14:L15"/>
    <mergeCell ref="B14:B15"/>
    <mergeCell ref="C14:C15"/>
    <mergeCell ref="D14:D15"/>
    <mergeCell ref="E14:E15"/>
    <mergeCell ref="F14:F15"/>
    <mergeCell ref="G14:G15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A4:B4"/>
    <mergeCell ref="H4:H8"/>
    <mergeCell ref="J4:J8"/>
    <mergeCell ref="K4:K8"/>
    <mergeCell ref="L4:L8"/>
    <mergeCell ref="A5:B5"/>
    <mergeCell ref="A6:B6"/>
    <mergeCell ref="I4:I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2024-09-03T17:40:28Z</cp:lastPrinted>
  <dcterms:created xsi:type="dcterms:W3CDTF">2011-04-07T12:29:15Z</dcterms:created>
  <dcterms:modified xsi:type="dcterms:W3CDTF">2024-09-03T17:41:57Z</dcterms:modified>
</cp:coreProperties>
</file>