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Hoja1" sheetId="1" r:id="rId1"/>
    <sheet name="Hoja2" sheetId="2" r:id="rId2"/>
    <sheet name="Hoja3" sheetId="3" r:id="rId3"/>
  </sheets>
  <definedNames>
    <definedName name="_xlnm.Print_Area" localSheetId="0">Hoja1!$A$6:$N$69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H33" i="1"/>
  <c r="K50" i="1" l="1"/>
  <c r="K54" i="1" s="1"/>
  <c r="B68" i="1" l="1"/>
  <c r="J50" i="1" l="1"/>
  <c r="J54" i="1" s="1"/>
  <c r="H50" i="1"/>
  <c r="H54" i="1" s="1"/>
  <c r="J17" i="2"/>
  <c r="H17" i="2"/>
</calcChain>
</file>

<file path=xl/sharedStrings.xml><?xml version="1.0" encoding="utf-8"?>
<sst xmlns="http://schemas.openxmlformats.org/spreadsheetml/2006/main" count="241" uniqueCount="150">
  <si>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</si>
  <si>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</si>
  <si>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</si>
  <si>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</si>
  <si>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</si>
  <si>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</si>
  <si>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</si>
  <si>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</si>
  <si>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</si>
  <si>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</si>
  <si>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</si>
  <si>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</si>
  <si>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</si>
  <si>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</si>
  <si>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</si>
  <si>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NINGUNA</t>
  </si>
  <si>
    <t>VIVIENDA</t>
  </si>
  <si>
    <t>S/REV.</t>
  </si>
  <si>
    <t>C. ESPINOSA</t>
  </si>
  <si>
    <t>ALTURA MÁXIMA</t>
  </si>
  <si>
    <t>LGUC., OGUC., Y PRC</t>
  </si>
  <si>
    <t>SUPERFICIE DEL TERRENO</t>
  </si>
  <si>
    <t>SUPERFIECIE DEL TERRENO</t>
  </si>
  <si>
    <t>A. MONARDES</t>
  </si>
  <si>
    <t>A. ESPEJO</t>
  </si>
  <si>
    <t>S/REV</t>
  </si>
  <si>
    <r>
      <rPr>
        <b/>
        <sz val="22"/>
        <color theme="1"/>
        <rFont val="Arial"/>
        <family val="2"/>
      </rPr>
      <t>RESOLUCIONES</t>
    </r>
    <r>
      <rPr>
        <sz val="22"/>
        <color theme="1"/>
        <rFont val="Arial"/>
        <family val="2"/>
      </rPr>
      <t xml:space="preserve"> </t>
    </r>
  </si>
  <si>
    <t>SUPERFCIE TERRENO</t>
  </si>
  <si>
    <t>RESOLUCIÓN</t>
  </si>
  <si>
    <t>DIRECCIÓN</t>
  </si>
  <si>
    <t>DESCRIPCION DEL PROYECTO</t>
  </si>
  <si>
    <t>TERRENOS</t>
  </si>
  <si>
    <t>N°</t>
  </si>
  <si>
    <t>FECHA</t>
  </si>
  <si>
    <t>2491-A</t>
  </si>
  <si>
    <t>LR-2527</t>
  </si>
  <si>
    <t>SOCIEDAD DE INVERSIONES Y SERVICIO INVER S.A.</t>
  </si>
  <si>
    <t xml:space="preserve">CARLOS SILVA VILDOSOLA </t>
  </si>
  <si>
    <t>CATALINA RIVERA</t>
  </si>
  <si>
    <t>FUSION</t>
  </si>
  <si>
    <t>2492-A</t>
  </si>
  <si>
    <t>LR-2528</t>
  </si>
  <si>
    <t>ROBERTO GONZALEZ</t>
  </si>
  <si>
    <t>2493-A</t>
  </si>
  <si>
    <t>LR-2529</t>
  </si>
  <si>
    <t>SANDRA SABAJ DIMES</t>
  </si>
  <si>
    <t>23 DE FEBRERO 8915 Y 8931</t>
  </si>
  <si>
    <t>RAUL CORREA</t>
  </si>
  <si>
    <t>MARIA KOSLER / JOSE KOSLER</t>
  </si>
  <si>
    <t xml:space="preserve">GUEMES 245 </t>
  </si>
  <si>
    <t>OBRA NUEVA</t>
  </si>
  <si>
    <t>LGUC., OGUC Y PRC</t>
  </si>
  <si>
    <t xml:space="preserve"> </t>
  </si>
  <si>
    <t>N. JOFRE</t>
  </si>
  <si>
    <t>MODIFICACION</t>
  </si>
  <si>
    <t>COMERCIO</t>
  </si>
  <si>
    <t>ARQUITECTO</t>
  </si>
  <si>
    <t>LA REINA</t>
  </si>
  <si>
    <t>NUEVOS DESARROLLOS S.A</t>
  </si>
  <si>
    <t>AMPLIACION</t>
  </si>
  <si>
    <t>MODIFICACION DE PROYECTO  AMPLIACION MAYOR</t>
  </si>
  <si>
    <t>ALEJANDRA BARRIA VALENZUELA</t>
  </si>
  <si>
    <t>LIMARI 966</t>
  </si>
  <si>
    <t>PATRICIO OLGUIN BURGESS</t>
  </si>
  <si>
    <t>AMPLIACION MAYOR</t>
  </si>
  <si>
    <t>5,55M</t>
  </si>
  <si>
    <t>JOSE MIGUEL YOVANE ANDRIGHETTI</t>
  </si>
  <si>
    <t>SAN VICENTE DE PAUL 6014</t>
  </si>
  <si>
    <t>ANDRES GREZ</t>
  </si>
  <si>
    <t>7M</t>
  </si>
  <si>
    <t>DOLLYS SANTOS COLLAO</t>
  </si>
  <si>
    <t>CONSTRUCTORA E INMOBILIARIA A Y B LTDA.</t>
  </si>
  <si>
    <t>CARLOS SILVA VILDOSOLA 10286</t>
  </si>
  <si>
    <t>JORGE MALUJE VALENZUELA</t>
  </si>
  <si>
    <t>LGUC., OGUC , PRC, Y LEY 21442 (EX19537)</t>
  </si>
  <si>
    <t>DIFEM LABORATORIOS S.A.</t>
  </si>
  <si>
    <t>SOCIEDAD DE INVERSIONES HUAIPILLO LTDA.</t>
  </si>
  <si>
    <t>LYNCH NORTE 302</t>
  </si>
  <si>
    <t>CONSTANZA MENCHACA ZUÑIGA</t>
  </si>
  <si>
    <t>DANIELA BUSTOS FIGUEROA</t>
  </si>
  <si>
    <t>COLEGIO</t>
  </si>
  <si>
    <t>ALTERACION</t>
  </si>
  <si>
    <t>ART. 62, LGUC., OGUC Y PRC</t>
  </si>
  <si>
    <t>ROCIO SEGURA MAHUZIER</t>
  </si>
  <si>
    <t>SIMON BOLIVAR 7018</t>
  </si>
  <si>
    <t>CATALINA VENTURA MARURI</t>
  </si>
  <si>
    <t>AV. LARRAIN 5862 LOCAL A2065</t>
  </si>
  <si>
    <t>DANIELA MORALES DONOSO</t>
  </si>
  <si>
    <t>AV. LARRAIN 5862 LOCAL B2080 - B2084</t>
  </si>
  <si>
    <t>MARIO SOTOMAYOR VILLARROEL</t>
  </si>
  <si>
    <t>PABLO SIMIAN FERNANDEZ</t>
  </si>
  <si>
    <t>DOMINGO CALDERON MOLINA 9138</t>
  </si>
  <si>
    <t>MARIA GATICA URETA</t>
  </si>
  <si>
    <t>JACOB LEVY MAYAR</t>
  </si>
  <si>
    <t>FRANCISCO BILBAO 5609</t>
  </si>
  <si>
    <t>WERNER RIVERA ZUÑIGA</t>
  </si>
  <si>
    <t>INMOBILIARIA WALKER MARTINEZ SPA</t>
  </si>
  <si>
    <t>AV. OSSA 235 LOCAL 100 - 105</t>
  </si>
  <si>
    <t>PAULA ENGEL HORMAZABAL</t>
  </si>
  <si>
    <t>SARAH DEVETAK ALVAREZ</t>
  </si>
  <si>
    <t>CENTRO MEDICO</t>
  </si>
  <si>
    <t>LGUC., OGUC, PRC, LEY 19.537 DE COPROP. INMOBILIARIA</t>
  </si>
  <si>
    <t>MAURICIO  CACERES ARAYA</t>
  </si>
  <si>
    <t>CARLOS SILVA VILDOSOLA 8619</t>
  </si>
  <si>
    <t>EDUARDO GUERRA BORQUEZ</t>
  </si>
  <si>
    <t>INMOBILIARIA CIENTO TRES S.A.</t>
  </si>
  <si>
    <t>JOSE ARRIETA 8200 / JORGE ALESSANDRI 1233 / CALLE 3 N° 1302</t>
  </si>
  <si>
    <t>RAFAEL ARAMBURU / HERNAN UGARTE</t>
  </si>
  <si>
    <t>MAURICIO FUENTES PENROZ</t>
  </si>
  <si>
    <t>EDIFICIO DE EQUIPAMIENTO</t>
  </si>
  <si>
    <t>PABLO BENEDICTINO CASIS</t>
  </si>
  <si>
    <t>CHRISTIAN POHLHAMMER BOCCARDO</t>
  </si>
  <si>
    <t>PINTOR COSME SAN MARTIN 2387</t>
  </si>
  <si>
    <t>INMOBILIARIA VALENZUELA PUELMA SPA</t>
  </si>
  <si>
    <t>VALENZUELA PUELMA 8097</t>
  </si>
  <si>
    <t>GIANFRANCO MORONI LLABRES</t>
  </si>
  <si>
    <t>EMPRESA DE TECNOLOGIA Y CONTROL LTDA.</t>
  </si>
  <si>
    <t>CARLA SCHWARTZ LAU</t>
  </si>
  <si>
    <t>OFICINAS</t>
  </si>
  <si>
    <t>ASES E INVERSIONES SAN CRISTIBAL SPA</t>
  </si>
  <si>
    <t>AV. OSSA 235 OF. 805 Y 810</t>
  </si>
  <si>
    <t>CAROLINA ACUÑA HETZ</t>
  </si>
  <si>
    <t xml:space="preserve">TOTAL </t>
  </si>
  <si>
    <t>JUAN SQUELLA CORREA</t>
  </si>
  <si>
    <t>6,59 M</t>
  </si>
  <si>
    <t>MODIFICACION DE PROYECTO   OBRA NUEVA</t>
  </si>
  <si>
    <t>DFL N°2/59, LEY 19.537 COPROP. INMOB. (TIPO A), ART. 6.1.8 UGUC</t>
  </si>
  <si>
    <t>3,5 M</t>
  </si>
  <si>
    <t>8,82 M</t>
  </si>
  <si>
    <t>37,5 M</t>
  </si>
  <si>
    <t>11,47 M</t>
  </si>
  <si>
    <t>9 M</t>
  </si>
  <si>
    <t>9,73 M</t>
  </si>
  <si>
    <t>LOS CERAMISTAS 8685 / LOS HERREROS 8708</t>
  </si>
  <si>
    <t>IVAN ALVAREZ RIVERA</t>
  </si>
  <si>
    <t>CRISTOBAL CLAVIJO VITA</t>
  </si>
  <si>
    <t>INDUSTRIA</t>
  </si>
  <si>
    <t>ART. 122° LGUC Y ART. 124° LGUC</t>
  </si>
  <si>
    <t>14 M</t>
  </si>
  <si>
    <t>LGUC., OGUC, PRC, DLF N°2 DE 1959 LEY N° 21.442 CORPOP. (EX. 19.537)</t>
  </si>
  <si>
    <t>6,95 M</t>
  </si>
  <si>
    <t>LAURA MEZA ALVARADO / ALEJANDRO AVILA RAMOS</t>
  </si>
  <si>
    <t>DRINA 330</t>
  </si>
  <si>
    <t>6,62 M</t>
  </si>
  <si>
    <t xml:space="preserve">LGUC., OGUC Y  PRC </t>
  </si>
  <si>
    <t>AV. OSSA 235 OF. 575</t>
  </si>
  <si>
    <t xml:space="preserve">ESTADISTICAS DE PERMISOS, RESOLUCIONES Y OTROS  MES DE JUNIO 2022           </t>
  </si>
  <si>
    <t>MAURICIO GARRIDO ARABIA</t>
  </si>
  <si>
    <t>DIRECTOR DE OBRAS (S)</t>
  </si>
  <si>
    <t>MGA/AEA/mpa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</si>
</sst>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 &quot;$&quot;* #,##0_ ;_ &quot;$&quot;* \-#,##0_ ;_ &quot;$&quot;* &quot;-&quot;_ ;_ @_ "/>
    <numFmt numFmtId="164" formatCode="&quot;$&quot;\ #,##0"/>
    <numFmt numFmtId="165" formatCode="#,##0.000"/>
    <numFmt numFmtId="166" formatCode="0.000"/>
    <numFmt numFmtId="167" formatCode="0.0"/>
    <numFmt numFmtId="168" formatCode="#,##0.0"/>
  </numFmts>
  <fonts count="2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4" fillId="0" borderId="0" applyFont="0" applyFill="0" applyBorder="0" applyAlignment="0" applyProtection="0"/>
  </cellStyleXfs>
  <cellXfs count="182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Fill="1"/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0" xfId="0" applyFont="1" applyBorder="1"/>
    <xf numFmtId="14" fontId="1" fillId="0" borderId="12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right" vertical="center"/>
    </xf>
    <xf numFmtId="0" fontId="3" fillId="0" borderId="0" xfId="0" applyFont="1"/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0" fillId="0" borderId="0" xfId="0"/>
    <xf numFmtId="0" fontId="13" fillId="0" borderId="0" xfId="0" applyFont="1"/>
    <xf numFmtId="42" fontId="1" fillId="0" borderId="12" xfId="1" applyFont="1" applyBorder="1" applyAlignment="1">
      <alignment horizontal="right" vertical="center"/>
    </xf>
    <xf numFmtId="42" fontId="1" fillId="0" borderId="12" xfId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/>
    </xf>
    <xf numFmtId="0" fontId="16" fillId="5" borderId="16" xfId="0" applyFont="1" applyFill="1" applyBorder="1"/>
    <xf numFmtId="0" fontId="3" fillId="5" borderId="17" xfId="0" applyFont="1" applyFill="1" applyBorder="1"/>
    <xf numFmtId="0" fontId="7" fillId="5" borderId="17" xfId="0" applyFont="1" applyFill="1" applyBorder="1" applyAlignment="1">
      <alignment horizontal="center"/>
    </xf>
    <xf numFmtId="3" fontId="4" fillId="5" borderId="17" xfId="0" applyNumberFormat="1" applyFont="1" applyFill="1" applyBorder="1" applyAlignment="1">
      <alignment horizontal="right"/>
    </xf>
    <xf numFmtId="4" fontId="4" fillId="5" borderId="17" xfId="0" applyNumberFormat="1" applyFont="1" applyFill="1" applyBorder="1" applyAlignment="1">
      <alignment horizontal="right"/>
    </xf>
    <xf numFmtId="0" fontId="3" fillId="5" borderId="18" xfId="0" applyFont="1" applyFill="1" applyBorder="1"/>
    <xf numFmtId="0" fontId="17" fillId="0" borderId="0" xfId="0" applyFont="1"/>
    <xf numFmtId="0" fontId="18" fillId="0" borderId="0" xfId="0" applyFont="1"/>
    <xf numFmtId="0" fontId="19" fillId="2" borderId="19" xfId="0" applyFont="1" applyFill="1" applyBorder="1"/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34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42" fontId="1" fillId="0" borderId="0" xfId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2" fontId="1" fillId="0" borderId="0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165" fontId="11" fillId="2" borderId="20" xfId="0" applyNumberFormat="1" applyFont="1" applyFill="1" applyBorder="1" applyAlignment="1">
      <alignment horizontal="right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vertical="top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vertical="top" wrapText="1"/>
    </xf>
    <xf numFmtId="0" fontId="15" fillId="3" borderId="32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42" fontId="11" fillId="2" borderId="36" xfId="0" applyNumberFormat="1" applyFont="1" applyFill="1" applyBorder="1" applyAlignment="1">
      <alignment horizontal="center"/>
    </xf>
    <xf numFmtId="0" fontId="0" fillId="0" borderId="0" xfId="0"/>
    <xf numFmtId="2" fontId="6" fillId="0" borderId="12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right" vertical="center"/>
    </xf>
    <xf numFmtId="0" fontId="1" fillId="0" borderId="0" xfId="0" quotePrefix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0" fontId="0" fillId="0" borderId="0" xfId="0" applyFill="1"/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42" fontId="23" fillId="2" borderId="12" xfId="1" applyFont="1" applyFill="1" applyBorder="1" applyAlignment="1">
      <alignment horizontal="right"/>
    </xf>
    <xf numFmtId="0" fontId="24" fillId="2" borderId="12" xfId="0" applyFont="1" applyFill="1" applyBorder="1"/>
    <xf numFmtId="4" fontId="23" fillId="2" borderId="12" xfId="0" applyNumberFormat="1" applyFont="1" applyFill="1" applyBorder="1" applyAlignment="1">
      <alignment horizontal="right"/>
    </xf>
    <xf numFmtId="166" fontId="6" fillId="0" borderId="12" xfId="0" applyNumberFormat="1" applyFont="1" applyBorder="1" applyAlignment="1">
      <alignment horizontal="center"/>
    </xf>
    <xf numFmtId="3" fontId="26" fillId="0" borderId="12" xfId="0" applyNumberFormat="1" applyFont="1" applyFill="1" applyBorder="1" applyAlignment="1">
      <alignment horizontal="center" vertical="center"/>
    </xf>
    <xf numFmtId="14" fontId="25" fillId="0" borderId="12" xfId="0" applyNumberFormat="1" applyFont="1" applyBorder="1" applyAlignment="1">
      <alignment horizontal="center" vertical="center" wrapText="1"/>
    </xf>
    <xf numFmtId="3" fontId="27" fillId="0" borderId="12" xfId="0" applyNumberFormat="1" applyFont="1" applyBorder="1" applyAlignment="1">
      <alignment horizontal="center" vertical="center"/>
    </xf>
    <xf numFmtId="3" fontId="27" fillId="0" borderId="12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0" fillId="0" borderId="0" xfId="0"/>
    <xf numFmtId="0" fontId="3" fillId="0" borderId="0" xfId="0" applyFont="1"/>
    <xf numFmtId="0" fontId="7" fillId="3" borderId="0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2" fontId="11" fillId="3" borderId="0" xfId="0" applyNumberFormat="1" applyFont="1" applyFill="1" applyBorder="1"/>
    <xf numFmtId="42" fontId="23" fillId="3" borderId="0" xfId="1" applyFont="1" applyFill="1" applyBorder="1" applyAlignment="1">
      <alignment horizontal="right"/>
    </xf>
    <xf numFmtId="0" fontId="24" fillId="3" borderId="0" xfId="0" applyFont="1" applyFill="1" applyBorder="1"/>
    <xf numFmtId="4" fontId="23" fillId="3" borderId="0" xfId="0" applyNumberFormat="1" applyFont="1" applyFill="1" applyBorder="1" applyAlignment="1">
      <alignment horizontal="right"/>
    </xf>
    <xf numFmtId="0" fontId="7" fillId="3" borderId="0" xfId="0" applyFont="1" applyFill="1" applyBorder="1"/>
    <xf numFmtId="42" fontId="11" fillId="3" borderId="0" xfId="0" applyNumberFormat="1" applyFont="1" applyFill="1" applyBorder="1" applyAlignment="1">
      <alignment horizontal="center"/>
    </xf>
    <xf numFmtId="0" fontId="19" fillId="3" borderId="0" xfId="0" applyFont="1" applyFill="1" applyBorder="1"/>
    <xf numFmtId="2" fontId="11" fillId="3" borderId="0" xfId="0" applyNumberFormat="1" applyFont="1" applyFill="1" applyBorder="1" applyAlignment="1">
      <alignment horizontal="right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4" borderId="8" xfId="0" applyFill="1" applyBorder="1"/>
    <xf numFmtId="0" fontId="0" fillId="4" borderId="11" xfId="0" applyFill="1" applyBorder="1"/>
    <xf numFmtId="0" fontId="0" fillId="3" borderId="8" xfId="0" applyFill="1" applyBorder="1"/>
    <xf numFmtId="0" fontId="21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/>
    <xf numFmtId="167" fontId="6" fillId="0" borderId="12" xfId="0" applyNumberFormat="1" applyFont="1" applyBorder="1" applyAlignment="1">
      <alignment horizontal="center"/>
    </xf>
    <xf numFmtId="168" fontId="1" fillId="0" borderId="12" xfId="0" applyNumberFormat="1" applyFont="1" applyBorder="1" applyAlignment="1">
      <alignment horizontal="right" vertical="center"/>
    </xf>
    <xf numFmtId="167" fontId="2" fillId="0" borderId="12" xfId="0" applyNumberFormat="1" applyFont="1" applyFill="1" applyBorder="1" applyAlignment="1">
      <alignment horizontal="right" vertical="center"/>
    </xf>
    <xf numFmtId="0" fontId="7" fillId="0" borderId="0" xfId="0" applyFont="1"/>
    <xf numFmtId="0" fontId="7" fillId="6" borderId="12" xfId="0" applyFont="1" applyFill="1" applyBorder="1"/>
    <xf numFmtId="42" fontId="21" fillId="6" borderId="12" xfId="0" applyNumberFormat="1" applyFont="1" applyFill="1" applyBorder="1"/>
    <xf numFmtId="4" fontId="21" fillId="6" borderId="12" xfId="0" applyNumberFormat="1" applyFont="1" applyFill="1" applyBorder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2" borderId="5" xfId="0" applyFont="1" applyFill="1" applyBorder="1" applyAlignment="1"/>
    <xf numFmtId="0" fontId="10" fillId="2" borderId="6" xfId="0" applyFont="1" applyFill="1" applyBorder="1" applyAlignment="1"/>
    <xf numFmtId="0" fontId="10" fillId="2" borderId="9" xfId="0" applyFont="1" applyFill="1" applyBorder="1" applyAlignment="1"/>
    <xf numFmtId="0" fontId="10" fillId="2" borderId="10" xfId="0" applyFont="1" applyFill="1" applyBorder="1" applyAlignment="1"/>
    <xf numFmtId="0" fontId="10" fillId="2" borderId="7" xfId="0" applyFont="1" applyFill="1" applyBorder="1" applyAlignment="1"/>
    <xf numFmtId="0" fontId="10" fillId="2" borderId="11" xfId="0" applyFont="1" applyFill="1" applyBorder="1" applyAlignment="1"/>
    <xf numFmtId="0" fontId="8" fillId="4" borderId="4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5" fillId="3" borderId="21" xfId="0" applyFont="1" applyFill="1" applyBorder="1" applyAlignment="1">
      <alignment vertical="center" wrapText="1"/>
    </xf>
    <xf numFmtId="0" fontId="15" fillId="3" borderId="22" xfId="0" applyFont="1" applyFill="1" applyBorder="1" applyAlignment="1">
      <alignment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vertical="top" wrapText="1"/>
    </xf>
    <xf numFmtId="0" fontId="15" fillId="3" borderId="11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14" fontId="20" fillId="0" borderId="12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42" fontId="5" fillId="0" borderId="24" xfId="0" applyNumberFormat="1" applyFont="1" applyFill="1" applyBorder="1" applyAlignment="1">
      <alignment horizontal="left" vertical="center" wrapText="1"/>
    </xf>
    <xf numFmtId="42" fontId="5" fillId="0" borderId="33" xfId="0" applyNumberFormat="1" applyFont="1" applyFill="1" applyBorder="1" applyAlignment="1">
      <alignment horizontal="left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5" fontId="20" fillId="0" borderId="12" xfId="0" applyNumberFormat="1" applyFont="1" applyBorder="1" applyAlignment="1">
      <alignment horizontal="right" vertical="center" wrapText="1"/>
    </xf>
    <xf numFmtId="4" fontId="20" fillId="0" borderId="24" xfId="0" applyNumberFormat="1" applyFont="1" applyBorder="1" applyAlignment="1">
      <alignment horizontal="center" vertical="center" wrapText="1"/>
    </xf>
    <xf numFmtId="4" fontId="20" fillId="0" borderId="33" xfId="0" applyNumberFormat="1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482601</xdr:colOff>
      <xdr:row>7</xdr:row>
      <xdr:rowOff>25400</xdr:rowOff>
    </xdr:from>
    <xdr:to>
      <xdr:col>2</xdr:col>
      <xdr:colOff>1537607</xdr:colOff>
      <xdr:row>10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1" y="342900"/>
          <a:ext cx="3102881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abSelected="1" topLeftCell="A48" zoomScale="70" zoomScaleNormal="70" zoomScaleSheetLayoutView="100" zoomScalePageLayoutView="50" workbookViewId="0">
      <selection activeCell="D82" sqref="D82"/>
    </sheetView>
  </sheetViews>
  <sheetFormatPr baseColWidth="10" defaultRowHeight="15" x14ac:dyDescent="0.25"/>
  <cols>
    <col min="1" max="1" width="13.85546875" customWidth="1"/>
    <col min="2" max="2" width="16.85546875" customWidth="1"/>
    <col min="3" max="3" width="44.42578125" customWidth="1"/>
    <col min="4" max="4" width="45" customWidth="1"/>
    <col min="5" max="5" width="43.7109375" customWidth="1"/>
    <col min="6" max="6" width="30.28515625" customWidth="1"/>
    <col min="7" max="7" width="23" customWidth="1"/>
    <col min="8" max="8" width="23.7109375" customWidth="1"/>
    <col min="9" max="9" width="37.28515625" customWidth="1"/>
    <col min="10" max="10" width="18.42578125" customWidth="1"/>
    <col min="11" max="11" width="20.7109375" customWidth="1"/>
    <col min="12" max="12" width="29.85546875" customWidth="1"/>
    <col min="13" max="13" width="20" customWidth="1"/>
  </cols>
  <sheetData>
    <row r="1" spans="1:14" ht="4.5" customHeight="1" thickBot="1" x14ac:dyDescent="0.3"/>
    <row r="2" spans="1:14" ht="3" hidden="1" customHeight="1" thickBot="1" x14ac:dyDescent="0.3"/>
    <row r="3" spans="1:14" ht="15.75" hidden="1" thickBot="1" x14ac:dyDescent="0.3"/>
    <row r="4" spans="1:14" ht="15.75" hidden="1" thickBot="1" x14ac:dyDescent="0.3"/>
    <row r="5" spans="1:14" ht="15.75" hidden="1" thickBot="1" x14ac:dyDescent="0.3"/>
    <row r="6" spans="1:14" ht="10.5" customHeight="1" x14ac:dyDescent="0.25">
      <c r="A6" s="133" t="s">
        <v>52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2"/>
    </row>
    <row r="7" spans="1:14" ht="10.5" customHeight="1" thickBot="1" x14ac:dyDescent="0.3">
      <c r="A7" s="135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13"/>
    </row>
    <row r="8" spans="1:14" x14ac:dyDescent="0.25">
      <c r="A8" s="143" t="s">
        <v>146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14"/>
    </row>
    <row r="9" spans="1:14" x14ac:dyDescent="0.25">
      <c r="A9" s="145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14"/>
    </row>
    <row r="10" spans="1:14" x14ac:dyDescent="0.25">
      <c r="A10" s="145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14"/>
    </row>
    <row r="11" spans="1:14" ht="6" customHeight="1" thickBot="1" x14ac:dyDescent="0.3">
      <c r="A11" s="146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15"/>
    </row>
    <row r="12" spans="1:14" s="76" customFormat="1" ht="6" customHeight="1" x14ac:dyDescent="0.25">
      <c r="A12" s="110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14"/>
    </row>
    <row r="13" spans="1:14" s="76" customFormat="1" ht="6" customHeight="1" thickBot="1" x14ac:dyDescent="0.3">
      <c r="A13" s="82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116"/>
    </row>
    <row r="14" spans="1:14" x14ac:dyDescent="0.25">
      <c r="A14" s="137" t="s">
        <v>12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51"/>
    </row>
    <row r="15" spans="1:14" ht="15.75" thickBot="1" x14ac:dyDescent="0.3">
      <c r="A15" s="139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52"/>
    </row>
    <row r="16" spans="1:14" x14ac:dyDescent="0.25">
      <c r="A16" s="127" t="s">
        <v>0</v>
      </c>
      <c r="B16" s="127" t="s">
        <v>1</v>
      </c>
      <c r="C16" s="148" t="s">
        <v>2</v>
      </c>
      <c r="D16" s="127" t="s">
        <v>3</v>
      </c>
      <c r="E16" s="127" t="s">
        <v>4</v>
      </c>
      <c r="F16" s="127" t="s">
        <v>5</v>
      </c>
      <c r="G16" s="127" t="s">
        <v>6</v>
      </c>
      <c r="H16" s="127" t="s">
        <v>7</v>
      </c>
      <c r="I16" s="127" t="s">
        <v>8</v>
      </c>
      <c r="J16" s="127" t="s">
        <v>11</v>
      </c>
      <c r="K16" s="150" t="s">
        <v>21</v>
      </c>
      <c r="L16" s="127" t="s">
        <v>9</v>
      </c>
      <c r="M16" s="127" t="s">
        <v>10</v>
      </c>
      <c r="N16" s="150" t="s">
        <v>19</v>
      </c>
    </row>
    <row r="17" spans="1:14" x14ac:dyDescent="0.25">
      <c r="A17" s="127"/>
      <c r="B17" s="127"/>
      <c r="C17" s="148"/>
      <c r="D17" s="127"/>
      <c r="E17" s="127"/>
      <c r="F17" s="129"/>
      <c r="G17" s="129"/>
      <c r="H17" s="129"/>
      <c r="I17" s="129"/>
      <c r="J17" s="129"/>
      <c r="K17" s="127"/>
      <c r="L17" s="129"/>
      <c r="M17" s="129"/>
      <c r="N17" s="127"/>
    </row>
    <row r="18" spans="1:14" ht="9" customHeight="1" thickBot="1" x14ac:dyDescent="0.3">
      <c r="A18" s="128"/>
      <c r="B18" s="128"/>
      <c r="C18" s="149"/>
      <c r="D18" s="128"/>
      <c r="E18" s="128"/>
      <c r="F18" s="130"/>
      <c r="G18" s="130"/>
      <c r="H18" s="130"/>
      <c r="I18" s="130"/>
      <c r="J18" s="130"/>
      <c r="K18" s="128"/>
      <c r="L18" s="130"/>
      <c r="M18" s="130"/>
      <c r="N18" s="128"/>
    </row>
    <row r="19" spans="1:14" s="76" customFormat="1" ht="26.25" customHeight="1" x14ac:dyDescent="0.25">
      <c r="A19" s="92"/>
      <c r="B19" s="92"/>
      <c r="C19" s="93"/>
      <c r="D19" s="92"/>
      <c r="E19" s="92"/>
      <c r="F19" s="94"/>
      <c r="G19" s="94"/>
      <c r="H19" s="94"/>
      <c r="I19" s="94"/>
      <c r="J19" s="94"/>
      <c r="K19" s="92"/>
      <c r="L19" s="94"/>
      <c r="M19" s="94"/>
      <c r="N19" s="111"/>
    </row>
    <row r="20" spans="1:14" s="2" customFormat="1" ht="54" customHeight="1" x14ac:dyDescent="0.25">
      <c r="A20" s="88">
        <v>14559</v>
      </c>
      <c r="B20" s="89">
        <v>44714</v>
      </c>
      <c r="C20" s="5" t="s">
        <v>61</v>
      </c>
      <c r="D20" s="5" t="s">
        <v>62</v>
      </c>
      <c r="E20" s="5" t="s">
        <v>63</v>
      </c>
      <c r="F20" s="9" t="s">
        <v>17</v>
      </c>
      <c r="G20" s="9" t="s">
        <v>16</v>
      </c>
      <c r="H20" s="22">
        <v>399169</v>
      </c>
      <c r="I20" s="9" t="s">
        <v>64</v>
      </c>
      <c r="J20" s="10">
        <v>143.11000000000001</v>
      </c>
      <c r="K20" s="78">
        <v>286</v>
      </c>
      <c r="L20" s="4" t="s">
        <v>144</v>
      </c>
      <c r="M20" s="7" t="s">
        <v>24</v>
      </c>
      <c r="N20" s="77" t="s">
        <v>65</v>
      </c>
    </row>
    <row r="21" spans="1:14" s="2" customFormat="1" ht="23.25" x14ac:dyDescent="0.25">
      <c r="A21" s="88">
        <v>14560</v>
      </c>
      <c r="B21" s="89">
        <v>44718</v>
      </c>
      <c r="C21" s="5" t="s">
        <v>66</v>
      </c>
      <c r="D21" s="5" t="s">
        <v>67</v>
      </c>
      <c r="E21" s="5" t="s">
        <v>68</v>
      </c>
      <c r="F21" s="9" t="s">
        <v>17</v>
      </c>
      <c r="G21" s="9" t="s">
        <v>16</v>
      </c>
      <c r="H21" s="22">
        <v>649515</v>
      </c>
      <c r="I21" s="9" t="s">
        <v>64</v>
      </c>
      <c r="J21" s="10">
        <v>143.41</v>
      </c>
      <c r="K21" s="10">
        <v>429.39</v>
      </c>
      <c r="L21" s="4" t="s">
        <v>51</v>
      </c>
      <c r="M21" s="7" t="s">
        <v>53</v>
      </c>
      <c r="N21" s="77" t="s">
        <v>69</v>
      </c>
    </row>
    <row r="22" spans="1:14" s="2" customFormat="1" ht="30" x14ac:dyDescent="0.25">
      <c r="A22" s="88">
        <v>14561</v>
      </c>
      <c r="B22" s="89">
        <v>44719</v>
      </c>
      <c r="C22" s="5" t="s">
        <v>141</v>
      </c>
      <c r="D22" s="5" t="s">
        <v>142</v>
      </c>
      <c r="E22" s="5" t="s">
        <v>70</v>
      </c>
      <c r="F22" s="9" t="s">
        <v>17</v>
      </c>
      <c r="G22" s="9" t="s">
        <v>16</v>
      </c>
      <c r="H22" s="22">
        <v>284150</v>
      </c>
      <c r="I22" s="9" t="s">
        <v>125</v>
      </c>
      <c r="J22" s="10">
        <v>88.92</v>
      </c>
      <c r="K22" s="10">
        <v>343.35</v>
      </c>
      <c r="L22" s="4" t="s">
        <v>15</v>
      </c>
      <c r="M22" s="7" t="s">
        <v>23</v>
      </c>
      <c r="N22" s="87" t="s">
        <v>143</v>
      </c>
    </row>
    <row r="23" spans="1:14" s="2" customFormat="1" ht="30" x14ac:dyDescent="0.25">
      <c r="A23" s="88">
        <v>14562</v>
      </c>
      <c r="B23" s="89">
        <v>44722</v>
      </c>
      <c r="C23" s="5" t="s">
        <v>71</v>
      </c>
      <c r="D23" s="5" t="s">
        <v>72</v>
      </c>
      <c r="E23" s="5" t="s">
        <v>73</v>
      </c>
      <c r="F23" s="9" t="s">
        <v>17</v>
      </c>
      <c r="G23" s="9" t="s">
        <v>16</v>
      </c>
      <c r="H23" s="22">
        <v>3864275</v>
      </c>
      <c r="I23" s="9" t="s">
        <v>50</v>
      </c>
      <c r="J23" s="10">
        <v>1111.79</v>
      </c>
      <c r="K23" s="10">
        <v>2852.15</v>
      </c>
      <c r="L23" s="4" t="s">
        <v>74</v>
      </c>
      <c r="M23" s="7" t="s">
        <v>53</v>
      </c>
      <c r="N23" s="87" t="s">
        <v>140</v>
      </c>
    </row>
    <row r="24" spans="1:14" s="2" customFormat="1" ht="30" x14ac:dyDescent="0.25">
      <c r="A24" s="88">
        <v>14563</v>
      </c>
      <c r="B24" s="89">
        <v>44726</v>
      </c>
      <c r="C24" s="5" t="s">
        <v>75</v>
      </c>
      <c r="D24" s="5" t="s">
        <v>133</v>
      </c>
      <c r="E24" s="5" t="s">
        <v>134</v>
      </c>
      <c r="F24" s="9" t="s">
        <v>135</v>
      </c>
      <c r="G24" s="9" t="s">
        <v>136</v>
      </c>
      <c r="H24" s="22">
        <v>1144719</v>
      </c>
      <c r="I24" s="9" t="s">
        <v>60</v>
      </c>
      <c r="J24" s="10">
        <v>971.06</v>
      </c>
      <c r="K24" s="10">
        <v>5903.74</v>
      </c>
      <c r="L24" s="4" t="s">
        <v>137</v>
      </c>
      <c r="M24" s="7" t="s">
        <v>53</v>
      </c>
      <c r="N24" s="87" t="s">
        <v>138</v>
      </c>
    </row>
    <row r="25" spans="1:14" s="2" customFormat="1" ht="30" x14ac:dyDescent="0.25">
      <c r="A25" s="88">
        <v>14564</v>
      </c>
      <c r="B25" s="89">
        <v>44728</v>
      </c>
      <c r="C25" s="5" t="s">
        <v>76</v>
      </c>
      <c r="D25" s="5" t="s">
        <v>77</v>
      </c>
      <c r="E25" s="5" t="s">
        <v>78</v>
      </c>
      <c r="F25" s="9" t="s">
        <v>79</v>
      </c>
      <c r="G25" s="9" t="s">
        <v>80</v>
      </c>
      <c r="H25" s="22">
        <v>539997</v>
      </c>
      <c r="I25" s="9" t="s">
        <v>81</v>
      </c>
      <c r="J25" s="10">
        <v>40.659999999999997</v>
      </c>
      <c r="K25" s="10">
        <v>1001.05</v>
      </c>
      <c r="L25" s="4" t="s">
        <v>82</v>
      </c>
      <c r="M25" s="7" t="s">
        <v>24</v>
      </c>
      <c r="N25" s="87" t="s">
        <v>132</v>
      </c>
    </row>
    <row r="26" spans="1:14" s="2" customFormat="1" ht="23.25" x14ac:dyDescent="0.25">
      <c r="A26" s="88">
        <v>14565</v>
      </c>
      <c r="B26" s="89">
        <v>44729</v>
      </c>
      <c r="C26" s="5" t="s">
        <v>83</v>
      </c>
      <c r="D26" s="5" t="s">
        <v>84</v>
      </c>
      <c r="E26" s="5" t="s">
        <v>85</v>
      </c>
      <c r="F26" s="9" t="s">
        <v>17</v>
      </c>
      <c r="G26" s="9" t="s">
        <v>16</v>
      </c>
      <c r="H26" s="22">
        <v>680431</v>
      </c>
      <c r="I26" s="9" t="s">
        <v>81</v>
      </c>
      <c r="J26" s="121">
        <v>35.700000000000003</v>
      </c>
      <c r="K26" s="10">
        <v>398.75</v>
      </c>
      <c r="L26" s="4" t="s">
        <v>51</v>
      </c>
      <c r="M26" s="7" t="s">
        <v>18</v>
      </c>
      <c r="N26" s="120" t="s">
        <v>127</v>
      </c>
    </row>
    <row r="27" spans="1:14" s="2" customFormat="1" ht="30" x14ac:dyDescent="0.25">
      <c r="A27" s="88">
        <v>14566</v>
      </c>
      <c r="B27" s="89">
        <v>44733</v>
      </c>
      <c r="C27" s="5" t="s">
        <v>102</v>
      </c>
      <c r="D27" s="5" t="s">
        <v>103</v>
      </c>
      <c r="E27" s="5" t="s">
        <v>104</v>
      </c>
      <c r="F27" s="9" t="s">
        <v>17</v>
      </c>
      <c r="G27" s="9" t="s">
        <v>16</v>
      </c>
      <c r="H27" s="22">
        <v>300703</v>
      </c>
      <c r="I27" s="9" t="s">
        <v>125</v>
      </c>
      <c r="J27" s="10">
        <v>44.03</v>
      </c>
      <c r="K27" s="10">
        <v>2000</v>
      </c>
      <c r="L27" s="4" t="s">
        <v>15</v>
      </c>
      <c r="M27" s="7" t="s">
        <v>18</v>
      </c>
      <c r="N27" s="77" t="s">
        <v>128</v>
      </c>
    </row>
    <row r="28" spans="1:14" s="2" customFormat="1" ht="30" x14ac:dyDescent="0.25">
      <c r="A28" s="88">
        <v>14567</v>
      </c>
      <c r="B28" s="89">
        <v>44734</v>
      </c>
      <c r="C28" s="5" t="s">
        <v>96</v>
      </c>
      <c r="D28" s="5" t="s">
        <v>97</v>
      </c>
      <c r="E28" s="5" t="s">
        <v>98</v>
      </c>
      <c r="F28" s="9" t="s">
        <v>99</v>
      </c>
      <c r="G28" s="9" t="s">
        <v>100</v>
      </c>
      <c r="H28" s="22">
        <v>578400</v>
      </c>
      <c r="I28" s="9" t="s">
        <v>81</v>
      </c>
      <c r="J28" s="10">
        <v>629.15</v>
      </c>
      <c r="K28" s="121">
        <v>8932.5</v>
      </c>
      <c r="L28" s="4" t="s">
        <v>101</v>
      </c>
      <c r="M28" s="7" t="s">
        <v>24</v>
      </c>
      <c r="N28" s="87" t="s">
        <v>129</v>
      </c>
    </row>
    <row r="29" spans="1:14" s="2" customFormat="1" ht="30" x14ac:dyDescent="0.25">
      <c r="A29" s="88">
        <v>14568</v>
      </c>
      <c r="B29" s="89">
        <v>44740</v>
      </c>
      <c r="C29" s="5" t="s">
        <v>105</v>
      </c>
      <c r="D29" s="5" t="s">
        <v>106</v>
      </c>
      <c r="E29" s="5" t="s">
        <v>107</v>
      </c>
      <c r="F29" s="9" t="s">
        <v>108</v>
      </c>
      <c r="G29" s="9" t="s">
        <v>109</v>
      </c>
      <c r="H29" s="22">
        <v>11173845</v>
      </c>
      <c r="I29" s="9" t="s">
        <v>125</v>
      </c>
      <c r="J29" s="10">
        <v>93.12</v>
      </c>
      <c r="K29" s="10">
        <v>22568.74</v>
      </c>
      <c r="L29" s="4" t="s">
        <v>126</v>
      </c>
      <c r="M29" s="7" t="s">
        <v>23</v>
      </c>
      <c r="N29" s="87" t="s">
        <v>130</v>
      </c>
    </row>
    <row r="30" spans="1:14" s="2" customFormat="1" ht="30" x14ac:dyDescent="0.25">
      <c r="A30" s="88">
        <v>14569</v>
      </c>
      <c r="B30" s="89">
        <v>44740</v>
      </c>
      <c r="C30" s="5" t="s">
        <v>110</v>
      </c>
      <c r="D30" s="5" t="s">
        <v>112</v>
      </c>
      <c r="E30" s="5" t="s">
        <v>111</v>
      </c>
      <c r="F30" s="9" t="s">
        <v>17</v>
      </c>
      <c r="G30" s="9" t="s">
        <v>16</v>
      </c>
      <c r="H30" s="22">
        <v>458312</v>
      </c>
      <c r="I30" s="9" t="s">
        <v>50</v>
      </c>
      <c r="J30" s="121">
        <v>154.19999999999999</v>
      </c>
      <c r="K30" s="121">
        <v>325</v>
      </c>
      <c r="L30" s="4" t="s">
        <v>15</v>
      </c>
      <c r="M30" s="7" t="s">
        <v>18</v>
      </c>
      <c r="N30" s="120" t="s">
        <v>131</v>
      </c>
    </row>
    <row r="31" spans="1:14" s="2" customFormat="1" ht="36" x14ac:dyDescent="0.25">
      <c r="A31" s="88">
        <v>14570</v>
      </c>
      <c r="B31" s="89">
        <v>44741</v>
      </c>
      <c r="C31" s="5" t="s">
        <v>113</v>
      </c>
      <c r="D31" s="5" t="s">
        <v>114</v>
      </c>
      <c r="E31" s="5" t="s">
        <v>123</v>
      </c>
      <c r="F31" s="9" t="s">
        <v>115</v>
      </c>
      <c r="G31" s="9" t="s">
        <v>16</v>
      </c>
      <c r="H31" s="22">
        <v>519854</v>
      </c>
      <c r="I31" s="9" t="s">
        <v>50</v>
      </c>
      <c r="J31" s="121">
        <v>278</v>
      </c>
      <c r="K31" s="121">
        <v>858.8</v>
      </c>
      <c r="L31" s="4" t="s">
        <v>139</v>
      </c>
      <c r="M31" s="7" t="s">
        <v>24</v>
      </c>
      <c r="N31" s="87" t="s">
        <v>124</v>
      </c>
    </row>
    <row r="32" spans="1:14" s="2" customFormat="1" ht="24" customHeight="1" x14ac:dyDescent="0.25">
      <c r="A32" s="42"/>
      <c r="B32" s="43"/>
      <c r="C32" s="44"/>
      <c r="D32" s="44"/>
      <c r="E32" s="44"/>
      <c r="F32" s="45"/>
      <c r="G32" s="46"/>
      <c r="H32" s="47"/>
      <c r="I32" s="48"/>
      <c r="J32" s="49"/>
      <c r="K32" s="49"/>
      <c r="L32" s="50"/>
      <c r="M32" s="48"/>
      <c r="N32" s="51"/>
    </row>
    <row r="33" spans="1:14" ht="26.25" x14ac:dyDescent="0.4">
      <c r="A33" s="1"/>
      <c r="B33" s="1"/>
      <c r="C33" s="1"/>
      <c r="D33" s="1"/>
      <c r="E33" s="1"/>
      <c r="F33" s="1"/>
      <c r="G33" s="24" t="s">
        <v>14</v>
      </c>
      <c r="H33" s="84">
        <f>SUM(H20:H31)</f>
        <v>20593370</v>
      </c>
      <c r="I33" s="85"/>
      <c r="J33" s="86">
        <f>SUM(J20:J31)</f>
        <v>3733.1499999999996</v>
      </c>
      <c r="K33" s="86">
        <f>SUM(K20:K31)</f>
        <v>45899.47</v>
      </c>
    </row>
    <row r="34" spans="1:14" s="97" customFormat="1" ht="26.25" x14ac:dyDescent="0.4">
      <c r="A34" s="98"/>
      <c r="B34" s="98"/>
      <c r="C34" s="98"/>
      <c r="D34" s="98"/>
      <c r="E34" s="98"/>
      <c r="F34" s="98"/>
      <c r="G34" s="99"/>
      <c r="H34" s="102"/>
      <c r="I34" s="103"/>
      <c r="J34" s="104"/>
      <c r="K34" s="104"/>
    </row>
    <row r="35" spans="1:14" s="97" customFormat="1" ht="26.25" x14ac:dyDescent="0.4">
      <c r="A35" s="98"/>
      <c r="B35" s="98"/>
      <c r="C35" s="98"/>
      <c r="D35" s="98"/>
      <c r="E35" s="98"/>
      <c r="F35" s="98"/>
      <c r="G35" s="99"/>
      <c r="H35" s="102"/>
      <c r="I35" s="103"/>
      <c r="J35" s="104"/>
      <c r="K35" s="104"/>
    </row>
    <row r="36" spans="1:14" s="97" customFormat="1" ht="27" thickBot="1" x14ac:dyDescent="0.45">
      <c r="A36" s="98"/>
      <c r="B36" s="98"/>
      <c r="C36" s="98"/>
      <c r="D36" s="98"/>
      <c r="E36" s="98"/>
      <c r="F36" s="98"/>
      <c r="G36" s="99"/>
      <c r="H36" s="102"/>
      <c r="I36" s="103"/>
      <c r="J36" s="104"/>
      <c r="K36" s="104"/>
    </row>
    <row r="37" spans="1:14" x14ac:dyDescent="0.25">
      <c r="A37" s="137" t="s">
        <v>13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41"/>
    </row>
    <row r="38" spans="1:14" ht="15.75" thickBot="1" x14ac:dyDescent="0.3">
      <c r="A38" s="139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2"/>
    </row>
    <row r="39" spans="1:14" x14ac:dyDescent="0.25">
      <c r="A39" s="127" t="s">
        <v>0</v>
      </c>
      <c r="B39" s="131" t="s">
        <v>1</v>
      </c>
      <c r="C39" s="127" t="s">
        <v>2</v>
      </c>
      <c r="D39" s="127" t="s">
        <v>3</v>
      </c>
      <c r="E39" s="127" t="s">
        <v>4</v>
      </c>
      <c r="F39" s="127" t="s">
        <v>5</v>
      </c>
      <c r="G39" s="127" t="s">
        <v>6</v>
      </c>
      <c r="H39" s="127" t="s">
        <v>7</v>
      </c>
      <c r="I39" s="127" t="s">
        <v>8</v>
      </c>
      <c r="J39" s="127" t="s">
        <v>11</v>
      </c>
      <c r="K39" s="150" t="s">
        <v>22</v>
      </c>
      <c r="L39" s="127" t="s">
        <v>9</v>
      </c>
      <c r="M39" s="153" t="s">
        <v>10</v>
      </c>
    </row>
    <row r="40" spans="1:14" x14ac:dyDescent="0.25">
      <c r="A40" s="127"/>
      <c r="B40" s="131"/>
      <c r="C40" s="127"/>
      <c r="D40" s="127"/>
      <c r="E40" s="127"/>
      <c r="F40" s="129"/>
      <c r="G40" s="129"/>
      <c r="H40" s="129"/>
      <c r="I40" s="129"/>
      <c r="J40" s="129"/>
      <c r="K40" s="127"/>
      <c r="L40" s="129"/>
      <c r="M40" s="154"/>
    </row>
    <row r="41" spans="1:14" ht="6" customHeight="1" thickBot="1" x14ac:dyDescent="0.3">
      <c r="A41" s="128"/>
      <c r="B41" s="132"/>
      <c r="C41" s="128"/>
      <c r="D41" s="128"/>
      <c r="E41" s="128"/>
      <c r="F41" s="130"/>
      <c r="G41" s="130"/>
      <c r="H41" s="130"/>
      <c r="I41" s="130"/>
      <c r="J41" s="130"/>
      <c r="K41" s="128"/>
      <c r="L41" s="130"/>
      <c r="M41" s="155"/>
    </row>
    <row r="42" spans="1:14" s="76" customFormat="1" ht="27" customHeight="1" x14ac:dyDescent="0.25">
      <c r="A42" s="92"/>
      <c r="B42" s="95"/>
      <c r="C42" s="92"/>
      <c r="D42" s="92"/>
      <c r="E42" s="92"/>
      <c r="F42" s="94"/>
      <c r="G42" s="94"/>
      <c r="H42" s="94"/>
      <c r="I42" s="94"/>
      <c r="J42" s="94"/>
      <c r="K42" s="92"/>
      <c r="L42" s="94"/>
      <c r="M42" s="96"/>
    </row>
    <row r="43" spans="1:14" s="2" customFormat="1" ht="20.25" x14ac:dyDescent="0.25">
      <c r="A43" s="90">
        <v>62</v>
      </c>
      <c r="B43" s="15">
        <v>44714</v>
      </c>
      <c r="C43" s="5" t="s">
        <v>58</v>
      </c>
      <c r="D43" s="5" t="s">
        <v>86</v>
      </c>
      <c r="E43" s="5" t="s">
        <v>87</v>
      </c>
      <c r="F43" s="7" t="s">
        <v>17</v>
      </c>
      <c r="G43" s="9" t="s">
        <v>55</v>
      </c>
      <c r="H43" s="22">
        <v>274300</v>
      </c>
      <c r="I43" s="13" t="s">
        <v>54</v>
      </c>
      <c r="J43" s="10">
        <v>55.35</v>
      </c>
      <c r="K43" s="10">
        <v>245050.8</v>
      </c>
      <c r="L43" s="4" t="s">
        <v>15</v>
      </c>
      <c r="M43" s="7" t="s">
        <v>53</v>
      </c>
      <c r="N43"/>
    </row>
    <row r="44" spans="1:14" s="3" customFormat="1" ht="30" x14ac:dyDescent="0.25">
      <c r="A44" s="91">
        <v>63</v>
      </c>
      <c r="B44" s="18">
        <v>44720</v>
      </c>
      <c r="C44" s="5" t="s">
        <v>58</v>
      </c>
      <c r="D44" s="12" t="s">
        <v>88</v>
      </c>
      <c r="E44" s="6" t="s">
        <v>89</v>
      </c>
      <c r="F44" s="8" t="s">
        <v>17</v>
      </c>
      <c r="G44" s="19" t="s">
        <v>55</v>
      </c>
      <c r="H44" s="23">
        <v>793882</v>
      </c>
      <c r="I44" s="13" t="s">
        <v>54</v>
      </c>
      <c r="J44" s="11">
        <v>143.91999999999999</v>
      </c>
      <c r="K44" s="10">
        <v>245050.8</v>
      </c>
      <c r="L44" s="4" t="s">
        <v>15</v>
      </c>
      <c r="M44" s="7" t="s">
        <v>24</v>
      </c>
      <c r="N44"/>
    </row>
    <row r="45" spans="1:14" s="3" customFormat="1" ht="30" customHeight="1" x14ac:dyDescent="0.25">
      <c r="A45" s="91">
        <v>64</v>
      </c>
      <c r="B45" s="18">
        <v>44721</v>
      </c>
      <c r="C45" s="12" t="s">
        <v>90</v>
      </c>
      <c r="D45" s="12" t="s">
        <v>91</v>
      </c>
      <c r="E45" s="12" t="s">
        <v>92</v>
      </c>
      <c r="F45" s="8" t="s">
        <v>17</v>
      </c>
      <c r="G45" s="19" t="s">
        <v>16</v>
      </c>
      <c r="H45" s="23">
        <v>264977</v>
      </c>
      <c r="I45" s="13" t="s">
        <v>59</v>
      </c>
      <c r="J45" s="11">
        <v>70.19</v>
      </c>
      <c r="K45" s="122">
        <v>865.8</v>
      </c>
      <c r="L45" s="4" t="s">
        <v>20</v>
      </c>
      <c r="M45" s="8" t="s">
        <v>24</v>
      </c>
      <c r="N45" s="81"/>
    </row>
    <row r="46" spans="1:14" s="3" customFormat="1" ht="20.25" x14ac:dyDescent="0.25">
      <c r="A46" s="91">
        <v>65</v>
      </c>
      <c r="B46" s="18">
        <v>44722</v>
      </c>
      <c r="C46" s="5" t="s">
        <v>93</v>
      </c>
      <c r="D46" s="12" t="s">
        <v>94</v>
      </c>
      <c r="E46" s="12" t="s">
        <v>95</v>
      </c>
      <c r="F46" s="8" t="s">
        <v>17</v>
      </c>
      <c r="G46" s="19" t="s">
        <v>55</v>
      </c>
      <c r="H46" s="23">
        <v>47199</v>
      </c>
      <c r="I46" s="13" t="s">
        <v>54</v>
      </c>
      <c r="J46" s="11">
        <v>0</v>
      </c>
      <c r="K46" s="16">
        <v>1354.38</v>
      </c>
      <c r="L46" s="4" t="s">
        <v>15</v>
      </c>
      <c r="M46" s="8" t="s">
        <v>23</v>
      </c>
      <c r="N46"/>
    </row>
    <row r="47" spans="1:14" s="3" customFormat="1" ht="30" customHeight="1" x14ac:dyDescent="0.25">
      <c r="A47" s="91">
        <v>66</v>
      </c>
      <c r="B47" s="18">
        <v>44740</v>
      </c>
      <c r="C47" s="5" t="s">
        <v>116</v>
      </c>
      <c r="D47" s="12" t="s">
        <v>145</v>
      </c>
      <c r="E47" s="12" t="s">
        <v>117</v>
      </c>
      <c r="F47" s="13" t="s">
        <v>17</v>
      </c>
      <c r="G47" s="19" t="s">
        <v>118</v>
      </c>
      <c r="H47" s="23">
        <v>122303</v>
      </c>
      <c r="I47" s="13" t="s">
        <v>54</v>
      </c>
      <c r="J47" s="11">
        <v>41.3</v>
      </c>
      <c r="K47" s="11">
        <v>54220.2</v>
      </c>
      <c r="L47" s="4" t="s">
        <v>15</v>
      </c>
      <c r="M47" s="8" t="s">
        <v>23</v>
      </c>
      <c r="N47"/>
    </row>
    <row r="48" spans="1:14" s="3" customFormat="1" ht="30" x14ac:dyDescent="0.25">
      <c r="A48" s="91">
        <v>67</v>
      </c>
      <c r="B48" s="18">
        <v>44740</v>
      </c>
      <c r="C48" s="12" t="s">
        <v>119</v>
      </c>
      <c r="D48" s="12" t="s">
        <v>120</v>
      </c>
      <c r="E48" s="12" t="s">
        <v>121</v>
      </c>
      <c r="F48" s="8" t="s">
        <v>17</v>
      </c>
      <c r="G48" s="19" t="s">
        <v>118</v>
      </c>
      <c r="H48" s="23">
        <v>120166</v>
      </c>
      <c r="I48" s="13" t="s">
        <v>54</v>
      </c>
      <c r="J48" s="11">
        <v>85.8</v>
      </c>
      <c r="K48" s="11">
        <v>54220.2</v>
      </c>
      <c r="L48" s="4" t="s">
        <v>15</v>
      </c>
      <c r="M48" s="8" t="s">
        <v>53</v>
      </c>
      <c r="N48" s="81"/>
    </row>
    <row r="49" spans="1:14" s="76" customFormat="1" ht="24" customHeight="1" x14ac:dyDescent="0.25">
      <c r="A49" s="52"/>
      <c r="B49" s="53"/>
      <c r="C49" s="44"/>
      <c r="D49" s="54"/>
      <c r="E49" s="54"/>
      <c r="F49" s="55"/>
      <c r="G49" s="79"/>
      <c r="H49" s="56"/>
      <c r="I49" s="57"/>
      <c r="J49" s="58"/>
      <c r="K49" s="80"/>
      <c r="L49" s="50"/>
      <c r="M49" s="55"/>
      <c r="N49" s="14"/>
    </row>
    <row r="50" spans="1:14" s="76" customFormat="1" ht="26.25" x14ac:dyDescent="0.4">
      <c r="A50" s="17"/>
      <c r="B50" s="17"/>
      <c r="C50" s="17"/>
      <c r="D50" s="17"/>
      <c r="E50" s="17"/>
      <c r="F50" s="17"/>
      <c r="G50" s="24" t="s">
        <v>14</v>
      </c>
      <c r="H50" s="84">
        <f>SUM(H43:H48)</f>
        <v>1622827</v>
      </c>
      <c r="I50" s="85"/>
      <c r="J50" s="86">
        <f>SUM(J43:J48)</f>
        <v>396.56</v>
      </c>
      <c r="K50" s="86">
        <f>SUM(K43:K48)</f>
        <v>600762.17999999993</v>
      </c>
      <c r="L50" s="17"/>
      <c r="M50" s="17"/>
    </row>
    <row r="51" spans="1:14" s="97" customFormat="1" ht="26.25" hidden="1" x14ac:dyDescent="0.4">
      <c r="A51" s="98"/>
      <c r="B51" s="98"/>
      <c r="C51" s="98"/>
      <c r="D51" s="98"/>
      <c r="E51" s="98"/>
      <c r="F51" s="98"/>
      <c r="G51" s="99"/>
      <c r="H51" s="102"/>
      <c r="I51" s="103"/>
      <c r="J51" s="104"/>
      <c r="K51" s="104"/>
      <c r="L51" s="98"/>
      <c r="M51" s="98"/>
    </row>
    <row r="52" spans="1:14" s="97" customFormat="1" ht="26.25" x14ac:dyDescent="0.4">
      <c r="A52" s="100"/>
      <c r="B52" s="100"/>
      <c r="C52" s="100"/>
      <c r="D52" s="100"/>
      <c r="E52" s="100"/>
      <c r="F52" s="100"/>
      <c r="G52" s="105"/>
      <c r="H52" s="106"/>
      <c r="I52" s="107"/>
      <c r="J52" s="108"/>
      <c r="K52" s="101"/>
      <c r="L52" s="100"/>
    </row>
    <row r="54" spans="1:14" ht="26.25" x14ac:dyDescent="0.4">
      <c r="G54" s="124" t="s">
        <v>122</v>
      </c>
      <c r="H54" s="125">
        <f>SUM(H33,H50)</f>
        <v>22216197</v>
      </c>
      <c r="I54" s="124"/>
      <c r="J54" s="126">
        <f>SUM(J33,J50)</f>
        <v>4129.71</v>
      </c>
      <c r="K54" s="126">
        <f>SUM(K33,K50)</f>
        <v>646661.64999999991</v>
      </c>
      <c r="L54" s="123"/>
      <c r="M54" s="123"/>
      <c r="N54" s="123"/>
    </row>
    <row r="55" spans="1:14" hidden="1" x14ac:dyDescent="0.25"/>
    <row r="56" spans="1:14" s="97" customFormat="1" hidden="1" x14ac:dyDescent="0.25"/>
    <row r="57" spans="1:14" s="97" customFormat="1" hidden="1" x14ac:dyDescent="0.25"/>
    <row r="58" spans="1:14" s="97" customFormat="1" hidden="1" x14ac:dyDescent="0.25"/>
    <row r="60" spans="1:14" hidden="1" x14ac:dyDescent="0.25"/>
    <row r="61" spans="1:14" x14ac:dyDescent="0.25">
      <c r="E61" s="98"/>
    </row>
    <row r="62" spans="1:14" x14ac:dyDescent="0.25">
      <c r="E62" s="98"/>
    </row>
    <row r="63" spans="1:14" ht="23.25" x14ac:dyDescent="0.35">
      <c r="E63" s="117" t="s">
        <v>147</v>
      </c>
    </row>
    <row r="64" spans="1:14" ht="23.25" x14ac:dyDescent="0.35">
      <c r="E64" s="117" t="s">
        <v>56</v>
      </c>
    </row>
    <row r="65" spans="1:5" ht="23.25" x14ac:dyDescent="0.35">
      <c r="E65" s="117" t="s">
        <v>148</v>
      </c>
    </row>
    <row r="66" spans="1:5" ht="15.75" x14ac:dyDescent="0.25">
      <c r="A66" s="118"/>
      <c r="B66" s="118"/>
      <c r="C66" s="118"/>
    </row>
    <row r="67" spans="1:5" ht="15.75" x14ac:dyDescent="0.25">
      <c r="A67" s="118" t="s">
        <v>149</v>
      </c>
      <c r="B67" s="118"/>
      <c r="C67" s="118"/>
    </row>
    <row r="68" spans="1:5" ht="15.75" x14ac:dyDescent="0.25">
      <c r="A68" s="118" t="s">
        <v>57</v>
      </c>
      <c r="B68" s="119">
        <f ca="1">TODAY()</f>
        <v>44743</v>
      </c>
      <c r="C68" s="118"/>
    </row>
    <row r="69" spans="1:5" ht="15.75" x14ac:dyDescent="0.25">
      <c r="A69" s="118"/>
      <c r="B69" s="118"/>
      <c r="C69" s="118"/>
    </row>
  </sheetData>
  <mergeCells count="32">
    <mergeCell ref="L16:L18"/>
    <mergeCell ref="A16:A18"/>
    <mergeCell ref="N14:N15"/>
    <mergeCell ref="N16:N18"/>
    <mergeCell ref="H39:H41"/>
    <mergeCell ref="L39:L41"/>
    <mergeCell ref="M39:M41"/>
    <mergeCell ref="K39:K41"/>
    <mergeCell ref="J39:J41"/>
    <mergeCell ref="I39:I41"/>
    <mergeCell ref="D16:D18"/>
    <mergeCell ref="B16:B18"/>
    <mergeCell ref="D39:D41"/>
    <mergeCell ref="A6:M7"/>
    <mergeCell ref="A14:M15"/>
    <mergeCell ref="A37:M38"/>
    <mergeCell ref="A8:M11"/>
    <mergeCell ref="G16:G18"/>
    <mergeCell ref="H16:H18"/>
    <mergeCell ref="I16:I18"/>
    <mergeCell ref="E16:E18"/>
    <mergeCell ref="F16:F18"/>
    <mergeCell ref="J16:J18"/>
    <mergeCell ref="M16:M18"/>
    <mergeCell ref="C16:C18"/>
    <mergeCell ref="K16:K18"/>
    <mergeCell ref="A39:A41"/>
    <mergeCell ref="F39:F41"/>
    <mergeCell ref="G39:G41"/>
    <mergeCell ref="B39:B41"/>
    <mergeCell ref="E39:E41"/>
    <mergeCell ref="C39:C41"/>
  </mergeCells>
  <printOptions horizontalCentered="1"/>
  <pageMargins left="0.23622047244094491" right="0.23622047244094491" top="0.74803149606299213" bottom="0.74803149606299213" header="0.31496062992125984" footer="0.31496062992125984"/>
  <pageSetup paperSize="330" scale="42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opLeftCell="A34" workbookViewId="0">
      <selection activeCell="E26" sqref="E26"/>
    </sheetView>
  </sheetViews>
  <sheetFormatPr baseColWidth="10" defaultRowHeight="15" x14ac:dyDescent="0.25"/>
  <cols>
    <col min="1" max="1" width="9.42578125" customWidth="1"/>
    <col min="2" max="2" width="10.7109375" customWidth="1"/>
    <col min="3" max="3" width="44.140625" customWidth="1"/>
    <col min="4" max="4" width="36.42578125" customWidth="1"/>
    <col min="5" max="5" width="24.42578125" customWidth="1"/>
    <col min="8" max="8" width="14.85546875" customWidth="1"/>
    <col min="9" max="9" width="19.85546875" customWidth="1"/>
    <col min="10" max="10" width="14.140625" customWidth="1"/>
    <col min="11" max="11" width="13.42578125" customWidth="1"/>
    <col min="12" max="12" width="15.5703125" customWidth="1"/>
  </cols>
  <sheetData>
    <row r="2" spans="1:12" ht="15.75" thickBot="1" x14ac:dyDescent="0.3"/>
    <row r="3" spans="1:12" ht="28.5" thickBot="1" x14ac:dyDescent="0.45">
      <c r="A3" s="25" t="s">
        <v>26</v>
      </c>
      <c r="B3" s="26"/>
      <c r="C3" s="26"/>
      <c r="D3" s="26"/>
      <c r="E3" s="26"/>
      <c r="F3" s="26"/>
      <c r="G3" s="27"/>
      <c r="H3" s="28"/>
      <c r="I3" s="26"/>
      <c r="J3" s="29"/>
      <c r="K3" s="26"/>
      <c r="L3" s="30"/>
    </row>
    <row r="4" spans="1:12" ht="15" customHeight="1" x14ac:dyDescent="0.25">
      <c r="A4" s="156"/>
      <c r="B4" s="157"/>
      <c r="C4" s="63"/>
      <c r="D4" s="63"/>
      <c r="E4" s="63"/>
      <c r="F4" s="63"/>
      <c r="G4" s="64"/>
      <c r="H4" s="158" t="s">
        <v>7</v>
      </c>
      <c r="I4" s="161" t="s">
        <v>30</v>
      </c>
      <c r="J4" s="158" t="s">
        <v>27</v>
      </c>
      <c r="K4" s="161" t="s">
        <v>9</v>
      </c>
      <c r="L4" s="158" t="s">
        <v>10</v>
      </c>
    </row>
    <row r="5" spans="1:12" ht="11.25" customHeight="1" thickBot="1" x14ac:dyDescent="0.3">
      <c r="A5" s="162" t="s">
        <v>28</v>
      </c>
      <c r="B5" s="163"/>
      <c r="C5" s="65" t="s">
        <v>2</v>
      </c>
      <c r="D5" s="65" t="s">
        <v>29</v>
      </c>
      <c r="E5" s="65" t="s">
        <v>4</v>
      </c>
      <c r="F5" s="65" t="s">
        <v>5</v>
      </c>
      <c r="G5" s="66" t="s">
        <v>6</v>
      </c>
      <c r="H5" s="159"/>
      <c r="I5" s="159"/>
      <c r="J5" s="159"/>
      <c r="K5" s="159"/>
      <c r="L5" s="159"/>
    </row>
    <row r="6" spans="1:12" ht="15.75" hidden="1" customHeight="1" thickBot="1" x14ac:dyDescent="0.3">
      <c r="A6" s="164"/>
      <c r="B6" s="165"/>
      <c r="C6" s="67"/>
      <c r="D6" s="67"/>
      <c r="E6" s="67"/>
      <c r="F6" s="67"/>
      <c r="G6" s="66" t="s">
        <v>31</v>
      </c>
      <c r="H6" s="159"/>
      <c r="I6" s="159"/>
      <c r="J6" s="159"/>
      <c r="K6" s="159"/>
      <c r="L6" s="159"/>
    </row>
    <row r="7" spans="1:12" x14ac:dyDescent="0.25">
      <c r="A7" s="68"/>
      <c r="B7" s="69"/>
      <c r="C7" s="67"/>
      <c r="D7" s="67"/>
      <c r="E7" s="67"/>
      <c r="F7" s="67"/>
      <c r="G7" s="66"/>
      <c r="H7" s="159"/>
      <c r="I7" s="159"/>
      <c r="J7" s="159"/>
      <c r="K7" s="159"/>
      <c r="L7" s="159"/>
    </row>
    <row r="8" spans="1:12" x14ac:dyDescent="0.25">
      <c r="A8" s="70" t="s">
        <v>32</v>
      </c>
      <c r="B8" s="71" t="s">
        <v>33</v>
      </c>
      <c r="C8" s="72"/>
      <c r="D8" s="72"/>
      <c r="E8" s="72"/>
      <c r="F8" s="72"/>
      <c r="G8" s="73"/>
      <c r="H8" s="160"/>
      <c r="I8" s="160"/>
      <c r="J8" s="160"/>
      <c r="K8" s="160"/>
      <c r="L8" s="160"/>
    </row>
    <row r="9" spans="1:12" x14ac:dyDescent="0.25">
      <c r="A9" s="166"/>
      <c r="B9" s="166"/>
      <c r="C9" s="74"/>
      <c r="D9" s="74"/>
      <c r="E9" s="74"/>
      <c r="F9" s="74"/>
      <c r="G9" s="74"/>
      <c r="H9" s="166"/>
      <c r="I9" s="166"/>
      <c r="J9" s="74"/>
      <c r="K9" s="74"/>
      <c r="L9" s="74"/>
    </row>
    <row r="10" spans="1:12" x14ac:dyDescent="0.25">
      <c r="A10" s="60" t="s">
        <v>34</v>
      </c>
      <c r="B10" s="167">
        <v>43699</v>
      </c>
      <c r="C10" s="168" t="s">
        <v>36</v>
      </c>
      <c r="D10" s="170" t="s">
        <v>37</v>
      </c>
      <c r="E10" s="170" t="s">
        <v>38</v>
      </c>
      <c r="F10" s="171" t="s">
        <v>25</v>
      </c>
      <c r="G10" s="171" t="s">
        <v>16</v>
      </c>
      <c r="H10" s="172">
        <v>27378</v>
      </c>
      <c r="I10" s="174" t="s">
        <v>39</v>
      </c>
      <c r="J10" s="175">
        <v>980.50699999999995</v>
      </c>
      <c r="K10" s="176" t="s">
        <v>15</v>
      </c>
      <c r="L10" s="171" t="s">
        <v>23</v>
      </c>
    </row>
    <row r="11" spans="1:12" x14ac:dyDescent="0.25">
      <c r="A11" s="60" t="s">
        <v>35</v>
      </c>
      <c r="B11" s="167"/>
      <c r="C11" s="169"/>
      <c r="D11" s="170"/>
      <c r="E11" s="170"/>
      <c r="F11" s="171"/>
      <c r="G11" s="171"/>
      <c r="H11" s="173"/>
      <c r="I11" s="174"/>
      <c r="J11" s="175"/>
      <c r="K11" s="177"/>
      <c r="L11" s="171"/>
    </row>
    <row r="12" spans="1:12" x14ac:dyDescent="0.25">
      <c r="A12" s="60" t="s">
        <v>40</v>
      </c>
      <c r="B12" s="167">
        <v>43705</v>
      </c>
      <c r="C12" s="168" t="s">
        <v>48</v>
      </c>
      <c r="D12" s="170" t="s">
        <v>49</v>
      </c>
      <c r="E12" s="170" t="s">
        <v>42</v>
      </c>
      <c r="F12" s="171" t="s">
        <v>25</v>
      </c>
      <c r="G12" s="171" t="s">
        <v>16</v>
      </c>
      <c r="H12" s="172">
        <v>29178</v>
      </c>
      <c r="I12" s="174" t="s">
        <v>39</v>
      </c>
      <c r="J12" s="175">
        <v>1048.3399999999999</v>
      </c>
      <c r="K12" s="178" t="s">
        <v>15</v>
      </c>
      <c r="L12" s="171" t="s">
        <v>23</v>
      </c>
    </row>
    <row r="13" spans="1:12" x14ac:dyDescent="0.25">
      <c r="A13" s="61" t="s">
        <v>41</v>
      </c>
      <c r="B13" s="167"/>
      <c r="C13" s="169"/>
      <c r="D13" s="170"/>
      <c r="E13" s="170"/>
      <c r="F13" s="171"/>
      <c r="G13" s="171"/>
      <c r="H13" s="173"/>
      <c r="I13" s="174"/>
      <c r="J13" s="175"/>
      <c r="K13" s="178"/>
      <c r="L13" s="171"/>
    </row>
    <row r="14" spans="1:12" x14ac:dyDescent="0.25">
      <c r="A14" s="62" t="s">
        <v>43</v>
      </c>
      <c r="B14" s="167">
        <v>43706</v>
      </c>
      <c r="C14" s="168" t="s">
        <v>45</v>
      </c>
      <c r="D14" s="168" t="s">
        <v>46</v>
      </c>
      <c r="E14" s="168" t="s">
        <v>47</v>
      </c>
      <c r="F14" s="171" t="s">
        <v>25</v>
      </c>
      <c r="G14" s="171" t="s">
        <v>16</v>
      </c>
      <c r="H14" s="181">
        <v>27378</v>
      </c>
      <c r="I14" s="174" t="s">
        <v>39</v>
      </c>
      <c r="J14" s="175">
        <v>2158.1999999999998</v>
      </c>
      <c r="K14" s="178" t="s">
        <v>15</v>
      </c>
      <c r="L14" s="171" t="s">
        <v>18</v>
      </c>
    </row>
    <row r="15" spans="1:12" x14ac:dyDescent="0.25">
      <c r="A15" s="61" t="s">
        <v>44</v>
      </c>
      <c r="B15" s="167"/>
      <c r="C15" s="169"/>
      <c r="D15" s="169"/>
      <c r="E15" s="169"/>
      <c r="F15" s="171"/>
      <c r="G15" s="171"/>
      <c r="H15" s="181"/>
      <c r="I15" s="174"/>
      <c r="J15" s="175"/>
      <c r="K15" s="178"/>
      <c r="L15" s="171"/>
    </row>
    <row r="16" spans="1:12" ht="16.5" thickBot="1" x14ac:dyDescent="0.3">
      <c r="A16" s="36"/>
      <c r="B16" s="35"/>
      <c r="C16" s="34"/>
      <c r="D16" s="34"/>
      <c r="E16" s="34"/>
      <c r="F16" s="34"/>
      <c r="G16" s="37"/>
      <c r="H16" s="38"/>
      <c r="I16" s="39"/>
      <c r="J16" s="40"/>
      <c r="K16" s="41"/>
      <c r="L16" s="34"/>
    </row>
    <row r="17" spans="1:12" ht="29.25" thickBot="1" x14ac:dyDescent="0.5">
      <c r="A17" s="20"/>
      <c r="B17" s="20"/>
      <c r="C17" s="31"/>
      <c r="D17" s="32"/>
      <c r="E17" s="21"/>
      <c r="F17" s="179" t="s">
        <v>14</v>
      </c>
      <c r="G17" s="180"/>
      <c r="H17" s="75">
        <f>SUM(H10:H11:H12:H13,H14,H15)</f>
        <v>83934</v>
      </c>
      <c r="I17" s="33"/>
      <c r="J17" s="59">
        <f>SUM(J10,J15)</f>
        <v>980.50699999999995</v>
      </c>
      <c r="K17" s="20"/>
      <c r="L17" s="20"/>
    </row>
  </sheetData>
  <mergeCells count="44">
    <mergeCell ref="F17:G17"/>
    <mergeCell ref="H14:H15"/>
    <mergeCell ref="I14:I15"/>
    <mergeCell ref="J14:J15"/>
    <mergeCell ref="K14:K15"/>
    <mergeCell ref="L14:L15"/>
    <mergeCell ref="B14:B15"/>
    <mergeCell ref="C14:C15"/>
    <mergeCell ref="D14:D15"/>
    <mergeCell ref="E14:E15"/>
    <mergeCell ref="F14:F15"/>
    <mergeCell ref="G14:G15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A9:B9"/>
    <mergeCell ref="H9:I9"/>
    <mergeCell ref="B10:B11"/>
    <mergeCell ref="C10:C11"/>
    <mergeCell ref="D10:D11"/>
    <mergeCell ref="E10:E11"/>
    <mergeCell ref="F10:F11"/>
    <mergeCell ref="G10:G11"/>
    <mergeCell ref="H10:H11"/>
    <mergeCell ref="I10:I11"/>
    <mergeCell ref="A4:B4"/>
    <mergeCell ref="H4:H8"/>
    <mergeCell ref="J4:J8"/>
    <mergeCell ref="K4:K8"/>
    <mergeCell ref="L4:L8"/>
    <mergeCell ref="A5:B5"/>
    <mergeCell ref="A6:B6"/>
    <mergeCell ref="I4: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Monica Pulgar</cp:lastModifiedBy>
  <cp:lastPrinted>2022-07-01T14:52:06Z</cp:lastPrinted>
  <dcterms:created xsi:type="dcterms:W3CDTF">2011-04-07T12:29:15Z</dcterms:created>
  <dcterms:modified xsi:type="dcterms:W3CDTF">2022-07-01T14:52:20Z</dcterms:modified>
</cp:coreProperties>
</file>