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30" windowWidth="15480" windowHeight="9600"/>
  </bookViews>
  <sheets>
    <sheet name="Hoja1" sheetId="1" r:id="rId1"/>
    <sheet name="Hoja2" sheetId="2" r:id="rId2"/>
    <sheet name="Hoja3" sheetId="3" r:id="rId3"/>
  </sheets>
  <definedNames>
    <definedName name="_xlnm.Print_Area" localSheetId="0">Hoja1!$A$6:$R$97</definedName>
  </definedNames>
  <calcPr calcId="145621"/>
</workbook>
</file>

<file path=xl/calcChain.xml><?xml version="1.0" encoding="utf-8"?>
<calcChain xmlns="http://schemas.openxmlformats.org/spreadsheetml/2006/main">
  <c r="B94" i="1" l="1"/>
  <c r="Q83" i="1" l="1"/>
  <c r="Q67" i="1"/>
  <c r="Q56" i="1"/>
  <c r="Q48" i="1"/>
  <c r="Q24" i="1"/>
  <c r="J48" i="1" l="1"/>
  <c r="H48" i="1"/>
  <c r="K48" i="1"/>
  <c r="K56" i="1"/>
  <c r="K24" i="1"/>
  <c r="J24" i="1"/>
  <c r="J56" i="1"/>
  <c r="J67" i="1"/>
  <c r="H24" i="1"/>
  <c r="H56" i="1"/>
  <c r="H67" i="1"/>
  <c r="J17" i="2"/>
  <c r="H17" i="2"/>
</calcChain>
</file>

<file path=xl/sharedStrings.xml><?xml version="1.0" encoding="utf-8"?>
<sst xmlns="http://schemas.openxmlformats.org/spreadsheetml/2006/main" count="356" uniqueCount="166">
  <si>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</si>
  <si>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</si>
  <si>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</si>
  <si>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</si>
  <si>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</si>
  <si>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</si>
  <si>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</si>
  <si>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</si>
  <si>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</si>
  <si>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</si>
  <si>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</si>
  <si>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</si>
  <si>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</si>
  <si>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</si>
  <si>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</si>
  <si>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NINGUNA</t>
  </si>
  <si>
    <t>VIVIENDA</t>
  </si>
  <si>
    <t>S/REV.</t>
  </si>
  <si>
    <t>C. ESPINOSA</t>
  </si>
  <si>
    <t>ALTURA MÁXIMA</t>
  </si>
  <si>
    <t>LGUC., OGUC., Y PRC</t>
  </si>
  <si>
    <t>SUPERFICIE DEL TERRENO</t>
  </si>
  <si>
    <t>SUPERFIECIE DEL TERRENO</t>
  </si>
  <si>
    <t>A. MONARDES</t>
  </si>
  <si>
    <t>A. ESPEJO</t>
  </si>
  <si>
    <t>AMPLIACION MENOR</t>
  </si>
  <si>
    <t>S/REV</t>
  </si>
  <si>
    <r>
      <rPr>
        <b/>
        <sz val="22"/>
        <color theme="1"/>
        <rFont val="Arial"/>
        <family val="2"/>
      </rPr>
      <t>RESOLUCIONES</t>
    </r>
    <r>
      <rPr>
        <sz val="22"/>
        <color theme="1"/>
        <rFont val="Arial"/>
        <family val="2"/>
      </rPr>
      <t xml:space="preserve"> </t>
    </r>
  </si>
  <si>
    <t>SUPERFCIE TERRENO</t>
  </si>
  <si>
    <t>RESOLUCIÓN</t>
  </si>
  <si>
    <t>DIRECCIÓN</t>
  </si>
  <si>
    <t>DESCRIPCION DEL PROYECTO</t>
  </si>
  <si>
    <t>TERRENOS</t>
  </si>
  <si>
    <t>N°</t>
  </si>
  <si>
    <t>FECHA</t>
  </si>
  <si>
    <t>2491-A</t>
  </si>
  <si>
    <t>LR-2527</t>
  </si>
  <si>
    <t>SOCIEDAD DE INVERSIONES Y SERVICIO INVER S.A.</t>
  </si>
  <si>
    <t xml:space="preserve">CARLOS SILVA VILDOSOLA </t>
  </si>
  <si>
    <t>CATALINA RIVERA</t>
  </si>
  <si>
    <t>FUSION</t>
  </si>
  <si>
    <t>2492-A</t>
  </si>
  <si>
    <t>LR-2528</t>
  </si>
  <si>
    <t>ROBERTO GONZALEZ</t>
  </si>
  <si>
    <t>2493-A</t>
  </si>
  <si>
    <t>LR-2529</t>
  </si>
  <si>
    <t>SANDRA SABAJ DIMES</t>
  </si>
  <si>
    <t>23 DE FEBRERO 8915 Y 8931</t>
  </si>
  <si>
    <t>RAUL CORREA</t>
  </si>
  <si>
    <t>MARIA KOSLER / JOSE KOSLER</t>
  </si>
  <si>
    <t xml:space="preserve">GUEMES 245 </t>
  </si>
  <si>
    <t>OBRA NUEVA</t>
  </si>
  <si>
    <t>LGUC., OGUC Y PRC</t>
  </si>
  <si>
    <t>OFICINA</t>
  </si>
  <si>
    <t>PERMISO N°</t>
  </si>
  <si>
    <t>RESOLUCION FECHA</t>
  </si>
  <si>
    <t>DESCIPCION PROYECTO</t>
  </si>
  <si>
    <t>SUPERFICIE M2</t>
  </si>
  <si>
    <t xml:space="preserve"> </t>
  </si>
  <si>
    <t>A N T E P R O Y E C T O S</t>
  </si>
  <si>
    <t>ANTEPROYECTO</t>
  </si>
  <si>
    <t>N. JOFRE</t>
  </si>
  <si>
    <t>NORMAS EPECIALES</t>
  </si>
  <si>
    <t xml:space="preserve">CERTIFICADO N° </t>
  </si>
  <si>
    <t>LGUC., OGUC, PRC Y LEY 19537 DE COPR. INMOB.</t>
  </si>
  <si>
    <t xml:space="preserve">ESTADISTICAS DE PERMISOS, RESOLUCIONES Y OTROS  MES DE ABRIL  2022   </t>
  </si>
  <si>
    <t>INMOBILIARIA ACTUAL PLAZA EGAÑA S.A.</t>
  </si>
  <si>
    <t>ARRIETA CAÑAS 5725, AV. EGAÑA 430</t>
  </si>
  <si>
    <t>PABLO GELONA VIAL</t>
  </si>
  <si>
    <t>MARCELA HORMAZABAL MUTIS</t>
  </si>
  <si>
    <t>LGUC., OGUC, PRC Y LEY 19537 DE COPR. INMOB.TIPO A, ART. 2.6.11, ART. 63 LGUC, ART 2.6.4 OGUC (CONJUNTO ARMONICO )</t>
  </si>
  <si>
    <t>INMOBILIARIA E INVERSIONES GREEN DREAMS SPA</t>
  </si>
  <si>
    <t>DOMINGO CALDERON MOLINA 8953</t>
  </si>
  <si>
    <t>MARIO MARDONES TENEO</t>
  </si>
  <si>
    <t>9M</t>
  </si>
  <si>
    <t>ALVARO ORTIZ ARRIETA</t>
  </si>
  <si>
    <t>TOBIAS BARROS 729</t>
  </si>
  <si>
    <t>MACARENA ORTIZ ARRIETA</t>
  </si>
  <si>
    <t>12M</t>
  </si>
  <si>
    <t>FERNANDO DEVILAT LOUSTALOT</t>
  </si>
  <si>
    <t>SIMON GONZALEZ 6888</t>
  </si>
  <si>
    <t>BERNARDITA  DEVILAT LOUSTALOT</t>
  </si>
  <si>
    <t>NUEVOS DESARROLLOS S.A.</t>
  </si>
  <si>
    <t>AV.LARRAIN 5862 OF. 1300</t>
  </si>
  <si>
    <t>LUIS REYES</t>
  </si>
  <si>
    <t>MODFICACION DE PROYECTO</t>
  </si>
  <si>
    <t>WALMART CHILE S.A.</t>
  </si>
  <si>
    <t>AV.PRINCIPE DE GALES 9140</t>
  </si>
  <si>
    <t>RAUL CORREA ROSS</t>
  </si>
  <si>
    <t>MODIFICACION</t>
  </si>
  <si>
    <t>VICTOR ALEJANDRO JARA URRUTIA</t>
  </si>
  <si>
    <t>AV.PRINCIPE DE GALES 6273</t>
  </si>
  <si>
    <t>CARMEN RIQUELME SOTO</t>
  </si>
  <si>
    <t>COMERCIO</t>
  </si>
  <si>
    <t>INVERSIONES BIDASOA LTDA.</t>
  </si>
  <si>
    <t>AV.OSSA 235</t>
  </si>
  <si>
    <t>PAULA SADOVNIK-ENGEL HORMAZABAL</t>
  </si>
  <si>
    <t>SARAH DARINKA DEVETAK ALVAREZ</t>
  </si>
  <si>
    <t>CNETRO COMERCIALES ARAUCO EXPRESS</t>
  </si>
  <si>
    <t>CARLOS SILVA VILDOSOLA 9073</t>
  </si>
  <si>
    <t>JUAN LOPEZ SWETT</t>
  </si>
  <si>
    <t>COMUNIDAD RELIGIOSA TESTIGOS DE JEHOVA</t>
  </si>
  <si>
    <t>SANTA RITA 993-B</t>
  </si>
  <si>
    <t>GEMITA SOLAR IBARRA</t>
  </si>
  <si>
    <t>IGLESIA</t>
  </si>
  <si>
    <t>AMPLIACION VIVIENDA SOCIAL</t>
  </si>
  <si>
    <t>GUILLERMO JORGE MARINI MARINI</t>
  </si>
  <si>
    <t>MATEO DE TORO Y ZAMBRANO 1316-A</t>
  </si>
  <si>
    <t>DANIEL AUGUSTO PARRA PEREZ</t>
  </si>
  <si>
    <t>MICHAEL ROSS VALLE</t>
  </si>
  <si>
    <t>PAULA JARAQUEMADA 376-I</t>
  </si>
  <si>
    <t>DANIEL VALENZUELA MURILLO</t>
  </si>
  <si>
    <t>ANTONIO ISUANY LARRUY / NELIDA ISUANY LARRUY</t>
  </si>
  <si>
    <t>SAN LORENZO 101-E</t>
  </si>
  <si>
    <t>LEONIDAS LAUTARI ESCAFF</t>
  </si>
  <si>
    <t>?????</t>
  </si>
  <si>
    <t>DIANA RIVERA OTTENBERGER</t>
  </si>
  <si>
    <t>MANUEL JOSE RIVERA 720-G</t>
  </si>
  <si>
    <t>MILVA PESCE TRAVERSO</t>
  </si>
  <si>
    <t>ESTANISLAO BERNARDO GONCZANSKI</t>
  </si>
  <si>
    <t>MATEO DE TORO Y ZAMBRANO 1491 OF. 417 Y 418</t>
  </si>
  <si>
    <t>CRISTIAN  FERNANDEZ PUCHI</t>
  </si>
  <si>
    <t>EDIFICIO</t>
  </si>
  <si>
    <t>VERONICA RUDOLPH TORNERO</t>
  </si>
  <si>
    <t>PAULA JARAQUEMADA 78-A</t>
  </si>
  <si>
    <t>LUIS SANTIBALEZ IBARRA</t>
  </si>
  <si>
    <t>CERTIFICADO DE REGULARIZACION LEY 20.898</t>
  </si>
  <si>
    <t>MARIA TERESA NUÑEZ Y OTROS</t>
  </si>
  <si>
    <t>CHONCHI 301</t>
  </si>
  <si>
    <t>OSCAR FIGUEROA VILLA</t>
  </si>
  <si>
    <t>CERTIFICADO DE REGULARIZACION (Permiso y Recepcion Definitiva) VIVIENDA CUYOS RECINTOS HABITABLES INLUIDOS BAÑO Y CONINA NO EXCEDAN DE 92 M2, DE HASTA 1000 UF, ACOGIDA AL TITULO I DE LA LEY N° 20.898</t>
  </si>
  <si>
    <t>PABLO KOHLER HERRERA</t>
  </si>
  <si>
    <t>SIMON BOLIVAR 8831</t>
  </si>
  <si>
    <t>RAUL RORREA ROSS</t>
  </si>
  <si>
    <t>C.ESPINOSA</t>
  </si>
  <si>
    <r>
      <t>R E S  O L U C I O N E S</t>
    </r>
    <r>
      <rPr>
        <sz val="22"/>
        <color rgb="FF000000"/>
        <rFont val="Arial"/>
        <family val="2"/>
      </rPr>
      <t xml:space="preserve"> </t>
    </r>
  </si>
  <si>
    <t>2522-A</t>
  </si>
  <si>
    <t>INVERSIONES RIO CAMPO S.A.</t>
  </si>
  <si>
    <t>JULIA BERSTEIN 1107</t>
  </si>
  <si>
    <t>KURT REDENZ RONDIZZONI</t>
  </si>
  <si>
    <t>MODIFICACION DE DESLINDES</t>
  </si>
  <si>
    <t>LR-2558</t>
  </si>
  <si>
    <t>2523-A</t>
  </si>
  <si>
    <t>LR-2559</t>
  </si>
  <si>
    <t>LA IGLESIA DE JESUCRISTO DE LOS SANTOS DE LOS ULTIMOS DIAS</t>
  </si>
  <si>
    <t>LYNCH NORTE 132 / JAVIERA CARRERA NORTE 121 Y PASAJE PRIVADO LYNCH NORTE 148-F</t>
  </si>
  <si>
    <t>ZENEM SEPULVEDA CHAVARRIA</t>
  </si>
  <si>
    <t>FUSION 2 LOTES</t>
  </si>
  <si>
    <t>2524-A</t>
  </si>
  <si>
    <t>LR-2560</t>
  </si>
  <si>
    <t>INMOBILIARIA FRANCISCO VILLAGRA SPA</t>
  </si>
  <si>
    <t>FRANCISCO VILLAGRA 5737 AL 5843</t>
  </si>
  <si>
    <t>CARLOS URZUA EDWARDS</t>
  </si>
  <si>
    <t>FUSION 8 LOTES</t>
  </si>
  <si>
    <t>LEY DE APORTES LEY 20.958</t>
  </si>
  <si>
    <t>SI</t>
  </si>
  <si>
    <t>NO</t>
  </si>
  <si>
    <t>MONTO</t>
  </si>
  <si>
    <t>SUP</t>
  </si>
  <si>
    <t>X</t>
  </si>
  <si>
    <t>TOTAL</t>
  </si>
  <si>
    <t>CARLOS LINEROS ECHEVERRIA</t>
  </si>
  <si>
    <t>ARQUITECTO</t>
  </si>
  <si>
    <t>DIRECTOR DE OBRAS</t>
  </si>
  <si>
    <t>CLE/MGA/AEA/mpa</t>
  </si>
  <si>
    <t>LA REINA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</si>
</sst>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&quot;$&quot;\-#,##0"/>
    <numFmt numFmtId="42" formatCode="_ &quot;$&quot;* #,##0_ ;_ &quot;$&quot;* \-#,##0_ ;_ &quot;$&quot;* &quot;-&quot;_ ;_ @_ "/>
    <numFmt numFmtId="164" formatCode="&quot;$&quot;\ #,##0"/>
    <numFmt numFmtId="165" formatCode="#,##0.000"/>
    <numFmt numFmtId="167" formatCode="0.000"/>
  </numFmts>
  <fonts count="3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b/>
      <sz val="22"/>
      <color rgb="FF000000"/>
      <name val="Arial"/>
      <family val="2"/>
    </font>
    <font>
      <sz val="22"/>
      <color rgb="FF000000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CCCCCC"/>
      </bottom>
      <diagonal/>
    </border>
    <border>
      <left/>
      <right style="thick">
        <color rgb="FF000000"/>
      </right>
      <top/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CCCCCC"/>
      </top>
      <bottom style="thick">
        <color rgb="FF000000"/>
      </bottom>
      <diagonal/>
    </border>
    <border>
      <left/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2" fontId="14" fillId="0" borderId="0" applyFont="0" applyFill="0" applyBorder="0" applyAlignment="0" applyProtection="0"/>
  </cellStyleXfs>
  <cellXfs count="334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Fill="1"/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0" xfId="0" applyFont="1" applyBorder="1"/>
    <xf numFmtId="14" fontId="1" fillId="0" borderId="12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right" vertical="center"/>
    </xf>
    <xf numFmtId="0" fontId="3" fillId="0" borderId="0" xfId="0" applyFont="1"/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0" fillId="0" borderId="0" xfId="0"/>
    <xf numFmtId="0" fontId="13" fillId="0" borderId="0" xfId="0" applyFont="1"/>
    <xf numFmtId="42" fontId="1" fillId="0" borderId="12" xfId="1" applyFont="1" applyBorder="1" applyAlignment="1">
      <alignment horizontal="right" vertical="center"/>
    </xf>
    <xf numFmtId="42" fontId="1" fillId="0" borderId="12" xfId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/>
    </xf>
    <xf numFmtId="0" fontId="16" fillId="5" borderId="16" xfId="0" applyFont="1" applyFill="1" applyBorder="1"/>
    <xf numFmtId="0" fontId="3" fillId="5" borderId="17" xfId="0" applyFont="1" applyFill="1" applyBorder="1"/>
    <xf numFmtId="0" fontId="7" fillId="5" borderId="17" xfId="0" applyFont="1" applyFill="1" applyBorder="1" applyAlignment="1">
      <alignment horizontal="center"/>
    </xf>
    <xf numFmtId="3" fontId="4" fillId="5" borderId="17" xfId="0" applyNumberFormat="1" applyFont="1" applyFill="1" applyBorder="1" applyAlignment="1">
      <alignment horizontal="right"/>
    </xf>
    <xf numFmtId="4" fontId="4" fillId="5" borderId="17" xfId="0" applyNumberFormat="1" applyFont="1" applyFill="1" applyBorder="1" applyAlignment="1">
      <alignment horizontal="right"/>
    </xf>
    <xf numFmtId="0" fontId="3" fillId="5" borderId="18" xfId="0" applyFont="1" applyFill="1" applyBorder="1"/>
    <xf numFmtId="0" fontId="17" fillId="0" borderId="0" xfId="0" applyFont="1"/>
    <xf numFmtId="0" fontId="18" fillId="0" borderId="0" xfId="0" applyFont="1"/>
    <xf numFmtId="0" fontId="19" fillId="2" borderId="19" xfId="0" applyFont="1" applyFill="1" applyBorder="1"/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34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42" fontId="1" fillId="0" borderId="0" xfId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2" fontId="1" fillId="0" borderId="0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165" fontId="11" fillId="2" borderId="20" xfId="0" applyNumberFormat="1" applyFont="1" applyFill="1" applyBorder="1" applyAlignment="1">
      <alignment horizontal="right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vertical="top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vertical="top" wrapText="1"/>
    </xf>
    <xf numFmtId="0" fontId="15" fillId="3" borderId="32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42" fontId="11" fillId="2" borderId="36" xfId="0" applyNumberFormat="1" applyFont="1" applyFill="1" applyBorder="1" applyAlignment="1">
      <alignment horizontal="center"/>
    </xf>
    <xf numFmtId="0" fontId="0" fillId="0" borderId="0" xfId="0"/>
    <xf numFmtId="2" fontId="6" fillId="0" borderId="12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right" vertical="center"/>
    </xf>
    <xf numFmtId="0" fontId="1" fillId="0" borderId="0" xfId="0" quotePrefix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 wrapText="1"/>
    </xf>
    <xf numFmtId="0" fontId="0" fillId="0" borderId="0" xfId="0" applyFill="1"/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42" fontId="24" fillId="2" borderId="12" xfId="1" applyFont="1" applyFill="1" applyBorder="1" applyAlignment="1">
      <alignment horizontal="right"/>
    </xf>
    <xf numFmtId="0" fontId="26" fillId="2" borderId="12" xfId="0" applyFont="1" applyFill="1" applyBorder="1"/>
    <xf numFmtId="4" fontId="24" fillId="2" borderId="12" xfId="0" applyNumberFormat="1" applyFont="1" applyFill="1" applyBorder="1" applyAlignment="1">
      <alignment horizontal="right"/>
    </xf>
    <xf numFmtId="167" fontId="6" fillId="0" borderId="12" xfId="0" applyNumberFormat="1" applyFont="1" applyBorder="1" applyAlignment="1">
      <alignment horizontal="center"/>
    </xf>
    <xf numFmtId="42" fontId="2" fillId="0" borderId="12" xfId="1" applyFont="1" applyFill="1" applyBorder="1" applyAlignment="1">
      <alignment horizontal="right" vertical="center" wrapText="1"/>
    </xf>
    <xf numFmtId="14" fontId="1" fillId="3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2" xfId="0" quotePrefix="1" applyFont="1" applyFill="1" applyBorder="1" applyAlignment="1">
      <alignment horizontal="center" vertical="center" wrapText="1"/>
    </xf>
    <xf numFmtId="42" fontId="1" fillId="3" borderId="12" xfId="1" applyFont="1" applyFill="1" applyBorder="1" applyAlignment="1">
      <alignment horizontal="right" vertical="center"/>
    </xf>
    <xf numFmtId="4" fontId="1" fillId="3" borderId="12" xfId="0" applyNumberFormat="1" applyFont="1" applyFill="1" applyBorder="1" applyAlignment="1">
      <alignment horizontal="right" vertical="center"/>
    </xf>
    <xf numFmtId="0" fontId="0" fillId="3" borderId="0" xfId="0" applyFill="1"/>
    <xf numFmtId="0" fontId="6" fillId="3" borderId="0" xfId="0" applyFont="1" applyFill="1"/>
    <xf numFmtId="2" fontId="2" fillId="0" borderId="12" xfId="0" applyNumberFormat="1" applyFont="1" applyFill="1" applyBorder="1" applyAlignment="1">
      <alignment horizontal="right" vertical="center"/>
    </xf>
    <xf numFmtId="3" fontId="28" fillId="0" borderId="12" xfId="0" applyNumberFormat="1" applyFont="1" applyFill="1" applyBorder="1" applyAlignment="1">
      <alignment horizontal="center" vertical="center"/>
    </xf>
    <xf numFmtId="14" fontId="27" fillId="0" borderId="12" xfId="0" applyNumberFormat="1" applyFont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right" vertical="center"/>
    </xf>
    <xf numFmtId="3" fontId="29" fillId="0" borderId="12" xfId="0" applyNumberFormat="1" applyFont="1" applyBorder="1" applyAlignment="1">
      <alignment horizontal="center" vertical="center"/>
    </xf>
    <xf numFmtId="3" fontId="29" fillId="0" borderId="12" xfId="0" applyNumberFormat="1" applyFont="1" applyFill="1" applyBorder="1" applyAlignment="1">
      <alignment horizontal="center" vertical="center"/>
    </xf>
    <xf numFmtId="3" fontId="29" fillId="3" borderId="12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1" fontId="26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right" vertical="center"/>
    </xf>
    <xf numFmtId="0" fontId="0" fillId="0" borderId="0" xfId="0" applyBorder="1"/>
    <xf numFmtId="0" fontId="25" fillId="0" borderId="3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3" fontId="2" fillId="3" borderId="33" xfId="0" applyNumberFormat="1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4" fontId="2" fillId="3" borderId="33" xfId="0" applyNumberFormat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wrapText="1"/>
    </xf>
    <xf numFmtId="0" fontId="3" fillId="2" borderId="17" xfId="0" applyFont="1" applyFill="1" applyBorder="1"/>
    <xf numFmtId="0" fontId="7" fillId="2" borderId="17" xfId="0" applyFont="1" applyFill="1" applyBorder="1" applyAlignment="1">
      <alignment horizontal="center"/>
    </xf>
    <xf numFmtId="3" fontId="4" fillId="2" borderId="17" xfId="0" applyNumberFormat="1" applyFont="1" applyFill="1" applyBorder="1" applyAlignment="1">
      <alignment horizontal="right"/>
    </xf>
    <xf numFmtId="4" fontId="4" fillId="2" borderId="17" xfId="0" applyNumberFormat="1" applyFont="1" applyFill="1" applyBorder="1" applyAlignment="1">
      <alignment horizontal="right"/>
    </xf>
    <xf numFmtId="0" fontId="3" fillId="2" borderId="18" xfId="0" applyFont="1" applyFill="1" applyBorder="1"/>
    <xf numFmtId="0" fontId="20" fillId="0" borderId="33" xfId="0" applyFont="1" applyBorder="1" applyAlignment="1">
      <alignment horizontal="center" vertical="center" wrapText="1"/>
    </xf>
    <xf numFmtId="0" fontId="0" fillId="0" borderId="0" xfId="0"/>
    <xf numFmtId="0" fontId="7" fillId="2" borderId="12" xfId="0" applyFont="1" applyFill="1" applyBorder="1"/>
    <xf numFmtId="42" fontId="11" fillId="2" borderId="12" xfId="0" applyNumberFormat="1" applyFont="1" applyFill="1" applyBorder="1" applyAlignment="1">
      <alignment horizontal="center"/>
    </xf>
    <xf numFmtId="0" fontId="19" fillId="2" borderId="12" xfId="0" applyFont="1" applyFill="1" applyBorder="1"/>
    <xf numFmtId="2" fontId="11" fillId="2" borderId="12" xfId="0" applyNumberFormat="1" applyFont="1" applyFill="1" applyBorder="1"/>
    <xf numFmtId="0" fontId="0" fillId="0" borderId="0" xfId="0"/>
    <xf numFmtId="0" fontId="3" fillId="0" borderId="0" xfId="0" applyFont="1"/>
    <xf numFmtId="0" fontId="7" fillId="3" borderId="0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7" fillId="3" borderId="0" xfId="0" applyFont="1" applyFill="1" applyBorder="1" applyAlignment="1">
      <alignment wrapText="1"/>
    </xf>
    <xf numFmtId="6" fontId="7" fillId="3" borderId="0" xfId="0" applyNumberFormat="1" applyFont="1" applyFill="1" applyBorder="1" applyAlignment="1">
      <alignment horizontal="right" wrapText="1"/>
    </xf>
    <xf numFmtId="0" fontId="1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wrapText="1"/>
    </xf>
    <xf numFmtId="0" fontId="7" fillId="2" borderId="12" xfId="0" applyFont="1" applyFill="1" applyBorder="1"/>
    <xf numFmtId="42" fontId="11" fillId="2" borderId="12" xfId="0" applyNumberFormat="1" applyFont="1" applyFill="1" applyBorder="1" applyAlignment="1">
      <alignment horizontal="center"/>
    </xf>
    <xf numFmtId="2" fontId="11" fillId="2" borderId="12" xfId="0" applyNumberFormat="1" applyFont="1" applyFill="1" applyBorder="1" applyAlignment="1">
      <alignment horizontal="right"/>
    </xf>
    <xf numFmtId="0" fontId="2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right" vertical="center" wrapText="1"/>
    </xf>
    <xf numFmtId="0" fontId="10" fillId="6" borderId="38" xfId="0" applyFont="1" applyFill="1" applyBorder="1" applyAlignment="1">
      <alignment vertical="center"/>
    </xf>
    <xf numFmtId="0" fontId="0" fillId="6" borderId="39" xfId="0" applyFill="1" applyBorder="1" applyAlignment="1">
      <alignment wrapText="1"/>
    </xf>
    <xf numFmtId="0" fontId="0" fillId="6" borderId="40" xfId="0" applyFill="1" applyBorder="1" applyAlignment="1">
      <alignment wrapText="1"/>
    </xf>
    <xf numFmtId="0" fontId="25" fillId="0" borderId="33" xfId="0" applyFont="1" applyBorder="1" applyAlignment="1">
      <alignment horizontal="center" vertical="center" wrapText="1"/>
    </xf>
    <xf numFmtId="0" fontId="25" fillId="7" borderId="33" xfId="0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horizontal="center" wrapText="1"/>
    </xf>
    <xf numFmtId="0" fontId="30" fillId="0" borderId="12" xfId="0" applyFont="1" applyBorder="1" applyAlignment="1">
      <alignment vertical="center" wrapText="1"/>
    </xf>
    <xf numFmtId="0" fontId="30" fillId="7" borderId="12" xfId="0" applyFont="1" applyFill="1" applyBorder="1" applyAlignment="1">
      <alignment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6" fontId="2" fillId="0" borderId="12" xfId="0" applyNumberFormat="1" applyFont="1" applyBorder="1" applyAlignment="1">
      <alignment horizontal="right" vertical="center" wrapText="1"/>
    </xf>
    <xf numFmtId="2" fontId="11" fillId="3" borderId="0" xfId="0" applyNumberFormat="1" applyFont="1" applyFill="1" applyBorder="1"/>
    <xf numFmtId="0" fontId="19" fillId="2" borderId="37" xfId="0" applyFont="1" applyFill="1" applyBorder="1"/>
    <xf numFmtId="42" fontId="24" fillId="3" borderId="0" xfId="1" applyFont="1" applyFill="1" applyBorder="1" applyAlignment="1">
      <alignment horizontal="right"/>
    </xf>
    <xf numFmtId="0" fontId="26" fillId="3" borderId="0" xfId="0" applyFont="1" applyFill="1" applyBorder="1"/>
    <xf numFmtId="4" fontId="24" fillId="3" borderId="0" xfId="0" applyNumberFormat="1" applyFont="1" applyFill="1" applyBorder="1" applyAlignment="1">
      <alignment horizontal="right"/>
    </xf>
    <xf numFmtId="0" fontId="26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7" fillId="3" borderId="0" xfId="0" applyFont="1" applyFill="1" applyBorder="1"/>
    <xf numFmtId="42" fontId="11" fillId="3" borderId="0" xfId="0" applyNumberFormat="1" applyFont="1" applyFill="1" applyBorder="1" applyAlignment="1">
      <alignment horizontal="center"/>
    </xf>
    <xf numFmtId="0" fontId="19" fillId="3" borderId="0" xfId="0" applyFont="1" applyFill="1" applyBorder="1"/>
    <xf numFmtId="2" fontId="11" fillId="3" borderId="0" xfId="0" applyNumberFormat="1" applyFont="1" applyFill="1" applyBorder="1" applyAlignment="1">
      <alignment horizontal="right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4" borderId="8" xfId="0" applyFill="1" applyBorder="1"/>
    <xf numFmtId="0" fontId="0" fillId="4" borderId="11" xfId="0" applyFill="1" applyBorder="1"/>
    <xf numFmtId="0" fontId="0" fillId="3" borderId="8" xfId="0" applyFill="1" applyBorder="1"/>
    <xf numFmtId="0" fontId="31" fillId="6" borderId="41" xfId="0" applyFont="1" applyFill="1" applyBorder="1" applyAlignment="1">
      <alignment vertical="center"/>
    </xf>
    <xf numFmtId="0" fontId="16" fillId="6" borderId="42" xfId="0" applyFont="1" applyFill="1" applyBorder="1" applyAlignment="1">
      <alignment wrapText="1"/>
    </xf>
    <xf numFmtId="0" fontId="0" fillId="6" borderId="42" xfId="0" applyFill="1" applyBorder="1" applyAlignment="1">
      <alignment wrapText="1"/>
    </xf>
    <xf numFmtId="0" fontId="0" fillId="6" borderId="43" xfId="0" applyFill="1" applyBorder="1" applyAlignment="1">
      <alignment wrapText="1"/>
    </xf>
    <xf numFmtId="0" fontId="0" fillId="0" borderId="65" xfId="0" applyBorder="1" applyAlignment="1">
      <alignment vertical="center" wrapText="1"/>
    </xf>
    <xf numFmtId="0" fontId="26" fillId="7" borderId="1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0" fillId="0" borderId="4" xfId="0" applyBorder="1"/>
    <xf numFmtId="0" fontId="0" fillId="0" borderId="8" xfId="0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3" borderId="4" xfId="0" applyFill="1" applyBorder="1"/>
    <xf numFmtId="0" fontId="0" fillId="3" borderId="0" xfId="0" applyFill="1" applyBorder="1"/>
    <xf numFmtId="0" fontId="13" fillId="0" borderId="12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3" fontId="6" fillId="0" borderId="12" xfId="0" applyNumberFormat="1" applyFont="1" applyBorder="1"/>
    <xf numFmtId="0" fontId="6" fillId="0" borderId="12" xfId="0" applyFont="1" applyBorder="1"/>
    <xf numFmtId="0" fontId="33" fillId="0" borderId="12" xfId="0" applyFont="1" applyFill="1" applyBorder="1" applyAlignment="1">
      <alignment horizontal="center"/>
    </xf>
    <xf numFmtId="0" fontId="6" fillId="0" borderId="12" xfId="0" applyFont="1" applyFill="1" applyBorder="1"/>
    <xf numFmtId="0" fontId="6" fillId="3" borderId="12" xfId="0" applyFont="1" applyFill="1" applyBorder="1"/>
    <xf numFmtId="0" fontId="0" fillId="0" borderId="12" xfId="0" applyBorder="1"/>
    <xf numFmtId="0" fontId="0" fillId="0" borderId="12" xfId="0" applyFill="1" applyBorder="1"/>
    <xf numFmtId="0" fontId="13" fillId="0" borderId="12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33" fillId="0" borderId="12" xfId="0" applyNumberFormat="1" applyFont="1" applyBorder="1"/>
    <xf numFmtId="3" fontId="33" fillId="0" borderId="12" xfId="0" applyNumberFormat="1" applyFont="1" applyFill="1" applyBorder="1"/>
    <xf numFmtId="0" fontId="33" fillId="0" borderId="12" xfId="0" applyFont="1" applyBorder="1"/>
    <xf numFmtId="0" fontId="33" fillId="3" borderId="12" xfId="0" applyFont="1" applyFill="1" applyBorder="1" applyAlignment="1">
      <alignment horizontal="center"/>
    </xf>
    <xf numFmtId="3" fontId="33" fillId="3" borderId="12" xfId="0" applyNumberFormat="1" applyFont="1" applyFill="1" applyBorder="1"/>
    <xf numFmtId="0" fontId="0" fillId="5" borderId="12" xfId="0" applyFill="1" applyBorder="1"/>
    <xf numFmtId="3" fontId="0" fillId="5" borderId="12" xfId="0" applyNumberFormat="1" applyFill="1" applyBorder="1"/>
    <xf numFmtId="0" fontId="0" fillId="0" borderId="24" xfId="0" applyBorder="1" applyAlignment="1">
      <alignment horizontal="center"/>
    </xf>
    <xf numFmtId="0" fontId="0" fillId="0" borderId="33" xfId="0" applyBorder="1" applyAlignment="1">
      <alignment horizontal="center"/>
    </xf>
    <xf numFmtId="0" fontId="13" fillId="0" borderId="2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5" borderId="5" xfId="0" applyFont="1" applyFill="1" applyBorder="1" applyAlignment="1">
      <alignment horizontal="center" wrapText="1"/>
    </xf>
    <xf numFmtId="0" fontId="13" fillId="5" borderId="6" xfId="0" applyFont="1" applyFill="1" applyBorder="1" applyAlignment="1">
      <alignment horizontal="center" wrapText="1"/>
    </xf>
    <xf numFmtId="0" fontId="13" fillId="5" borderId="7" xfId="0" applyFont="1" applyFill="1" applyBorder="1" applyAlignment="1">
      <alignment horizontal="center" wrapText="1"/>
    </xf>
    <xf numFmtId="0" fontId="13" fillId="5" borderId="21" xfId="0" applyFont="1" applyFill="1" applyBorder="1" applyAlignment="1">
      <alignment horizontal="center" wrapText="1"/>
    </xf>
    <xf numFmtId="0" fontId="13" fillId="5" borderId="23" xfId="0" applyFont="1" applyFill="1" applyBorder="1" applyAlignment="1">
      <alignment horizontal="center" wrapText="1"/>
    </xf>
    <xf numFmtId="0" fontId="13" fillId="5" borderId="74" xfId="0" applyFont="1" applyFill="1" applyBorder="1" applyAlignment="1">
      <alignment horizont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3" fillId="2" borderId="68" xfId="0" applyFont="1" applyFill="1" applyBorder="1" applyAlignment="1">
      <alignment horizontal="center" vertical="center"/>
    </xf>
    <xf numFmtId="0" fontId="13" fillId="2" borderId="69" xfId="0" applyFont="1" applyFill="1" applyBorder="1" applyAlignment="1">
      <alignment horizontal="center" vertical="center"/>
    </xf>
    <xf numFmtId="0" fontId="13" fillId="2" borderId="70" xfId="0" applyFont="1" applyFill="1" applyBorder="1" applyAlignment="1">
      <alignment horizontal="center" vertical="center"/>
    </xf>
    <xf numFmtId="0" fontId="13" fillId="2" borderId="71" xfId="0" applyFont="1" applyFill="1" applyBorder="1" applyAlignment="1">
      <alignment horizontal="center" vertical="center"/>
    </xf>
    <xf numFmtId="0" fontId="13" fillId="2" borderId="72" xfId="0" applyFont="1" applyFill="1" applyBorder="1" applyAlignment="1">
      <alignment horizontal="center" vertical="center"/>
    </xf>
    <xf numFmtId="0" fontId="13" fillId="2" borderId="73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2" borderId="5" xfId="0" applyFont="1" applyFill="1" applyBorder="1" applyAlignment="1"/>
    <xf numFmtId="0" fontId="10" fillId="2" borderId="6" xfId="0" applyFont="1" applyFill="1" applyBorder="1" applyAlignment="1"/>
    <xf numFmtId="0" fontId="10" fillId="2" borderId="9" xfId="0" applyFont="1" applyFill="1" applyBorder="1" applyAlignment="1"/>
    <xf numFmtId="0" fontId="10" fillId="2" borderId="10" xfId="0" applyFont="1" applyFill="1" applyBorder="1" applyAlignment="1"/>
    <xf numFmtId="0" fontId="10" fillId="2" borderId="7" xfId="0" applyFont="1" applyFill="1" applyBorder="1" applyAlignment="1"/>
    <xf numFmtId="0" fontId="10" fillId="2" borderId="11" xfId="0" applyFont="1" applyFill="1" applyBorder="1" applyAlignment="1"/>
    <xf numFmtId="0" fontId="8" fillId="4" borderId="4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0" fillId="2" borderId="16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23" fillId="0" borderId="0" xfId="0" applyFont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5" fillId="7" borderId="44" xfId="0" applyFont="1" applyFill="1" applyBorder="1" applyAlignment="1">
      <alignment horizontal="center" vertical="center" wrapText="1"/>
    </xf>
    <xf numFmtId="0" fontId="15" fillId="7" borderId="45" xfId="0" applyFont="1" applyFill="1" applyBorder="1" applyAlignment="1">
      <alignment horizontal="center" vertical="center" wrapText="1"/>
    </xf>
    <xf numFmtId="0" fontId="15" fillId="7" borderId="50" xfId="0" applyFont="1" applyFill="1" applyBorder="1" applyAlignment="1">
      <alignment horizontal="center" vertical="center" wrapText="1"/>
    </xf>
    <xf numFmtId="0" fontId="15" fillId="7" borderId="51" xfId="0" applyFont="1" applyFill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center" vertical="center" wrapText="1"/>
    </xf>
    <xf numFmtId="0" fontId="15" fillId="7" borderId="52" xfId="0" applyFont="1" applyFill="1" applyBorder="1" applyAlignment="1">
      <alignment horizontal="center" vertical="center" wrapText="1"/>
    </xf>
    <xf numFmtId="0" fontId="15" fillId="7" borderId="59" xfId="0" applyFont="1" applyFill="1" applyBorder="1" applyAlignment="1">
      <alignment horizontal="center" vertical="center" wrapText="1"/>
    </xf>
    <xf numFmtId="0" fontId="15" fillId="7" borderId="47" xfId="0" applyFont="1" applyFill="1" applyBorder="1" applyAlignment="1">
      <alignment horizontal="center" vertical="center" wrapText="1"/>
    </xf>
    <xf numFmtId="0" fontId="15" fillId="7" borderId="53" xfId="0" applyFont="1" applyFill="1" applyBorder="1" applyAlignment="1">
      <alignment horizontal="center" vertical="center" wrapText="1"/>
    </xf>
    <xf numFmtId="0" fontId="15" fillId="7" borderId="60" xfId="0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0" fontId="15" fillId="7" borderId="54" xfId="0" applyFont="1" applyFill="1" applyBorder="1" applyAlignment="1">
      <alignment horizontal="center" vertical="center" wrapText="1"/>
    </xf>
    <xf numFmtId="0" fontId="15" fillId="7" borderId="61" xfId="0" applyFont="1" applyFill="1" applyBorder="1" applyAlignment="1">
      <alignment horizontal="center" vertical="center" wrapText="1"/>
    </xf>
    <xf numFmtId="0" fontId="15" fillId="7" borderId="62" xfId="0" applyFont="1" applyFill="1" applyBorder="1" applyAlignment="1">
      <alignment horizontal="center" vertical="center" wrapText="1"/>
    </xf>
    <xf numFmtId="0" fontId="15" fillId="7" borderId="49" xfId="0" applyFont="1" applyFill="1" applyBorder="1" applyAlignment="1">
      <alignment horizontal="center" vertical="center" wrapText="1"/>
    </xf>
    <xf numFmtId="0" fontId="0" fillId="7" borderId="55" xfId="0" applyFill="1" applyBorder="1" applyAlignment="1">
      <alignment vertical="top" wrapText="1"/>
    </xf>
    <xf numFmtId="0" fontId="0" fillId="7" borderId="56" xfId="0" applyFill="1" applyBorder="1" applyAlignment="1">
      <alignment vertical="top" wrapText="1"/>
    </xf>
    <xf numFmtId="0" fontId="15" fillId="7" borderId="57" xfId="0" applyFont="1" applyFill="1" applyBorder="1" applyAlignment="1">
      <alignment horizontal="center" vertical="center" wrapText="1"/>
    </xf>
    <xf numFmtId="0" fontId="15" fillId="7" borderId="58" xfId="0" applyFont="1" applyFill="1" applyBorder="1" applyAlignment="1">
      <alignment horizontal="center" vertical="center"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14" fontId="2" fillId="7" borderId="12" xfId="0" applyNumberFormat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vertical="center" wrapText="1"/>
    </xf>
    <xf numFmtId="6" fontId="2" fillId="7" borderId="12" xfId="0" applyNumberFormat="1" applyFont="1" applyFill="1" applyBorder="1" applyAlignment="1">
      <alignment vertical="center" wrapText="1"/>
    </xf>
    <xf numFmtId="0" fontId="2" fillId="7" borderId="12" xfId="0" applyFont="1" applyFill="1" applyBorder="1" applyAlignment="1">
      <alignment horizontal="right" vertical="center" wrapText="1"/>
    </xf>
    <xf numFmtId="0" fontId="3" fillId="7" borderId="12" xfId="0" applyFont="1" applyFill="1" applyBorder="1" applyAlignment="1">
      <alignment vertical="center" wrapText="1"/>
    </xf>
    <xf numFmtId="0" fontId="15" fillId="3" borderId="21" xfId="0" applyFont="1" applyFill="1" applyBorder="1" applyAlignment="1">
      <alignment vertical="center" wrapText="1"/>
    </xf>
    <xf numFmtId="0" fontId="15" fillId="3" borderId="22" xfId="0" applyFont="1" applyFill="1" applyBorder="1" applyAlignment="1">
      <alignment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vertical="top" wrapText="1"/>
    </xf>
    <xf numFmtId="0" fontId="15" fillId="3" borderId="11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14" fontId="20" fillId="0" borderId="12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42" fontId="5" fillId="0" borderId="24" xfId="0" applyNumberFormat="1" applyFont="1" applyFill="1" applyBorder="1" applyAlignment="1">
      <alignment horizontal="left" vertical="center" wrapText="1"/>
    </xf>
    <xf numFmtId="42" fontId="5" fillId="0" borderId="33" xfId="0" applyNumberFormat="1" applyFont="1" applyFill="1" applyBorder="1" applyAlignment="1">
      <alignment horizontal="left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5" fontId="20" fillId="0" borderId="12" xfId="0" applyNumberFormat="1" applyFont="1" applyBorder="1" applyAlignment="1">
      <alignment horizontal="right" vertical="center" wrapText="1"/>
    </xf>
    <xf numFmtId="4" fontId="20" fillId="0" borderId="24" xfId="0" applyNumberFormat="1" applyFont="1" applyBorder="1" applyAlignment="1">
      <alignment horizontal="center" vertical="center" wrapText="1"/>
    </xf>
    <xf numFmtId="4" fontId="20" fillId="0" borderId="33" xfId="0" applyNumberFormat="1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482601</xdr:colOff>
      <xdr:row>7</xdr:row>
      <xdr:rowOff>25400</xdr:rowOff>
    </xdr:from>
    <xdr:to>
      <xdr:col>2</xdr:col>
      <xdr:colOff>1537607</xdr:colOff>
      <xdr:row>10</xdr:row>
      <xdr:rowOff>47625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1" y="342900"/>
          <a:ext cx="3102881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5"/>
  <sheetViews>
    <sheetView tabSelected="1" zoomScale="60" zoomScaleNormal="60" zoomScaleSheetLayoutView="100" zoomScalePageLayoutView="50" workbookViewId="0">
      <selection activeCell="I37" sqref="I37:I38"/>
    </sheetView>
  </sheetViews>
  <sheetFormatPr baseColWidth="10" defaultRowHeight="15" x14ac:dyDescent="0.25"/>
  <cols>
    <col min="1" max="1" width="13.85546875" customWidth="1"/>
    <col min="2" max="2" width="16.85546875" customWidth="1"/>
    <col min="3" max="3" width="44.42578125" customWidth="1"/>
    <col min="4" max="4" width="45" customWidth="1"/>
    <col min="5" max="5" width="43.7109375" customWidth="1"/>
    <col min="6" max="6" width="30.28515625" customWidth="1"/>
    <col min="7" max="7" width="23" customWidth="1"/>
    <col min="8" max="8" width="23.7109375" customWidth="1"/>
    <col min="9" max="9" width="37.28515625" customWidth="1"/>
    <col min="10" max="10" width="18.42578125" customWidth="1"/>
    <col min="11" max="11" width="20.7109375" customWidth="1"/>
    <col min="12" max="12" width="29.85546875" customWidth="1"/>
    <col min="13" max="13" width="20" customWidth="1"/>
  </cols>
  <sheetData>
    <row r="1" spans="1:18" ht="4.5" customHeight="1" thickBot="1" x14ac:dyDescent="0.3"/>
    <row r="2" spans="1:18" ht="3" hidden="1" customHeight="1" thickBot="1" x14ac:dyDescent="0.3"/>
    <row r="3" spans="1:18" ht="15.75" hidden="1" thickBot="1" x14ac:dyDescent="0.3"/>
    <row r="4" spans="1:18" ht="15.75" hidden="1" thickBot="1" x14ac:dyDescent="0.3"/>
    <row r="5" spans="1:18" ht="15.75" hidden="1" thickBot="1" x14ac:dyDescent="0.3"/>
    <row r="6" spans="1:18" ht="10.5" customHeight="1" x14ac:dyDescent="0.25">
      <c r="A6" s="250" t="s">
        <v>58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179"/>
      <c r="O6" s="121"/>
    </row>
    <row r="7" spans="1:18" ht="10.5" customHeight="1" thickBot="1" x14ac:dyDescent="0.3">
      <c r="A7" s="252"/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180"/>
      <c r="O7" s="191"/>
      <c r="P7" s="121"/>
      <c r="Q7" s="121"/>
      <c r="R7" s="192"/>
    </row>
    <row r="8" spans="1:18" x14ac:dyDescent="0.25">
      <c r="A8" s="260" t="s">
        <v>65</v>
      </c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181"/>
      <c r="O8" s="193"/>
      <c r="P8" s="194"/>
      <c r="Q8" s="194"/>
      <c r="R8" s="195"/>
    </row>
    <row r="9" spans="1:18" x14ac:dyDescent="0.25">
      <c r="A9" s="262"/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181"/>
      <c r="O9" s="196"/>
      <c r="P9" s="197"/>
      <c r="Q9" s="197"/>
      <c r="R9" s="181"/>
    </row>
    <row r="10" spans="1:18" x14ac:dyDescent="0.25">
      <c r="A10" s="262"/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181"/>
      <c r="O10" s="196"/>
      <c r="P10" s="197"/>
      <c r="Q10" s="197"/>
      <c r="R10" s="181"/>
    </row>
    <row r="11" spans="1:18" ht="6" customHeight="1" thickBot="1" x14ac:dyDescent="0.3">
      <c r="A11" s="263"/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182"/>
      <c r="O11" s="198"/>
      <c r="P11" s="199"/>
      <c r="Q11" s="199"/>
      <c r="R11" s="182"/>
    </row>
    <row r="12" spans="1:18" s="76" customFormat="1" ht="6" customHeight="1" x14ac:dyDescent="0.25">
      <c r="A12" s="177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81"/>
      <c r="O12" s="196"/>
      <c r="P12" s="197"/>
      <c r="Q12" s="197"/>
      <c r="R12" s="181"/>
    </row>
    <row r="13" spans="1:18" s="76" customFormat="1" ht="6" customHeight="1" thickBot="1" x14ac:dyDescent="0.3">
      <c r="A13" s="8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183"/>
      <c r="O13" s="200"/>
      <c r="P13" s="201"/>
      <c r="Q13" s="201"/>
      <c r="R13" s="183"/>
    </row>
    <row r="14" spans="1:18" x14ac:dyDescent="0.25">
      <c r="A14" s="254" t="s">
        <v>12</v>
      </c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67"/>
      <c r="O14" s="235" t="s">
        <v>154</v>
      </c>
      <c r="P14" s="236"/>
      <c r="Q14" s="236"/>
      <c r="R14" s="237"/>
    </row>
    <row r="15" spans="1:18" ht="15.75" thickBot="1" x14ac:dyDescent="0.3">
      <c r="A15" s="256"/>
      <c r="B15" s="257"/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68"/>
      <c r="O15" s="238"/>
      <c r="P15" s="239"/>
      <c r="Q15" s="239"/>
      <c r="R15" s="240"/>
    </row>
    <row r="16" spans="1:18" x14ac:dyDescent="0.25">
      <c r="A16" s="244" t="s">
        <v>0</v>
      </c>
      <c r="B16" s="244" t="s">
        <v>1</v>
      </c>
      <c r="C16" s="265" t="s">
        <v>2</v>
      </c>
      <c r="D16" s="244" t="s">
        <v>3</v>
      </c>
      <c r="E16" s="244" t="s">
        <v>4</v>
      </c>
      <c r="F16" s="244" t="s">
        <v>5</v>
      </c>
      <c r="G16" s="244" t="s">
        <v>6</v>
      </c>
      <c r="H16" s="244" t="s">
        <v>7</v>
      </c>
      <c r="I16" s="244" t="s">
        <v>8</v>
      </c>
      <c r="J16" s="244" t="s">
        <v>11</v>
      </c>
      <c r="K16" s="272" t="s">
        <v>21</v>
      </c>
      <c r="L16" s="244" t="s">
        <v>9</v>
      </c>
      <c r="M16" s="244" t="s">
        <v>10</v>
      </c>
      <c r="N16" s="272" t="s">
        <v>19</v>
      </c>
      <c r="O16" s="242" t="s">
        <v>155</v>
      </c>
      <c r="P16" s="242" t="s">
        <v>156</v>
      </c>
      <c r="Q16" s="242" t="s">
        <v>157</v>
      </c>
      <c r="R16" s="242" t="s">
        <v>158</v>
      </c>
    </row>
    <row r="17" spans="1:18" x14ac:dyDescent="0.25">
      <c r="A17" s="244"/>
      <c r="B17" s="244"/>
      <c r="C17" s="265"/>
      <c r="D17" s="244"/>
      <c r="E17" s="244"/>
      <c r="F17" s="245"/>
      <c r="G17" s="245"/>
      <c r="H17" s="245"/>
      <c r="I17" s="245"/>
      <c r="J17" s="245"/>
      <c r="K17" s="244"/>
      <c r="L17" s="245"/>
      <c r="M17" s="245"/>
      <c r="N17" s="244"/>
      <c r="O17" s="243"/>
      <c r="P17" s="243"/>
      <c r="Q17" s="243"/>
      <c r="R17" s="243"/>
    </row>
    <row r="18" spans="1:18" ht="9" customHeight="1" thickBot="1" x14ac:dyDescent="0.3">
      <c r="A18" s="249"/>
      <c r="B18" s="249"/>
      <c r="C18" s="266"/>
      <c r="D18" s="249"/>
      <c r="E18" s="249"/>
      <c r="F18" s="246"/>
      <c r="G18" s="246"/>
      <c r="H18" s="246"/>
      <c r="I18" s="246"/>
      <c r="J18" s="246"/>
      <c r="K18" s="249"/>
      <c r="L18" s="246"/>
      <c r="M18" s="246"/>
      <c r="N18" s="249"/>
      <c r="O18" s="243"/>
      <c r="P18" s="243"/>
      <c r="Q18" s="243"/>
      <c r="R18" s="243"/>
    </row>
    <row r="19" spans="1:18" s="76" customFormat="1" ht="26.25" customHeight="1" x14ac:dyDescent="0.25">
      <c r="A19" s="105"/>
      <c r="B19" s="105"/>
      <c r="C19" s="106"/>
      <c r="D19" s="105"/>
      <c r="E19" s="105"/>
      <c r="F19" s="107"/>
      <c r="G19" s="107"/>
      <c r="H19" s="107"/>
      <c r="I19" s="107"/>
      <c r="J19" s="107"/>
      <c r="K19" s="105"/>
      <c r="L19" s="107"/>
      <c r="M19" s="107"/>
      <c r="N19" s="178"/>
      <c r="O19" s="202"/>
      <c r="P19" s="202"/>
      <c r="Q19" s="202"/>
      <c r="R19" s="202"/>
    </row>
    <row r="20" spans="1:18" s="2" customFormat="1" ht="48" x14ac:dyDescent="0.25">
      <c r="A20" s="99">
        <v>14548</v>
      </c>
      <c r="B20" s="100">
        <v>44657</v>
      </c>
      <c r="C20" s="5" t="s">
        <v>66</v>
      </c>
      <c r="D20" s="5" t="s">
        <v>67</v>
      </c>
      <c r="E20" s="5" t="s">
        <v>68</v>
      </c>
      <c r="F20" s="9" t="s">
        <v>69</v>
      </c>
      <c r="G20" s="9" t="s">
        <v>16</v>
      </c>
      <c r="H20" s="22">
        <v>1751674</v>
      </c>
      <c r="I20" s="9" t="s">
        <v>51</v>
      </c>
      <c r="J20" s="10">
        <v>22963.58</v>
      </c>
      <c r="K20" s="78">
        <v>3524.3</v>
      </c>
      <c r="L20" s="4" t="s">
        <v>70</v>
      </c>
      <c r="M20" s="7" t="s">
        <v>24</v>
      </c>
      <c r="N20" s="77">
        <v>37.42</v>
      </c>
      <c r="O20" s="203"/>
      <c r="P20" s="203" t="s">
        <v>159</v>
      </c>
      <c r="Q20" s="204"/>
      <c r="R20" s="205">
        <v>0</v>
      </c>
    </row>
    <row r="21" spans="1:18" s="2" customFormat="1" ht="30" x14ac:dyDescent="0.25">
      <c r="A21" s="99">
        <v>14549</v>
      </c>
      <c r="B21" s="100">
        <v>44664</v>
      </c>
      <c r="C21" s="5" t="s">
        <v>71</v>
      </c>
      <c r="D21" s="5" t="s">
        <v>72</v>
      </c>
      <c r="E21" s="5" t="s">
        <v>73</v>
      </c>
      <c r="F21" s="9" t="s">
        <v>17</v>
      </c>
      <c r="G21" s="9" t="s">
        <v>16</v>
      </c>
      <c r="H21" s="22">
        <v>3503934</v>
      </c>
      <c r="I21" s="9" t="s">
        <v>51</v>
      </c>
      <c r="J21" s="10">
        <v>1133.99</v>
      </c>
      <c r="K21" s="10">
        <v>2157.27</v>
      </c>
      <c r="L21" s="4" t="s">
        <v>64</v>
      </c>
      <c r="M21" s="7" t="s">
        <v>23</v>
      </c>
      <c r="N21" s="77" t="s">
        <v>74</v>
      </c>
      <c r="O21" s="203"/>
      <c r="P21" s="203" t="s">
        <v>159</v>
      </c>
      <c r="Q21" s="204"/>
      <c r="R21" s="205"/>
    </row>
    <row r="22" spans="1:18" s="2" customFormat="1" ht="23.25" x14ac:dyDescent="0.25">
      <c r="A22" s="99">
        <v>14550</v>
      </c>
      <c r="B22" s="100">
        <v>44671</v>
      </c>
      <c r="C22" s="5" t="s">
        <v>75</v>
      </c>
      <c r="D22" s="5" t="s">
        <v>76</v>
      </c>
      <c r="E22" s="5" t="s">
        <v>77</v>
      </c>
      <c r="F22" s="9" t="s">
        <v>17</v>
      </c>
      <c r="G22" s="9" t="s">
        <v>16</v>
      </c>
      <c r="H22" s="22">
        <v>379608</v>
      </c>
      <c r="I22" s="9" t="s">
        <v>51</v>
      </c>
      <c r="J22" s="10">
        <v>174.77</v>
      </c>
      <c r="K22" s="10">
        <v>270</v>
      </c>
      <c r="L22" s="4" t="s">
        <v>52</v>
      </c>
      <c r="M22" s="7" t="s">
        <v>61</v>
      </c>
      <c r="N22" s="88" t="s">
        <v>78</v>
      </c>
      <c r="O22" s="203" t="s">
        <v>159</v>
      </c>
      <c r="P22" s="203"/>
      <c r="Q22" s="204">
        <v>368002</v>
      </c>
      <c r="R22" s="205"/>
    </row>
    <row r="23" spans="1:18" s="2" customFormat="1" ht="24" customHeight="1" x14ac:dyDescent="0.25">
      <c r="A23" s="42"/>
      <c r="B23" s="43"/>
      <c r="C23" s="44"/>
      <c r="D23" s="44"/>
      <c r="E23" s="44"/>
      <c r="F23" s="45"/>
      <c r="G23" s="46"/>
      <c r="H23" s="47"/>
      <c r="I23" s="48"/>
      <c r="J23" s="49"/>
      <c r="K23" s="49"/>
      <c r="L23" s="50"/>
      <c r="M23" s="48"/>
      <c r="N23" s="51"/>
    </row>
    <row r="24" spans="1:18" ht="26.25" x14ac:dyDescent="0.4">
      <c r="A24" s="1"/>
      <c r="B24" s="1"/>
      <c r="C24" s="1"/>
      <c r="D24" s="1"/>
      <c r="E24" s="1"/>
      <c r="F24" s="1"/>
      <c r="G24" s="24" t="s">
        <v>14</v>
      </c>
      <c r="H24" s="85">
        <f>SUM(H20:H22)</f>
        <v>5635216</v>
      </c>
      <c r="I24" s="86"/>
      <c r="J24" s="87">
        <f>SUM(J20:J22)</f>
        <v>24272.340000000004</v>
      </c>
      <c r="K24" s="87">
        <f>SUM(K20:K22)</f>
        <v>5951.57</v>
      </c>
      <c r="O24" s="219" t="s">
        <v>160</v>
      </c>
      <c r="P24" s="219"/>
      <c r="Q24" s="220">
        <f>SUM(Q20:Q22)</f>
        <v>368002</v>
      </c>
      <c r="R24" s="219"/>
    </row>
    <row r="25" spans="1:18" s="140" customFormat="1" ht="26.25" x14ac:dyDescent="0.4">
      <c r="A25" s="141"/>
      <c r="B25" s="141"/>
      <c r="C25" s="141"/>
      <c r="D25" s="141"/>
      <c r="E25" s="141"/>
      <c r="F25" s="141"/>
      <c r="G25" s="142"/>
      <c r="H25" s="167"/>
      <c r="I25" s="168"/>
      <c r="J25" s="169"/>
      <c r="K25" s="169"/>
    </row>
    <row r="26" spans="1:18" s="140" customFormat="1" ht="26.25" x14ac:dyDescent="0.4">
      <c r="A26" s="141"/>
      <c r="B26" s="141"/>
      <c r="C26" s="141"/>
      <c r="D26" s="141"/>
      <c r="E26" s="141"/>
      <c r="F26" s="141"/>
      <c r="G26" s="142"/>
      <c r="H26" s="167"/>
      <c r="I26" s="168"/>
      <c r="J26" s="169"/>
      <c r="K26" s="169"/>
    </row>
    <row r="27" spans="1:18" s="140" customFormat="1" ht="27" thickBot="1" x14ac:dyDescent="0.45">
      <c r="A27" s="141"/>
      <c r="B27" s="141"/>
      <c r="C27" s="141"/>
      <c r="D27" s="141"/>
      <c r="E27" s="141"/>
      <c r="F27" s="141"/>
      <c r="G27" s="142"/>
      <c r="H27" s="167"/>
      <c r="I27" s="168"/>
      <c r="J27" s="169"/>
      <c r="K27" s="169"/>
    </row>
    <row r="28" spans="1:18" x14ac:dyDescent="0.25">
      <c r="A28" s="254" t="s">
        <v>13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8"/>
      <c r="O28" s="235" t="s">
        <v>154</v>
      </c>
      <c r="P28" s="236"/>
      <c r="Q28" s="236"/>
      <c r="R28" s="237"/>
    </row>
    <row r="29" spans="1:18" ht="15.75" thickBot="1" x14ac:dyDescent="0.3">
      <c r="A29" s="256"/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9"/>
      <c r="O29" s="238"/>
      <c r="P29" s="239"/>
      <c r="Q29" s="239"/>
      <c r="R29" s="240"/>
    </row>
    <row r="30" spans="1:18" x14ac:dyDescent="0.25">
      <c r="A30" s="244" t="s">
        <v>0</v>
      </c>
      <c r="B30" s="247" t="s">
        <v>1</v>
      </c>
      <c r="C30" s="244" t="s">
        <v>2</v>
      </c>
      <c r="D30" s="244" t="s">
        <v>3</v>
      </c>
      <c r="E30" s="244" t="s">
        <v>4</v>
      </c>
      <c r="F30" s="244" t="s">
        <v>5</v>
      </c>
      <c r="G30" s="244" t="s">
        <v>6</v>
      </c>
      <c r="H30" s="244" t="s">
        <v>7</v>
      </c>
      <c r="I30" s="244" t="s">
        <v>8</v>
      </c>
      <c r="J30" s="244" t="s">
        <v>11</v>
      </c>
      <c r="K30" s="272" t="s">
        <v>22</v>
      </c>
      <c r="L30" s="244" t="s">
        <v>9</v>
      </c>
      <c r="M30" s="273" t="s">
        <v>10</v>
      </c>
      <c r="O30" s="224" t="s">
        <v>155</v>
      </c>
      <c r="P30" s="224" t="s">
        <v>156</v>
      </c>
      <c r="Q30" s="224" t="s">
        <v>157</v>
      </c>
      <c r="R30" s="224" t="s">
        <v>158</v>
      </c>
    </row>
    <row r="31" spans="1:18" x14ac:dyDescent="0.25">
      <c r="A31" s="244"/>
      <c r="B31" s="247"/>
      <c r="C31" s="244"/>
      <c r="D31" s="244"/>
      <c r="E31" s="244"/>
      <c r="F31" s="245"/>
      <c r="G31" s="245"/>
      <c r="H31" s="245"/>
      <c r="I31" s="245"/>
      <c r="J31" s="245"/>
      <c r="K31" s="244"/>
      <c r="L31" s="245"/>
      <c r="M31" s="274"/>
      <c r="O31" s="241"/>
      <c r="P31" s="241"/>
      <c r="Q31" s="241"/>
      <c r="R31" s="241"/>
    </row>
    <row r="32" spans="1:18" ht="6" customHeight="1" thickBot="1" x14ac:dyDescent="0.3">
      <c r="A32" s="249"/>
      <c r="B32" s="248"/>
      <c r="C32" s="249"/>
      <c r="D32" s="249"/>
      <c r="E32" s="249"/>
      <c r="F32" s="246"/>
      <c r="G32" s="246"/>
      <c r="H32" s="246"/>
      <c r="I32" s="246"/>
      <c r="J32" s="246"/>
      <c r="K32" s="249"/>
      <c r="L32" s="246"/>
      <c r="M32" s="275"/>
      <c r="O32" s="241"/>
      <c r="P32" s="241"/>
      <c r="Q32" s="241"/>
      <c r="R32" s="241"/>
    </row>
    <row r="33" spans="1:18" s="76" customFormat="1" ht="27" customHeight="1" x14ac:dyDescent="0.25">
      <c r="A33" s="105"/>
      <c r="B33" s="108"/>
      <c r="C33" s="105"/>
      <c r="D33" s="105"/>
      <c r="E33" s="105"/>
      <c r="F33" s="107"/>
      <c r="G33" s="107"/>
      <c r="H33" s="107"/>
      <c r="I33" s="107"/>
      <c r="J33" s="107"/>
      <c r="K33" s="105"/>
      <c r="L33" s="107"/>
      <c r="M33" s="109"/>
      <c r="O33" s="202"/>
      <c r="P33" s="202"/>
      <c r="Q33" s="202"/>
      <c r="R33" s="202"/>
    </row>
    <row r="34" spans="1:18" s="2" customFormat="1" ht="20.25" x14ac:dyDescent="0.25">
      <c r="A34" s="102">
        <v>37</v>
      </c>
      <c r="B34" s="15">
        <v>44652</v>
      </c>
      <c r="C34" s="5" t="s">
        <v>79</v>
      </c>
      <c r="D34" s="5" t="s">
        <v>80</v>
      </c>
      <c r="E34" s="5" t="s">
        <v>81</v>
      </c>
      <c r="F34" s="7" t="s">
        <v>17</v>
      </c>
      <c r="G34" s="9" t="s">
        <v>16</v>
      </c>
      <c r="H34" s="22">
        <v>440593</v>
      </c>
      <c r="I34" s="13" t="s">
        <v>25</v>
      </c>
      <c r="J34" s="10">
        <v>97.15</v>
      </c>
      <c r="K34" s="10">
        <v>480</v>
      </c>
      <c r="L34" s="4" t="s">
        <v>20</v>
      </c>
      <c r="M34" s="7" t="s">
        <v>23</v>
      </c>
      <c r="N34"/>
      <c r="O34" s="203" t="s">
        <v>159</v>
      </c>
      <c r="P34" s="203"/>
      <c r="Q34" s="214">
        <v>315335</v>
      </c>
      <c r="R34" s="205"/>
    </row>
    <row r="35" spans="1:18" s="3" customFormat="1" ht="20.25" x14ac:dyDescent="0.25">
      <c r="A35" s="103">
        <v>38</v>
      </c>
      <c r="B35" s="18">
        <v>44652</v>
      </c>
      <c r="C35" s="5" t="s">
        <v>82</v>
      </c>
      <c r="D35" s="12" t="s">
        <v>83</v>
      </c>
      <c r="E35" s="6" t="s">
        <v>84</v>
      </c>
      <c r="F35" s="8" t="s">
        <v>17</v>
      </c>
      <c r="G35" s="19" t="s">
        <v>53</v>
      </c>
      <c r="H35" s="23">
        <v>2153238</v>
      </c>
      <c r="I35" s="13" t="s">
        <v>85</v>
      </c>
      <c r="J35" s="11">
        <v>345.32</v>
      </c>
      <c r="K35" s="11">
        <v>245050.8</v>
      </c>
      <c r="L35" s="4" t="s">
        <v>15</v>
      </c>
      <c r="M35" s="7" t="s">
        <v>23</v>
      </c>
      <c r="N35"/>
      <c r="O35" s="203"/>
      <c r="P35" s="203" t="s">
        <v>159</v>
      </c>
      <c r="Q35" s="214"/>
      <c r="R35" s="205"/>
    </row>
    <row r="36" spans="1:18" s="3" customFormat="1" ht="30" customHeight="1" x14ac:dyDescent="0.25">
      <c r="A36" s="103">
        <v>39</v>
      </c>
      <c r="B36" s="18">
        <v>44655</v>
      </c>
      <c r="C36" s="12" t="s">
        <v>86</v>
      </c>
      <c r="D36" s="12" t="s">
        <v>87</v>
      </c>
      <c r="E36" s="12" t="s">
        <v>88</v>
      </c>
      <c r="F36" s="8" t="s">
        <v>17</v>
      </c>
      <c r="G36" s="19" t="s">
        <v>53</v>
      </c>
      <c r="H36" s="23">
        <v>360000</v>
      </c>
      <c r="I36" s="13" t="s">
        <v>89</v>
      </c>
      <c r="J36" s="11">
        <v>155.88</v>
      </c>
      <c r="K36" s="98">
        <v>35834.53</v>
      </c>
      <c r="L36" s="4" t="s">
        <v>15</v>
      </c>
      <c r="M36" s="8" t="s">
        <v>23</v>
      </c>
      <c r="N36" s="82"/>
      <c r="O36" s="203"/>
      <c r="P36" s="203" t="s">
        <v>159</v>
      </c>
      <c r="Q36" s="214"/>
      <c r="R36" s="205"/>
    </row>
    <row r="37" spans="1:18" s="3" customFormat="1" ht="20.25" x14ac:dyDescent="0.25">
      <c r="A37" s="103">
        <v>40</v>
      </c>
      <c r="B37" s="18">
        <v>44658</v>
      </c>
      <c r="C37" s="5" t="s">
        <v>90</v>
      </c>
      <c r="D37" s="12" t="s">
        <v>91</v>
      </c>
      <c r="E37" s="12" t="s">
        <v>92</v>
      </c>
      <c r="F37" s="8" t="s">
        <v>17</v>
      </c>
      <c r="G37" s="19" t="s">
        <v>93</v>
      </c>
      <c r="H37" s="23">
        <v>61966</v>
      </c>
      <c r="I37" s="13" t="s">
        <v>89</v>
      </c>
      <c r="J37" s="11">
        <v>84.4</v>
      </c>
      <c r="K37" s="16">
        <v>221.94</v>
      </c>
      <c r="L37" s="4" t="s">
        <v>15</v>
      </c>
      <c r="M37" s="8" t="s">
        <v>18</v>
      </c>
      <c r="N37"/>
      <c r="O37" s="206"/>
      <c r="P37" s="206" t="s">
        <v>159</v>
      </c>
      <c r="Q37" s="215"/>
      <c r="R37" s="207"/>
    </row>
    <row r="38" spans="1:18" s="3" customFormat="1" ht="30" customHeight="1" x14ac:dyDescent="0.25">
      <c r="A38" s="103">
        <v>41</v>
      </c>
      <c r="B38" s="18">
        <v>44657</v>
      </c>
      <c r="C38" s="5" t="s">
        <v>94</v>
      </c>
      <c r="D38" s="12" t="s">
        <v>95</v>
      </c>
      <c r="E38" s="12" t="s">
        <v>96</v>
      </c>
      <c r="F38" s="13" t="s">
        <v>97</v>
      </c>
      <c r="G38" s="19" t="s">
        <v>53</v>
      </c>
      <c r="H38" s="23">
        <v>220791</v>
      </c>
      <c r="I38" s="13" t="s">
        <v>89</v>
      </c>
      <c r="J38" s="11">
        <v>67.3</v>
      </c>
      <c r="K38" s="11">
        <v>54220.2</v>
      </c>
      <c r="L38" s="4" t="s">
        <v>15</v>
      </c>
      <c r="M38" s="8" t="s">
        <v>23</v>
      </c>
      <c r="N38"/>
      <c r="O38" s="203"/>
      <c r="P38" s="203" t="s">
        <v>159</v>
      </c>
      <c r="Q38" s="214"/>
      <c r="R38" s="205"/>
    </row>
    <row r="39" spans="1:18" s="3" customFormat="1" ht="30" x14ac:dyDescent="0.25">
      <c r="A39" s="103">
        <v>42</v>
      </c>
      <c r="B39" s="18">
        <v>44658</v>
      </c>
      <c r="C39" s="12" t="s">
        <v>98</v>
      </c>
      <c r="D39" s="12" t="s">
        <v>99</v>
      </c>
      <c r="E39" s="12" t="s">
        <v>100</v>
      </c>
      <c r="F39" s="8" t="s">
        <v>17</v>
      </c>
      <c r="G39" s="19" t="s">
        <v>93</v>
      </c>
      <c r="H39" s="23">
        <v>189920</v>
      </c>
      <c r="I39" s="13" t="s">
        <v>89</v>
      </c>
      <c r="J39" s="11">
        <v>45.52</v>
      </c>
      <c r="K39" s="98">
        <v>7041.3</v>
      </c>
      <c r="L39" s="4" t="s">
        <v>15</v>
      </c>
      <c r="M39" s="8" t="s">
        <v>23</v>
      </c>
      <c r="N39" s="82"/>
      <c r="O39" s="203"/>
      <c r="P39" s="203" t="s">
        <v>159</v>
      </c>
      <c r="Q39" s="214"/>
      <c r="R39" s="205"/>
    </row>
    <row r="40" spans="1:18" s="97" customFormat="1" ht="30" x14ac:dyDescent="0.25">
      <c r="A40" s="104">
        <v>43</v>
      </c>
      <c r="B40" s="90">
        <v>44658</v>
      </c>
      <c r="C40" s="91" t="s">
        <v>101</v>
      </c>
      <c r="D40" s="91" t="s">
        <v>102</v>
      </c>
      <c r="E40" s="91" t="s">
        <v>103</v>
      </c>
      <c r="F40" s="92" t="s">
        <v>17</v>
      </c>
      <c r="G40" s="93" t="s">
        <v>104</v>
      </c>
      <c r="H40" s="94">
        <v>25923</v>
      </c>
      <c r="I40" s="13" t="s">
        <v>105</v>
      </c>
      <c r="J40" s="95">
        <v>60.32</v>
      </c>
      <c r="K40" s="101">
        <v>74.14</v>
      </c>
      <c r="L40" s="4" t="s">
        <v>20</v>
      </c>
      <c r="M40" s="92" t="s">
        <v>61</v>
      </c>
      <c r="N40" s="96"/>
      <c r="O40" s="203"/>
      <c r="P40" s="203" t="s">
        <v>159</v>
      </c>
      <c r="Q40" s="216"/>
      <c r="R40" s="205"/>
    </row>
    <row r="41" spans="1:18" s="97" customFormat="1" ht="20.25" x14ac:dyDescent="0.25">
      <c r="A41" s="104">
        <v>44</v>
      </c>
      <c r="B41" s="90">
        <v>44670</v>
      </c>
      <c r="C41" s="91" t="s">
        <v>106</v>
      </c>
      <c r="D41" s="91" t="s">
        <v>107</v>
      </c>
      <c r="E41" s="91" t="s">
        <v>108</v>
      </c>
      <c r="F41" s="92" t="s">
        <v>17</v>
      </c>
      <c r="G41" s="93" t="s">
        <v>16</v>
      </c>
      <c r="H41" s="94">
        <v>244108</v>
      </c>
      <c r="I41" s="13" t="s">
        <v>25</v>
      </c>
      <c r="J41" s="95">
        <v>70.17</v>
      </c>
      <c r="K41" s="101">
        <v>233.83</v>
      </c>
      <c r="L41" s="4" t="s">
        <v>20</v>
      </c>
      <c r="M41" s="92" t="s">
        <v>61</v>
      </c>
      <c r="N41" s="96"/>
      <c r="O41" s="203" t="s">
        <v>159</v>
      </c>
      <c r="P41" s="203"/>
      <c r="Q41" s="214">
        <v>240915</v>
      </c>
      <c r="R41" s="205"/>
    </row>
    <row r="42" spans="1:18" s="97" customFormat="1" ht="20.25" x14ac:dyDescent="0.25">
      <c r="A42" s="104">
        <v>45</v>
      </c>
      <c r="B42" s="90">
        <v>44671</v>
      </c>
      <c r="C42" s="91" t="s">
        <v>109</v>
      </c>
      <c r="D42" s="91" t="s">
        <v>110</v>
      </c>
      <c r="E42" s="91" t="s">
        <v>111</v>
      </c>
      <c r="F42" s="92" t="s">
        <v>17</v>
      </c>
      <c r="G42" s="93" t="s">
        <v>16</v>
      </c>
      <c r="H42" s="94">
        <v>292244</v>
      </c>
      <c r="I42" s="13" t="s">
        <v>25</v>
      </c>
      <c r="J42" s="95">
        <v>88.54</v>
      </c>
      <c r="K42" s="101">
        <v>260</v>
      </c>
      <c r="L42" s="4" t="s">
        <v>15</v>
      </c>
      <c r="M42" s="92" t="s">
        <v>18</v>
      </c>
      <c r="N42" s="96"/>
      <c r="O42" s="203" t="s">
        <v>159</v>
      </c>
      <c r="P42" s="203"/>
      <c r="Q42" s="214">
        <v>319714</v>
      </c>
      <c r="R42" s="205"/>
    </row>
    <row r="43" spans="1:18" s="97" customFormat="1" ht="30" x14ac:dyDescent="0.25">
      <c r="A43" s="104">
        <v>46</v>
      </c>
      <c r="B43" s="90">
        <v>44670</v>
      </c>
      <c r="C43" s="91" t="s">
        <v>112</v>
      </c>
      <c r="D43" s="91" t="s">
        <v>113</v>
      </c>
      <c r="E43" s="91" t="s">
        <v>114</v>
      </c>
      <c r="F43" s="92" t="s">
        <v>17</v>
      </c>
      <c r="G43" s="93" t="s">
        <v>16</v>
      </c>
      <c r="H43" s="94">
        <v>121531</v>
      </c>
      <c r="I43" s="13" t="s">
        <v>89</v>
      </c>
      <c r="J43" s="95" t="s">
        <v>115</v>
      </c>
      <c r="K43" s="101">
        <v>206.75</v>
      </c>
      <c r="L43" s="4" t="s">
        <v>15</v>
      </c>
      <c r="M43" s="92" t="s">
        <v>23</v>
      </c>
      <c r="N43" s="96"/>
      <c r="O43" s="203"/>
      <c r="P43" s="203" t="s">
        <v>159</v>
      </c>
      <c r="Q43" s="214"/>
      <c r="R43" s="205"/>
    </row>
    <row r="44" spans="1:18" s="97" customFormat="1" ht="20.25" x14ac:dyDescent="0.25">
      <c r="A44" s="104">
        <v>47</v>
      </c>
      <c r="B44" s="90">
        <v>44673</v>
      </c>
      <c r="C44" s="91" t="s">
        <v>116</v>
      </c>
      <c r="D44" s="91" t="s">
        <v>117</v>
      </c>
      <c r="E44" s="91" t="s">
        <v>118</v>
      </c>
      <c r="F44" s="92" t="s">
        <v>17</v>
      </c>
      <c r="G44" s="93" t="s">
        <v>16</v>
      </c>
      <c r="H44" s="94">
        <v>172074</v>
      </c>
      <c r="I44" s="13" t="s">
        <v>25</v>
      </c>
      <c r="J44" s="95">
        <v>68</v>
      </c>
      <c r="K44" s="101">
        <v>198</v>
      </c>
      <c r="L44" s="4" t="s">
        <v>20</v>
      </c>
      <c r="M44" s="92" t="s">
        <v>61</v>
      </c>
      <c r="N44" s="96"/>
      <c r="O44" s="217" t="s">
        <v>159</v>
      </c>
      <c r="P44" s="217"/>
      <c r="Q44" s="218">
        <v>429710</v>
      </c>
      <c r="R44" s="208"/>
    </row>
    <row r="45" spans="1:18" s="97" customFormat="1" ht="30" x14ac:dyDescent="0.25">
      <c r="A45" s="104">
        <v>48</v>
      </c>
      <c r="B45" s="90">
        <v>44673</v>
      </c>
      <c r="C45" s="91" t="s">
        <v>119</v>
      </c>
      <c r="D45" s="91" t="s">
        <v>120</v>
      </c>
      <c r="E45" s="91" t="s">
        <v>121</v>
      </c>
      <c r="F45" s="92" t="s">
        <v>17</v>
      </c>
      <c r="G45" s="93" t="s">
        <v>122</v>
      </c>
      <c r="H45" s="94">
        <v>4000</v>
      </c>
      <c r="I45" s="13" t="s">
        <v>89</v>
      </c>
      <c r="J45" s="95">
        <v>65.3</v>
      </c>
      <c r="K45" s="101" t="s">
        <v>115</v>
      </c>
      <c r="L45" s="4" t="s">
        <v>15</v>
      </c>
      <c r="M45" s="92" t="s">
        <v>61</v>
      </c>
      <c r="N45" s="96"/>
      <c r="O45" s="217"/>
      <c r="P45" s="217" t="s">
        <v>159</v>
      </c>
      <c r="Q45" s="218"/>
      <c r="R45" s="208"/>
    </row>
    <row r="46" spans="1:18" s="97" customFormat="1" ht="20.25" x14ac:dyDescent="0.25">
      <c r="A46" s="104">
        <v>49</v>
      </c>
      <c r="B46" s="90">
        <v>44676</v>
      </c>
      <c r="C46" s="91" t="s">
        <v>123</v>
      </c>
      <c r="D46" s="91" t="s">
        <v>124</v>
      </c>
      <c r="E46" s="91" t="s">
        <v>125</v>
      </c>
      <c r="F46" s="92" t="s">
        <v>17</v>
      </c>
      <c r="G46" s="93" t="s">
        <v>16</v>
      </c>
      <c r="H46" s="94">
        <v>49905</v>
      </c>
      <c r="I46" s="13" t="s">
        <v>25</v>
      </c>
      <c r="J46" s="95">
        <v>31.92</v>
      </c>
      <c r="K46" s="101">
        <v>114.87</v>
      </c>
      <c r="L46" s="4" t="s">
        <v>20</v>
      </c>
      <c r="M46" s="92" t="s">
        <v>61</v>
      </c>
      <c r="N46" s="96"/>
      <c r="O46" s="217" t="s">
        <v>159</v>
      </c>
      <c r="P46" s="217"/>
      <c r="Q46" s="218">
        <v>172426</v>
      </c>
      <c r="R46" s="208"/>
    </row>
    <row r="47" spans="1:18" s="76" customFormat="1" ht="24" customHeight="1" x14ac:dyDescent="0.25">
      <c r="A47" s="52"/>
      <c r="B47" s="53"/>
      <c r="C47" s="44"/>
      <c r="D47" s="54"/>
      <c r="E47" s="54"/>
      <c r="F47" s="55"/>
      <c r="G47" s="79"/>
      <c r="H47" s="56"/>
      <c r="I47" s="57"/>
      <c r="J47" s="58"/>
      <c r="K47" s="80"/>
      <c r="L47" s="50"/>
      <c r="M47" s="55"/>
      <c r="N47" s="14"/>
      <c r="P47" s="213"/>
    </row>
    <row r="48" spans="1:18" s="76" customFormat="1" ht="26.25" x14ac:dyDescent="0.4">
      <c r="A48" s="17"/>
      <c r="B48" s="17"/>
      <c r="C48" s="17"/>
      <c r="D48" s="17"/>
      <c r="E48" s="17"/>
      <c r="F48" s="17"/>
      <c r="G48" s="24" t="s">
        <v>14</v>
      </c>
      <c r="H48" s="85">
        <f>SUM(H34:H46)</f>
        <v>4336293</v>
      </c>
      <c r="I48" s="86"/>
      <c r="J48" s="87">
        <f>SUM(J34:J46)</f>
        <v>1179.82</v>
      </c>
      <c r="K48" s="87">
        <f>SUM(K34:K41)</f>
        <v>343156.74</v>
      </c>
      <c r="L48" s="17"/>
      <c r="M48" s="17"/>
      <c r="O48" s="219" t="s">
        <v>160</v>
      </c>
      <c r="P48" s="219"/>
      <c r="Q48" s="220">
        <f>SUM(Q34:Q46)</f>
        <v>1478100</v>
      </c>
      <c r="R48" s="219"/>
    </row>
    <row r="49" spans="1:18" s="140" customFormat="1" ht="26.25" x14ac:dyDescent="0.4">
      <c r="A49" s="141"/>
      <c r="B49" s="141"/>
      <c r="C49" s="141"/>
      <c r="D49" s="141"/>
      <c r="E49" s="141"/>
      <c r="F49" s="141"/>
      <c r="G49" s="142"/>
      <c r="H49" s="167"/>
      <c r="I49" s="168"/>
      <c r="J49" s="169"/>
      <c r="K49" s="169"/>
      <c r="L49" s="141"/>
      <c r="M49" s="141"/>
    </row>
    <row r="50" spans="1:18" s="140" customFormat="1" ht="27" thickBot="1" x14ac:dyDescent="0.45">
      <c r="A50" s="141"/>
      <c r="B50" s="141"/>
      <c r="C50" s="141"/>
      <c r="D50" s="141"/>
      <c r="E50" s="141"/>
      <c r="F50" s="141"/>
      <c r="G50" s="142"/>
      <c r="H50" s="167"/>
      <c r="I50" s="168"/>
      <c r="J50" s="169"/>
      <c r="K50" s="169"/>
      <c r="L50" s="141"/>
      <c r="M50" s="141"/>
    </row>
    <row r="51" spans="1:18" s="76" customFormat="1" ht="32.25" customHeight="1" thickBot="1" x14ac:dyDescent="0.45">
      <c r="A51" s="269" t="s">
        <v>59</v>
      </c>
      <c r="B51" s="270"/>
      <c r="C51" s="270"/>
      <c r="D51" s="129"/>
      <c r="E51" s="129"/>
      <c r="F51" s="129"/>
      <c r="G51" s="130"/>
      <c r="H51" s="131"/>
      <c r="I51" s="129"/>
      <c r="J51" s="132"/>
      <c r="K51" s="132"/>
      <c r="L51" s="129"/>
      <c r="M51" s="133"/>
      <c r="O51" s="225" t="s">
        <v>154</v>
      </c>
      <c r="P51" s="226"/>
      <c r="Q51" s="226"/>
      <c r="R51" s="227"/>
    </row>
    <row r="52" spans="1:18" s="76" customFormat="1" ht="30.75" x14ac:dyDescent="0.25">
      <c r="A52" s="122" t="s">
        <v>54</v>
      </c>
      <c r="B52" s="122" t="s">
        <v>55</v>
      </c>
      <c r="C52" s="123" t="s">
        <v>2</v>
      </c>
      <c r="D52" s="123" t="s">
        <v>3</v>
      </c>
      <c r="E52" s="123" t="s">
        <v>4</v>
      </c>
      <c r="F52" s="123" t="s">
        <v>5</v>
      </c>
      <c r="G52" s="124" t="s">
        <v>6</v>
      </c>
      <c r="H52" s="125" t="s">
        <v>7</v>
      </c>
      <c r="I52" s="126" t="s">
        <v>56</v>
      </c>
      <c r="J52" s="127" t="s">
        <v>57</v>
      </c>
      <c r="K52" s="127" t="s">
        <v>21</v>
      </c>
      <c r="L52" s="123" t="s">
        <v>9</v>
      </c>
      <c r="M52" s="128" t="s">
        <v>10</v>
      </c>
      <c r="O52" s="211" t="s">
        <v>155</v>
      </c>
      <c r="P52" s="211" t="s">
        <v>156</v>
      </c>
      <c r="Q52" s="211" t="s">
        <v>157</v>
      </c>
      <c r="R52" s="211" t="s">
        <v>158</v>
      </c>
    </row>
    <row r="53" spans="1:18" s="76" customFormat="1" ht="24.75" customHeight="1" x14ac:dyDescent="0.25">
      <c r="A53" s="110"/>
      <c r="B53" s="110"/>
      <c r="C53" s="34"/>
      <c r="D53" s="34"/>
      <c r="E53" s="34"/>
      <c r="F53" s="34"/>
      <c r="G53" s="111"/>
      <c r="H53" s="112"/>
      <c r="I53" s="113"/>
      <c r="J53" s="114"/>
      <c r="K53" s="114"/>
      <c r="L53" s="34"/>
      <c r="M53" s="115"/>
    </row>
    <row r="54" spans="1:18" s="82" customFormat="1" ht="20.25" x14ac:dyDescent="0.25">
      <c r="A54" s="116">
        <v>5</v>
      </c>
      <c r="B54" s="117">
        <v>44652</v>
      </c>
      <c r="C54" s="118" t="s">
        <v>131</v>
      </c>
      <c r="D54" s="118" t="s">
        <v>132</v>
      </c>
      <c r="E54" s="118" t="s">
        <v>133</v>
      </c>
      <c r="F54" s="119" t="s">
        <v>17</v>
      </c>
      <c r="G54" s="119" t="s">
        <v>16</v>
      </c>
      <c r="H54" s="89">
        <v>235753</v>
      </c>
      <c r="I54" s="119" t="s">
        <v>60</v>
      </c>
      <c r="J54" s="120">
        <v>845</v>
      </c>
      <c r="K54" s="120">
        <v>2381.7199999999998</v>
      </c>
      <c r="L54" s="81" t="s">
        <v>15</v>
      </c>
      <c r="M54" s="119" t="s">
        <v>134</v>
      </c>
      <c r="O54" s="210"/>
      <c r="P54" s="212" t="s">
        <v>159</v>
      </c>
      <c r="Q54" s="210"/>
      <c r="R54" s="210"/>
    </row>
    <row r="55" spans="1:18" s="76" customFormat="1" ht="32.25" customHeight="1" x14ac:dyDescent="0.25"/>
    <row r="56" spans="1:18" s="76" customFormat="1" ht="26.25" x14ac:dyDescent="0.4">
      <c r="A56" s="271"/>
      <c r="B56" s="271"/>
      <c r="C56" s="135"/>
      <c r="D56" s="135"/>
      <c r="E56" s="135"/>
      <c r="F56" s="135"/>
      <c r="G56" s="136" t="s">
        <v>14</v>
      </c>
      <c r="H56" s="137">
        <f>SUM(H54:H54)</f>
        <v>235753</v>
      </c>
      <c r="I56" s="138"/>
      <c r="J56" s="139">
        <f>SUM(J54:J54)</f>
        <v>845</v>
      </c>
      <c r="K56" s="139">
        <f>SUM(K54:K54)</f>
        <v>2381.7199999999998</v>
      </c>
      <c r="L56" s="135"/>
      <c r="O56" s="219" t="s">
        <v>160</v>
      </c>
      <c r="P56" s="219"/>
      <c r="Q56" s="219">
        <f>SUM(Q52:Q54)</f>
        <v>0</v>
      </c>
      <c r="R56" s="219"/>
    </row>
    <row r="57" spans="1:18" s="140" customFormat="1" ht="26.25" x14ac:dyDescent="0.4">
      <c r="A57" s="171"/>
      <c r="B57" s="171"/>
      <c r="G57" s="172"/>
      <c r="H57" s="173"/>
      <c r="I57" s="174"/>
      <c r="J57" s="165"/>
      <c r="K57" s="165"/>
    </row>
    <row r="58" spans="1:18" s="140" customFormat="1" ht="26.25" x14ac:dyDescent="0.4">
      <c r="A58" s="190"/>
      <c r="B58" s="190"/>
      <c r="G58" s="172"/>
      <c r="H58" s="173"/>
      <c r="I58" s="174"/>
      <c r="J58" s="165"/>
      <c r="K58" s="165"/>
    </row>
    <row r="59" spans="1:18" s="140" customFormat="1" ht="26.25" x14ac:dyDescent="0.4">
      <c r="A59" s="190"/>
      <c r="B59" s="190"/>
      <c r="G59" s="172"/>
      <c r="H59" s="173"/>
      <c r="I59" s="174"/>
      <c r="J59" s="165"/>
      <c r="K59" s="165"/>
    </row>
    <row r="60" spans="1:18" s="140" customFormat="1" ht="26.25" x14ac:dyDescent="0.4">
      <c r="A60" s="190"/>
      <c r="B60" s="190"/>
      <c r="G60" s="172"/>
      <c r="H60" s="173"/>
      <c r="I60" s="174"/>
      <c r="J60" s="165"/>
      <c r="K60" s="165"/>
    </row>
    <row r="61" spans="1:18" s="140" customFormat="1" ht="27" thickBot="1" x14ac:dyDescent="0.45">
      <c r="A61" s="190"/>
      <c r="B61" s="190"/>
      <c r="G61" s="172"/>
      <c r="H61" s="173"/>
      <c r="I61" s="174"/>
      <c r="J61" s="165"/>
      <c r="K61" s="165"/>
    </row>
    <row r="62" spans="1:18" ht="28.5" thickBot="1" x14ac:dyDescent="0.3">
      <c r="A62" s="154" t="s">
        <v>126</v>
      </c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6"/>
      <c r="O62" s="225" t="s">
        <v>154</v>
      </c>
      <c r="P62" s="226"/>
      <c r="Q62" s="226"/>
      <c r="R62" s="227"/>
    </row>
    <row r="63" spans="1:18" s="76" customFormat="1" ht="25.5" x14ac:dyDescent="0.25">
      <c r="A63" s="134" t="s">
        <v>63</v>
      </c>
      <c r="B63" s="157" t="s">
        <v>55</v>
      </c>
      <c r="C63" s="157" t="s">
        <v>2</v>
      </c>
      <c r="D63" s="157" t="s">
        <v>3</v>
      </c>
      <c r="E63" s="157" t="s">
        <v>4</v>
      </c>
      <c r="F63" s="157" t="s">
        <v>5</v>
      </c>
      <c r="G63" s="158" t="s">
        <v>6</v>
      </c>
      <c r="H63" s="158" t="s">
        <v>7</v>
      </c>
      <c r="I63" s="158" t="s">
        <v>56</v>
      </c>
      <c r="J63" s="158" t="s">
        <v>57</v>
      </c>
      <c r="K63" s="158" t="s">
        <v>62</v>
      </c>
      <c r="L63" s="159" t="s">
        <v>10</v>
      </c>
      <c r="O63" s="211" t="s">
        <v>155</v>
      </c>
      <c r="P63" s="211" t="s">
        <v>156</v>
      </c>
      <c r="Q63" s="211" t="s">
        <v>157</v>
      </c>
      <c r="R63" s="211" t="s">
        <v>158</v>
      </c>
    </row>
    <row r="64" spans="1:18" s="76" customFormat="1" ht="15.75" x14ac:dyDescent="0.25">
      <c r="A64" s="160"/>
      <c r="B64" s="160"/>
      <c r="C64" s="160"/>
      <c r="D64" s="160"/>
      <c r="E64" s="160"/>
      <c r="F64" s="160"/>
      <c r="G64" s="161"/>
      <c r="H64" s="161"/>
      <c r="I64" s="161"/>
      <c r="J64" s="161"/>
      <c r="K64" s="161"/>
      <c r="L64" s="160"/>
    </row>
    <row r="65" spans="1:18" s="76" customFormat="1" ht="120" x14ac:dyDescent="0.25">
      <c r="A65" s="170">
        <v>38</v>
      </c>
      <c r="B65" s="162">
        <v>44665</v>
      </c>
      <c r="C65" s="163" t="s">
        <v>127</v>
      </c>
      <c r="D65" s="143" t="s">
        <v>128</v>
      </c>
      <c r="E65" s="143" t="s">
        <v>129</v>
      </c>
      <c r="F65" s="143" t="s">
        <v>26</v>
      </c>
      <c r="G65" s="152" t="s">
        <v>16</v>
      </c>
      <c r="H65" s="164">
        <v>23503</v>
      </c>
      <c r="I65" s="152" t="s">
        <v>130</v>
      </c>
      <c r="J65" s="153">
        <v>66.08</v>
      </c>
      <c r="K65" s="152" t="s">
        <v>15</v>
      </c>
      <c r="L65" s="143" t="s">
        <v>61</v>
      </c>
      <c r="O65" s="209"/>
      <c r="P65" s="211" t="s">
        <v>159</v>
      </c>
      <c r="Q65" s="209"/>
      <c r="R65" s="209"/>
    </row>
    <row r="66" spans="1:18" s="76" customFormat="1" ht="26.25" x14ac:dyDescent="0.4">
      <c r="A66" s="144"/>
      <c r="B66" s="144"/>
      <c r="C66" s="144"/>
      <c r="D66" s="144"/>
      <c r="E66" s="144"/>
      <c r="F66" s="144"/>
      <c r="G66" s="145"/>
      <c r="H66" s="146"/>
      <c r="I66" s="147"/>
      <c r="J66" s="148"/>
      <c r="K66" s="144"/>
      <c r="L66" s="144"/>
    </row>
    <row r="67" spans="1:18" ht="26.25" x14ac:dyDescent="0.4">
      <c r="A67" s="144"/>
      <c r="B67" s="144"/>
      <c r="C67" s="144"/>
      <c r="D67" s="144"/>
      <c r="E67" s="144"/>
      <c r="F67" s="144"/>
      <c r="G67" s="149" t="s">
        <v>14</v>
      </c>
      <c r="H67" s="150">
        <f>SUM(H63:H65)</f>
        <v>23503</v>
      </c>
      <c r="I67" s="166"/>
      <c r="J67" s="151">
        <f>SUM(J63:J65)</f>
        <v>66.08</v>
      </c>
      <c r="K67" s="165"/>
      <c r="L67" s="144"/>
      <c r="O67" s="219" t="s">
        <v>160</v>
      </c>
      <c r="P67" s="219"/>
      <c r="Q67" s="219">
        <f>SUM(Q63:Q65)</f>
        <v>0</v>
      </c>
      <c r="R67" s="219"/>
    </row>
    <row r="68" spans="1:18" s="140" customFormat="1" ht="27" thickBot="1" x14ac:dyDescent="0.45">
      <c r="A68" s="144"/>
      <c r="B68" s="144"/>
      <c r="C68" s="144"/>
      <c r="D68" s="144"/>
      <c r="E68" s="144"/>
      <c r="F68" s="144"/>
      <c r="G68" s="172"/>
      <c r="H68" s="173"/>
      <c r="I68" s="174"/>
      <c r="J68" s="175"/>
      <c r="K68" s="165"/>
      <c r="L68" s="144"/>
    </row>
    <row r="69" spans="1:18" ht="30.75" customHeight="1" thickTop="1" thickBot="1" x14ac:dyDescent="0.4">
      <c r="A69" s="184" t="s">
        <v>135</v>
      </c>
      <c r="B69" s="185"/>
      <c r="C69" s="186"/>
      <c r="D69" s="186"/>
      <c r="E69" s="186"/>
      <c r="F69" s="186"/>
      <c r="G69" s="186"/>
      <c r="H69" s="186"/>
      <c r="I69" s="186"/>
      <c r="J69" s="186"/>
      <c r="K69" s="186"/>
      <c r="L69" s="187"/>
      <c r="O69" s="228" t="s">
        <v>154</v>
      </c>
      <c r="P69" s="229"/>
      <c r="Q69" s="229"/>
      <c r="R69" s="230"/>
    </row>
    <row r="70" spans="1:18" ht="15.75" thickTop="1" x14ac:dyDescent="0.25">
      <c r="A70" s="276" t="s">
        <v>29</v>
      </c>
      <c r="B70" s="277"/>
      <c r="C70" s="280" t="s">
        <v>2</v>
      </c>
      <c r="D70" s="280" t="s">
        <v>30</v>
      </c>
      <c r="E70" s="280" t="s">
        <v>4</v>
      </c>
      <c r="F70" s="280" t="s">
        <v>5</v>
      </c>
      <c r="G70" s="283" t="s">
        <v>6</v>
      </c>
      <c r="H70" s="286" t="s">
        <v>7</v>
      </c>
      <c r="I70" s="286" t="s">
        <v>31</v>
      </c>
      <c r="J70" s="286" t="s">
        <v>28</v>
      </c>
      <c r="K70" s="286" t="s">
        <v>9</v>
      </c>
      <c r="L70" s="290" t="s">
        <v>10</v>
      </c>
      <c r="O70" s="231" t="s">
        <v>155</v>
      </c>
      <c r="P70" s="223" t="s">
        <v>156</v>
      </c>
      <c r="Q70" s="223" t="s">
        <v>157</v>
      </c>
      <c r="R70" s="223" t="s">
        <v>158</v>
      </c>
    </row>
    <row r="71" spans="1:18" ht="15.75" thickBot="1" x14ac:dyDescent="0.3">
      <c r="A71" s="278"/>
      <c r="B71" s="279"/>
      <c r="C71" s="281"/>
      <c r="D71" s="281"/>
      <c r="E71" s="281"/>
      <c r="F71" s="281"/>
      <c r="G71" s="284"/>
      <c r="H71" s="287"/>
      <c r="I71" s="287"/>
      <c r="J71" s="287"/>
      <c r="K71" s="287"/>
      <c r="L71" s="287"/>
      <c r="O71" s="232"/>
      <c r="P71" s="234"/>
      <c r="Q71" s="234"/>
      <c r="R71" s="234"/>
    </row>
    <row r="72" spans="1:18" ht="15.75" thickBot="1" x14ac:dyDescent="0.3">
      <c r="A72" s="291"/>
      <c r="B72" s="292"/>
      <c r="C72" s="281"/>
      <c r="D72" s="281"/>
      <c r="E72" s="281"/>
      <c r="F72" s="281"/>
      <c r="G72" s="284"/>
      <c r="H72" s="287"/>
      <c r="I72" s="287"/>
      <c r="J72" s="287"/>
      <c r="K72" s="287"/>
      <c r="L72" s="287"/>
      <c r="O72" s="232"/>
      <c r="P72" s="234"/>
      <c r="Q72" s="234"/>
      <c r="R72" s="234"/>
    </row>
    <row r="73" spans="1:18" ht="15.75" thickTop="1" x14ac:dyDescent="0.25">
      <c r="A73" s="293" t="s">
        <v>33</v>
      </c>
      <c r="B73" s="280" t="s">
        <v>34</v>
      </c>
      <c r="C73" s="281"/>
      <c r="D73" s="281"/>
      <c r="E73" s="281"/>
      <c r="F73" s="281"/>
      <c r="G73" s="284"/>
      <c r="H73" s="287"/>
      <c r="I73" s="287"/>
      <c r="J73" s="287"/>
      <c r="K73" s="287"/>
      <c r="L73" s="287"/>
      <c r="O73" s="232"/>
      <c r="P73" s="234"/>
      <c r="Q73" s="234"/>
      <c r="R73" s="234"/>
    </row>
    <row r="74" spans="1:18" ht="15.75" thickBot="1" x14ac:dyDescent="0.3">
      <c r="A74" s="294"/>
      <c r="B74" s="282"/>
      <c r="C74" s="282"/>
      <c r="D74" s="282"/>
      <c r="E74" s="282"/>
      <c r="F74" s="282"/>
      <c r="G74" s="285"/>
      <c r="H74" s="288"/>
      <c r="I74" s="289"/>
      <c r="J74" s="288"/>
      <c r="K74" s="289"/>
      <c r="L74" s="288"/>
      <c r="O74" s="233"/>
      <c r="P74" s="224"/>
      <c r="Q74" s="224"/>
      <c r="R74" s="224"/>
    </row>
    <row r="75" spans="1:18" x14ac:dyDescent="0.25">
      <c r="A75" s="295"/>
      <c r="B75" s="296"/>
      <c r="C75" s="188"/>
      <c r="D75" s="188"/>
      <c r="E75" s="188"/>
      <c r="F75" s="188"/>
      <c r="G75" s="188"/>
      <c r="H75" s="297"/>
      <c r="I75" s="298"/>
      <c r="J75" s="188"/>
      <c r="K75" s="188"/>
      <c r="L75" s="188"/>
    </row>
    <row r="76" spans="1:18" ht="20.25" customHeight="1" x14ac:dyDescent="0.25">
      <c r="A76" s="189" t="s">
        <v>136</v>
      </c>
      <c r="B76" s="299">
        <v>44664</v>
      </c>
      <c r="C76" s="301" t="s">
        <v>137</v>
      </c>
      <c r="D76" s="301" t="s">
        <v>138</v>
      </c>
      <c r="E76" s="301" t="s">
        <v>139</v>
      </c>
      <c r="F76" s="300" t="s">
        <v>26</v>
      </c>
      <c r="G76" s="300" t="s">
        <v>16</v>
      </c>
      <c r="H76" s="302">
        <v>200381</v>
      </c>
      <c r="I76" s="300" t="s">
        <v>140</v>
      </c>
      <c r="J76" s="303">
        <v>5750</v>
      </c>
      <c r="K76" s="300" t="s">
        <v>15</v>
      </c>
      <c r="L76" s="300" t="s">
        <v>23</v>
      </c>
      <c r="O76" s="221"/>
      <c r="P76" s="223" t="s">
        <v>159</v>
      </c>
      <c r="Q76" s="221"/>
      <c r="R76" s="221"/>
    </row>
    <row r="77" spans="1:18" ht="20.25" x14ac:dyDescent="0.25">
      <c r="A77" s="189" t="s">
        <v>141</v>
      </c>
      <c r="B77" s="300"/>
      <c r="C77" s="301"/>
      <c r="D77" s="301"/>
      <c r="E77" s="301"/>
      <c r="F77" s="300"/>
      <c r="G77" s="300"/>
      <c r="H77" s="302"/>
      <c r="I77" s="300"/>
      <c r="J77" s="303"/>
      <c r="K77" s="300"/>
      <c r="L77" s="300"/>
      <c r="O77" s="222"/>
      <c r="P77" s="224"/>
      <c r="Q77" s="222"/>
      <c r="R77" s="222"/>
    </row>
    <row r="78" spans="1:18" s="140" customFormat="1" ht="20.25" customHeight="1" x14ac:dyDescent="0.25">
      <c r="A78" s="189" t="s">
        <v>142</v>
      </c>
      <c r="B78" s="299">
        <v>44672</v>
      </c>
      <c r="C78" s="301" t="s">
        <v>144</v>
      </c>
      <c r="D78" s="304" t="s">
        <v>145</v>
      </c>
      <c r="E78" s="301" t="s">
        <v>146</v>
      </c>
      <c r="F78" s="300" t="s">
        <v>26</v>
      </c>
      <c r="G78" s="300" t="s">
        <v>104</v>
      </c>
      <c r="H78" s="302">
        <v>1783</v>
      </c>
      <c r="I78" s="300" t="s">
        <v>147</v>
      </c>
      <c r="J78" s="303">
        <v>5640.6</v>
      </c>
      <c r="K78" s="300" t="s">
        <v>15</v>
      </c>
      <c r="L78" s="300" t="s">
        <v>23</v>
      </c>
      <c r="O78" s="221"/>
      <c r="P78" s="223" t="s">
        <v>159</v>
      </c>
      <c r="Q78" s="221"/>
      <c r="R78" s="221"/>
    </row>
    <row r="79" spans="1:18" ht="20.25" x14ac:dyDescent="0.25">
      <c r="A79" s="189" t="s">
        <v>143</v>
      </c>
      <c r="B79" s="300"/>
      <c r="C79" s="301"/>
      <c r="D79" s="304"/>
      <c r="E79" s="301"/>
      <c r="F79" s="300"/>
      <c r="G79" s="300"/>
      <c r="H79" s="302"/>
      <c r="I79" s="300"/>
      <c r="J79" s="303"/>
      <c r="K79" s="300"/>
      <c r="L79" s="300"/>
      <c r="O79" s="222"/>
      <c r="P79" s="224"/>
      <c r="Q79" s="222"/>
      <c r="R79" s="222"/>
    </row>
    <row r="80" spans="1:18" ht="20.25" x14ac:dyDescent="0.25">
      <c r="A80" s="189" t="s">
        <v>148</v>
      </c>
      <c r="B80" s="299">
        <v>44672</v>
      </c>
      <c r="C80" s="301" t="s">
        <v>150</v>
      </c>
      <c r="D80" s="301" t="s">
        <v>151</v>
      </c>
      <c r="E80" s="301" t="s">
        <v>152</v>
      </c>
      <c r="F80" s="300" t="s">
        <v>26</v>
      </c>
      <c r="G80" s="300" t="s">
        <v>16</v>
      </c>
      <c r="H80" s="302">
        <v>1761</v>
      </c>
      <c r="I80" s="300" t="s">
        <v>153</v>
      </c>
      <c r="J80" s="303">
        <v>4039.92</v>
      </c>
      <c r="K80" s="300" t="s">
        <v>15</v>
      </c>
      <c r="L80" s="300" t="s">
        <v>23</v>
      </c>
      <c r="O80" s="221"/>
      <c r="P80" s="223" t="s">
        <v>159</v>
      </c>
      <c r="Q80" s="221"/>
      <c r="R80" s="221"/>
    </row>
    <row r="81" spans="1:18" ht="20.25" x14ac:dyDescent="0.25">
      <c r="A81" s="189" t="s">
        <v>149</v>
      </c>
      <c r="B81" s="300"/>
      <c r="C81" s="301"/>
      <c r="D81" s="301"/>
      <c r="E81" s="301"/>
      <c r="F81" s="300"/>
      <c r="G81" s="300"/>
      <c r="H81" s="302"/>
      <c r="I81" s="300"/>
      <c r="J81" s="303"/>
      <c r="K81" s="300"/>
      <c r="L81" s="300"/>
      <c r="O81" s="222"/>
      <c r="P81" s="224"/>
      <c r="Q81" s="222"/>
      <c r="R81" s="222"/>
    </row>
    <row r="83" spans="1:18" x14ac:dyDescent="0.25">
      <c r="O83" s="219" t="s">
        <v>160</v>
      </c>
      <c r="P83" s="219"/>
      <c r="Q83" s="219">
        <f>SUM(Q76:Q81)</f>
        <v>0</v>
      </c>
      <c r="R83" s="219"/>
    </row>
    <row r="87" spans="1:18" x14ac:dyDescent="0.25">
      <c r="E87" s="141"/>
    </row>
    <row r="88" spans="1:18" x14ac:dyDescent="0.25">
      <c r="E88" s="141"/>
    </row>
    <row r="89" spans="1:18" ht="23.25" x14ac:dyDescent="0.35">
      <c r="E89" s="331" t="s">
        <v>161</v>
      </c>
    </row>
    <row r="90" spans="1:18" ht="23.25" x14ac:dyDescent="0.35">
      <c r="E90" s="331" t="s">
        <v>162</v>
      </c>
    </row>
    <row r="91" spans="1:18" ht="23.25" x14ac:dyDescent="0.35">
      <c r="E91" s="331" t="s">
        <v>163</v>
      </c>
    </row>
    <row r="92" spans="1:18" ht="15.75" x14ac:dyDescent="0.25">
      <c r="A92" s="332"/>
      <c r="B92" s="332"/>
      <c r="C92" s="332"/>
    </row>
    <row r="93" spans="1:18" ht="15.75" x14ac:dyDescent="0.25">
      <c r="A93" s="332" t="s">
        <v>164</v>
      </c>
      <c r="B93" s="332"/>
      <c r="C93" s="332"/>
    </row>
    <row r="94" spans="1:18" ht="15.75" x14ac:dyDescent="0.25">
      <c r="A94" s="332" t="s">
        <v>165</v>
      </c>
      <c r="B94" s="333">
        <f ca="1">TODAY()</f>
        <v>44680</v>
      </c>
      <c r="C94" s="332"/>
    </row>
    <row r="95" spans="1:18" ht="15.75" x14ac:dyDescent="0.25">
      <c r="A95" s="332"/>
      <c r="B95" s="332"/>
      <c r="C95" s="332"/>
    </row>
  </sheetData>
  <mergeCells count="112">
    <mergeCell ref="K78:K79"/>
    <mergeCell ref="L78:L79"/>
    <mergeCell ref="B80:B81"/>
    <mergeCell ref="C80:C81"/>
    <mergeCell ref="D80:D81"/>
    <mergeCell ref="E80:E81"/>
    <mergeCell ref="F80:F81"/>
    <mergeCell ref="L80:L81"/>
    <mergeCell ref="G80:G81"/>
    <mergeCell ref="H80:H81"/>
    <mergeCell ref="I80:I81"/>
    <mergeCell ref="J80:J81"/>
    <mergeCell ref="K80:K81"/>
    <mergeCell ref="B78:B79"/>
    <mergeCell ref="C78:C79"/>
    <mergeCell ref="D78:D79"/>
    <mergeCell ref="E78:E79"/>
    <mergeCell ref="F78:F79"/>
    <mergeCell ref="G78:G79"/>
    <mergeCell ref="H78:H79"/>
    <mergeCell ref="I78:I79"/>
    <mergeCell ref="J78:J79"/>
    <mergeCell ref="K70:K74"/>
    <mergeCell ref="L70:L74"/>
    <mergeCell ref="A72:B72"/>
    <mergeCell ref="A73:A74"/>
    <mergeCell ref="B73:B74"/>
    <mergeCell ref="A75:B75"/>
    <mergeCell ref="H75:I75"/>
    <mergeCell ref="B76:B77"/>
    <mergeCell ref="C76:C77"/>
    <mergeCell ref="D76:D77"/>
    <mergeCell ref="E76:E77"/>
    <mergeCell ref="F76:F77"/>
    <mergeCell ref="G76:G77"/>
    <mergeCell ref="H76:H77"/>
    <mergeCell ref="I76:I77"/>
    <mergeCell ref="J76:J77"/>
    <mergeCell ref="K76:K77"/>
    <mergeCell ref="L76:L77"/>
    <mergeCell ref="A70:B71"/>
    <mergeCell ref="C70:C74"/>
    <mergeCell ref="D70:D74"/>
    <mergeCell ref="E70:E74"/>
    <mergeCell ref="F70:F74"/>
    <mergeCell ref="G70:G74"/>
    <mergeCell ref="H70:H74"/>
    <mergeCell ref="I70:I74"/>
    <mergeCell ref="J70:J74"/>
    <mergeCell ref="A51:C51"/>
    <mergeCell ref="A56:B56"/>
    <mergeCell ref="N16:N18"/>
    <mergeCell ref="M30:M32"/>
    <mergeCell ref="K16:K18"/>
    <mergeCell ref="K30:K32"/>
    <mergeCell ref="L16:L18"/>
    <mergeCell ref="A16:A18"/>
    <mergeCell ref="H30:H32"/>
    <mergeCell ref="L30:L32"/>
    <mergeCell ref="A30:A32"/>
    <mergeCell ref="F30:F32"/>
    <mergeCell ref="G30:G32"/>
    <mergeCell ref="I30:I32"/>
    <mergeCell ref="D30:D32"/>
    <mergeCell ref="A6:M7"/>
    <mergeCell ref="A14:M15"/>
    <mergeCell ref="A28:M29"/>
    <mergeCell ref="A8:M11"/>
    <mergeCell ref="G16:G18"/>
    <mergeCell ref="H16:H18"/>
    <mergeCell ref="I16:I18"/>
    <mergeCell ref="E16:E18"/>
    <mergeCell ref="F16:F18"/>
    <mergeCell ref="J16:J18"/>
    <mergeCell ref="M16:M18"/>
    <mergeCell ref="C16:C18"/>
    <mergeCell ref="D16:D18"/>
    <mergeCell ref="B16:B18"/>
    <mergeCell ref="O14:R15"/>
    <mergeCell ref="O16:O18"/>
    <mergeCell ref="P16:P18"/>
    <mergeCell ref="Q16:Q18"/>
    <mergeCell ref="R16:R18"/>
    <mergeCell ref="J30:J32"/>
    <mergeCell ref="B30:B32"/>
    <mergeCell ref="E30:E32"/>
    <mergeCell ref="C30:C32"/>
    <mergeCell ref="N14:N15"/>
    <mergeCell ref="O62:R62"/>
    <mergeCell ref="O69:R69"/>
    <mergeCell ref="O70:O74"/>
    <mergeCell ref="P70:P74"/>
    <mergeCell ref="Q70:Q74"/>
    <mergeCell ref="R70:R74"/>
    <mergeCell ref="O51:R51"/>
    <mergeCell ref="O28:R29"/>
    <mergeCell ref="O30:O32"/>
    <mergeCell ref="P30:P32"/>
    <mergeCell ref="Q30:Q32"/>
    <mergeCell ref="R30:R32"/>
    <mergeCell ref="O80:O81"/>
    <mergeCell ref="P80:P81"/>
    <mergeCell ref="Q80:Q81"/>
    <mergeCell ref="R80:R81"/>
    <mergeCell ref="O76:O77"/>
    <mergeCell ref="P76:P77"/>
    <mergeCell ref="Q76:Q77"/>
    <mergeCell ref="R76:R77"/>
    <mergeCell ref="O78:O79"/>
    <mergeCell ref="P78:P79"/>
    <mergeCell ref="Q78:Q79"/>
    <mergeCell ref="R78:R79"/>
  </mergeCells>
  <printOptions horizontalCentered="1"/>
  <pageMargins left="0.23622047244094491" right="0.23622047244094491" top="0.74803149606299213" bottom="0.74803149606299213" header="0.31496062992125984" footer="0.31496062992125984"/>
  <pageSetup paperSize="14" scale="37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opLeftCell="A34" workbookViewId="0">
      <selection activeCell="E26" sqref="E26"/>
    </sheetView>
  </sheetViews>
  <sheetFormatPr baseColWidth="10" defaultRowHeight="15" x14ac:dyDescent="0.25"/>
  <cols>
    <col min="1" max="1" width="9.42578125" customWidth="1"/>
    <col min="2" max="2" width="10.7109375" customWidth="1"/>
    <col min="3" max="3" width="44.140625" customWidth="1"/>
    <col min="4" max="4" width="36.42578125" customWidth="1"/>
    <col min="5" max="5" width="24.42578125" customWidth="1"/>
    <col min="8" max="8" width="14.85546875" customWidth="1"/>
    <col min="9" max="9" width="19.85546875" customWidth="1"/>
    <col min="10" max="10" width="14.140625" customWidth="1"/>
    <col min="11" max="11" width="13.42578125" customWidth="1"/>
    <col min="12" max="12" width="15.5703125" customWidth="1"/>
  </cols>
  <sheetData>
    <row r="2" spans="1:12" ht="15.75" thickBot="1" x14ac:dyDescent="0.3"/>
    <row r="3" spans="1:12" ht="28.5" thickBot="1" x14ac:dyDescent="0.45">
      <c r="A3" s="25" t="s">
        <v>27</v>
      </c>
      <c r="B3" s="26"/>
      <c r="C3" s="26"/>
      <c r="D3" s="26"/>
      <c r="E3" s="26"/>
      <c r="F3" s="26"/>
      <c r="G3" s="27"/>
      <c r="H3" s="28"/>
      <c r="I3" s="26"/>
      <c r="J3" s="29"/>
      <c r="K3" s="26"/>
      <c r="L3" s="30"/>
    </row>
    <row r="4" spans="1:12" ht="15" customHeight="1" x14ac:dyDescent="0.25">
      <c r="A4" s="305"/>
      <c r="B4" s="306"/>
      <c r="C4" s="63"/>
      <c r="D4" s="63"/>
      <c r="E4" s="63"/>
      <c r="F4" s="63"/>
      <c r="G4" s="64"/>
      <c r="H4" s="307" t="s">
        <v>7</v>
      </c>
      <c r="I4" s="310" t="s">
        <v>31</v>
      </c>
      <c r="J4" s="307" t="s">
        <v>28</v>
      </c>
      <c r="K4" s="310" t="s">
        <v>9</v>
      </c>
      <c r="L4" s="307" t="s">
        <v>10</v>
      </c>
    </row>
    <row r="5" spans="1:12" ht="11.25" customHeight="1" thickBot="1" x14ac:dyDescent="0.3">
      <c r="A5" s="311" t="s">
        <v>29</v>
      </c>
      <c r="B5" s="312"/>
      <c r="C5" s="65" t="s">
        <v>2</v>
      </c>
      <c r="D5" s="65" t="s">
        <v>30</v>
      </c>
      <c r="E5" s="65" t="s">
        <v>4</v>
      </c>
      <c r="F5" s="65" t="s">
        <v>5</v>
      </c>
      <c r="G5" s="66" t="s">
        <v>6</v>
      </c>
      <c r="H5" s="308"/>
      <c r="I5" s="308"/>
      <c r="J5" s="308"/>
      <c r="K5" s="308"/>
      <c r="L5" s="308"/>
    </row>
    <row r="6" spans="1:12" ht="15.75" hidden="1" customHeight="1" thickBot="1" x14ac:dyDescent="0.3">
      <c r="A6" s="313"/>
      <c r="B6" s="314"/>
      <c r="C6" s="67"/>
      <c r="D6" s="67"/>
      <c r="E6" s="67"/>
      <c r="F6" s="67"/>
      <c r="G6" s="66" t="s">
        <v>32</v>
      </c>
      <c r="H6" s="308"/>
      <c r="I6" s="308"/>
      <c r="J6" s="308"/>
      <c r="K6" s="308"/>
      <c r="L6" s="308"/>
    </row>
    <row r="7" spans="1:12" x14ac:dyDescent="0.25">
      <c r="A7" s="68"/>
      <c r="B7" s="69"/>
      <c r="C7" s="67"/>
      <c r="D7" s="67"/>
      <c r="E7" s="67"/>
      <c r="F7" s="67"/>
      <c r="G7" s="66"/>
      <c r="H7" s="308"/>
      <c r="I7" s="308"/>
      <c r="J7" s="308"/>
      <c r="K7" s="308"/>
      <c r="L7" s="308"/>
    </row>
    <row r="8" spans="1:12" x14ac:dyDescent="0.25">
      <c r="A8" s="70" t="s">
        <v>33</v>
      </c>
      <c r="B8" s="71" t="s">
        <v>34</v>
      </c>
      <c r="C8" s="72"/>
      <c r="D8" s="72"/>
      <c r="E8" s="72"/>
      <c r="F8" s="72"/>
      <c r="G8" s="73"/>
      <c r="H8" s="309"/>
      <c r="I8" s="309"/>
      <c r="J8" s="309"/>
      <c r="K8" s="309"/>
      <c r="L8" s="309"/>
    </row>
    <row r="9" spans="1:12" x14ac:dyDescent="0.25">
      <c r="A9" s="315"/>
      <c r="B9" s="315"/>
      <c r="C9" s="74"/>
      <c r="D9" s="74"/>
      <c r="E9" s="74"/>
      <c r="F9" s="74"/>
      <c r="G9" s="74"/>
      <c r="H9" s="315"/>
      <c r="I9" s="315"/>
      <c r="J9" s="74"/>
      <c r="K9" s="74"/>
      <c r="L9" s="74"/>
    </row>
    <row r="10" spans="1:12" x14ac:dyDescent="0.25">
      <c r="A10" s="60" t="s">
        <v>35</v>
      </c>
      <c r="B10" s="316">
        <v>43699</v>
      </c>
      <c r="C10" s="317" t="s">
        <v>37</v>
      </c>
      <c r="D10" s="319" t="s">
        <v>38</v>
      </c>
      <c r="E10" s="319" t="s">
        <v>39</v>
      </c>
      <c r="F10" s="320" t="s">
        <v>26</v>
      </c>
      <c r="G10" s="320" t="s">
        <v>16</v>
      </c>
      <c r="H10" s="321">
        <v>27378</v>
      </c>
      <c r="I10" s="323" t="s">
        <v>40</v>
      </c>
      <c r="J10" s="324">
        <v>980.50699999999995</v>
      </c>
      <c r="K10" s="325" t="s">
        <v>15</v>
      </c>
      <c r="L10" s="320" t="s">
        <v>23</v>
      </c>
    </row>
    <row r="11" spans="1:12" x14ac:dyDescent="0.25">
      <c r="A11" s="60" t="s">
        <v>36</v>
      </c>
      <c r="B11" s="316"/>
      <c r="C11" s="318"/>
      <c r="D11" s="319"/>
      <c r="E11" s="319"/>
      <c r="F11" s="320"/>
      <c r="G11" s="320"/>
      <c r="H11" s="322"/>
      <c r="I11" s="323"/>
      <c r="J11" s="324"/>
      <c r="K11" s="326"/>
      <c r="L11" s="320"/>
    </row>
    <row r="12" spans="1:12" x14ac:dyDescent="0.25">
      <c r="A12" s="60" t="s">
        <v>41</v>
      </c>
      <c r="B12" s="316">
        <v>43705</v>
      </c>
      <c r="C12" s="317" t="s">
        <v>49</v>
      </c>
      <c r="D12" s="319" t="s">
        <v>50</v>
      </c>
      <c r="E12" s="319" t="s">
        <v>43</v>
      </c>
      <c r="F12" s="320" t="s">
        <v>26</v>
      </c>
      <c r="G12" s="320" t="s">
        <v>16</v>
      </c>
      <c r="H12" s="321">
        <v>29178</v>
      </c>
      <c r="I12" s="323" t="s">
        <v>40</v>
      </c>
      <c r="J12" s="324">
        <v>1048.3399999999999</v>
      </c>
      <c r="K12" s="327" t="s">
        <v>15</v>
      </c>
      <c r="L12" s="320" t="s">
        <v>23</v>
      </c>
    </row>
    <row r="13" spans="1:12" x14ac:dyDescent="0.25">
      <c r="A13" s="61" t="s">
        <v>42</v>
      </c>
      <c r="B13" s="316"/>
      <c r="C13" s="318"/>
      <c r="D13" s="319"/>
      <c r="E13" s="319"/>
      <c r="F13" s="320"/>
      <c r="G13" s="320"/>
      <c r="H13" s="322"/>
      <c r="I13" s="323"/>
      <c r="J13" s="324"/>
      <c r="K13" s="327"/>
      <c r="L13" s="320"/>
    </row>
    <row r="14" spans="1:12" x14ac:dyDescent="0.25">
      <c r="A14" s="62" t="s">
        <v>44</v>
      </c>
      <c r="B14" s="316">
        <v>43706</v>
      </c>
      <c r="C14" s="317" t="s">
        <v>46</v>
      </c>
      <c r="D14" s="317" t="s">
        <v>47</v>
      </c>
      <c r="E14" s="317" t="s">
        <v>48</v>
      </c>
      <c r="F14" s="320" t="s">
        <v>26</v>
      </c>
      <c r="G14" s="320" t="s">
        <v>16</v>
      </c>
      <c r="H14" s="330">
        <v>27378</v>
      </c>
      <c r="I14" s="323" t="s">
        <v>40</v>
      </c>
      <c r="J14" s="324">
        <v>2158.1999999999998</v>
      </c>
      <c r="K14" s="327" t="s">
        <v>15</v>
      </c>
      <c r="L14" s="320" t="s">
        <v>18</v>
      </c>
    </row>
    <row r="15" spans="1:12" x14ac:dyDescent="0.25">
      <c r="A15" s="61" t="s">
        <v>45</v>
      </c>
      <c r="B15" s="316"/>
      <c r="C15" s="318"/>
      <c r="D15" s="318"/>
      <c r="E15" s="318"/>
      <c r="F15" s="320"/>
      <c r="G15" s="320"/>
      <c r="H15" s="330"/>
      <c r="I15" s="323"/>
      <c r="J15" s="324"/>
      <c r="K15" s="327"/>
      <c r="L15" s="320"/>
    </row>
    <row r="16" spans="1:12" ht="16.5" thickBot="1" x14ac:dyDescent="0.3">
      <c r="A16" s="36"/>
      <c r="B16" s="35"/>
      <c r="C16" s="34"/>
      <c r="D16" s="34"/>
      <c r="E16" s="34"/>
      <c r="F16" s="34"/>
      <c r="G16" s="37"/>
      <c r="H16" s="38"/>
      <c r="I16" s="39"/>
      <c r="J16" s="40"/>
      <c r="K16" s="41"/>
      <c r="L16" s="34"/>
    </row>
    <row r="17" spans="1:12" ht="29.25" thickBot="1" x14ac:dyDescent="0.5">
      <c r="A17" s="20"/>
      <c r="B17" s="20"/>
      <c r="C17" s="31"/>
      <c r="D17" s="32"/>
      <c r="E17" s="21"/>
      <c r="F17" s="328" t="s">
        <v>14</v>
      </c>
      <c r="G17" s="329"/>
      <c r="H17" s="75">
        <f>SUM(H10:H11:H12:H13,H14,H15)</f>
        <v>83934</v>
      </c>
      <c r="I17" s="33"/>
      <c r="J17" s="59">
        <f>SUM(J10,J15)</f>
        <v>980.50699999999995</v>
      </c>
      <c r="K17" s="20"/>
      <c r="L17" s="20"/>
    </row>
  </sheetData>
  <mergeCells count="44">
    <mergeCell ref="F17:G17"/>
    <mergeCell ref="H14:H15"/>
    <mergeCell ref="I14:I15"/>
    <mergeCell ref="J14:J15"/>
    <mergeCell ref="K14:K15"/>
    <mergeCell ref="L14:L15"/>
    <mergeCell ref="B14:B15"/>
    <mergeCell ref="C14:C15"/>
    <mergeCell ref="D14:D15"/>
    <mergeCell ref="E14:E15"/>
    <mergeCell ref="F14:F15"/>
    <mergeCell ref="G14:G15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A9:B9"/>
    <mergeCell ref="H9:I9"/>
    <mergeCell ref="B10:B11"/>
    <mergeCell ref="C10:C11"/>
    <mergeCell ref="D10:D11"/>
    <mergeCell ref="E10:E11"/>
    <mergeCell ref="F10:F11"/>
    <mergeCell ref="G10:G11"/>
    <mergeCell ref="H10:H11"/>
    <mergeCell ref="I10:I11"/>
    <mergeCell ref="A4:B4"/>
    <mergeCell ref="H4:H8"/>
    <mergeCell ref="J4:J8"/>
    <mergeCell ref="K4:K8"/>
    <mergeCell ref="L4:L8"/>
    <mergeCell ref="A5:B5"/>
    <mergeCell ref="A6:B6"/>
    <mergeCell ref="I4: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Monica Pulgar</cp:lastModifiedBy>
  <cp:lastPrinted>2022-04-29T21:56:51Z</cp:lastPrinted>
  <dcterms:created xsi:type="dcterms:W3CDTF">2011-04-07T12:29:15Z</dcterms:created>
  <dcterms:modified xsi:type="dcterms:W3CDTF">2022-04-29T22:01:45Z</dcterms:modified>
</cp:coreProperties>
</file>