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480" windowHeight="9780"/>
  </bookViews>
  <sheets>
    <sheet name="Hoja1" sheetId="1" r:id="rId1"/>
    <sheet name="Hoja2" sheetId="2" r:id="rId2"/>
    <sheet name="Hoja3" sheetId="3" r:id="rId3"/>
  </sheets>
  <definedNames>
    <definedName name="_xlnm.Print_Area" localSheetId="0">Hoja1!$E$6:$R$84</definedName>
  </definedNames>
  <calcPr calcId="145621"/>
</workbook>
</file>

<file path=xl/calcChain.xml><?xml version="1.0" encoding="utf-8"?>
<calcChain xmlns="http://schemas.openxmlformats.org/spreadsheetml/2006/main">
  <c r="N53" i="1" l="1"/>
  <c r="L53" i="1"/>
  <c r="O75" i="1" l="1"/>
  <c r="O28" i="1"/>
  <c r="O65" i="1"/>
  <c r="O53" i="1"/>
  <c r="N28" i="1"/>
  <c r="L28" i="1"/>
  <c r="N65" i="1"/>
  <c r="L65" i="1"/>
  <c r="L77" i="1"/>
  <c r="O77" i="1" l="1"/>
  <c r="N77" i="1"/>
</calcChain>
</file>

<file path=xl/sharedStrings.xml><?xml version="1.0" encoding="utf-8"?>
<sst xmlns="http://schemas.openxmlformats.org/spreadsheetml/2006/main" count="311" uniqueCount="167">
  <si>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</si>
  <si>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</si>
  <si>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</si>
  <si>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</si>
  <si>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</si>
  <si>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</si>
  <si>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</si>
  <si>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</si>
  <si>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</si>
  <si>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</si>
  <si>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</si>
  <si>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</si>
  <si>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</si>
  <si>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</si>
  <si>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</si>
  <si>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</si>
  <si>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</si>
  <si>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</si>
  <si>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</si>
  <si>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</si>
  <si>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</si>
  <si>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B.. SILVA</t>
  </si>
  <si>
    <t>MODIFICACION</t>
  </si>
  <si>
    <t>AMPLIACION MENOR</t>
  </si>
  <si>
    <t>ALTURA MÁXIMA</t>
  </si>
  <si>
    <t>A. MONARDES</t>
  </si>
  <si>
    <t>LOCAL COM</t>
  </si>
  <si>
    <t>LGUC., OGUC., Y PRC</t>
  </si>
  <si>
    <t>OBRA NUEVA</t>
  </si>
  <si>
    <t>AMPLIACION MAYOR</t>
  </si>
  <si>
    <t>M. GARRIDO</t>
  </si>
  <si>
    <t>CARLOS LINEROS ECHEVERRIA</t>
  </si>
  <si>
    <t>A N T E P R O Y E C T O S   D E   E D I F I C A C I O N</t>
  </si>
  <si>
    <t xml:space="preserve">PERMISO N° </t>
  </si>
  <si>
    <t>RESOLUCION FECHA</t>
  </si>
  <si>
    <t>DESCIPCION PROYECTO</t>
  </si>
  <si>
    <t>SUPERFICIE M2</t>
  </si>
  <si>
    <t>ALTURA MAXIMA</t>
  </si>
  <si>
    <t>ANTEPROYECTO</t>
  </si>
  <si>
    <t>SUBTORAL</t>
  </si>
  <si>
    <t>A. ESPEJO</t>
  </si>
  <si>
    <t>NORMA ESPECIALES</t>
  </si>
  <si>
    <t>ALTERACION</t>
  </si>
  <si>
    <t>LEY 20.898</t>
  </si>
  <si>
    <t>PERMISO N°</t>
  </si>
  <si>
    <t>NORMAS ESPCIALES</t>
  </si>
  <si>
    <t>LGUC</t>
  </si>
  <si>
    <t>CLE/AEA/mpa.</t>
  </si>
  <si>
    <t>B. SILVA</t>
  </si>
  <si>
    <t>LGUC., OGUC.,Y PRC</t>
  </si>
  <si>
    <t>C.ESPINOSA</t>
  </si>
  <si>
    <t>LGUC., OGUC Y PRC</t>
  </si>
  <si>
    <t>ARQUITECTO</t>
  </si>
  <si>
    <t>DIRECTOR DE OBRAS</t>
  </si>
  <si>
    <t>SUPERFICIE DEL TERRENO</t>
  </si>
  <si>
    <t>SUPERFIECIE DEL TERRENO</t>
  </si>
  <si>
    <t xml:space="preserve">SUPERFICIE DEL TERRENO </t>
  </si>
  <si>
    <t>04.01.2017</t>
  </si>
  <si>
    <t>EDUARDO MODOLO FRACCHIA</t>
  </si>
  <si>
    <t>PATRICIA ISIDORA 2192</t>
  </si>
  <si>
    <t>EMILIO MODOLO FRACCHIA</t>
  </si>
  <si>
    <t>09.01.2017</t>
  </si>
  <si>
    <t>GIOCCONDA PAULINA GUTIERREZ GATICA</t>
  </si>
  <si>
    <t>LYNCH NORTE 388-D</t>
  </si>
  <si>
    <t>CHRISTIAN POHLHAMMER</t>
  </si>
  <si>
    <t>???</t>
  </si>
  <si>
    <t>????</t>
  </si>
  <si>
    <t>10.01.2017</t>
  </si>
  <si>
    <t>PAULINA PINTO CAFETERIA EIRL</t>
  </si>
  <si>
    <t>CARLOS SILVA VILDOSOLA 9073 L-8</t>
  </si>
  <si>
    <t xml:space="preserve">MARCELA VILLARROEL </t>
  </si>
  <si>
    <t>LEY 19537 COPROPIEDAD INMOB.</t>
  </si>
  <si>
    <t>EXCENDIDUS COMERCIAL E INDUSTRIA LTDA.</t>
  </si>
  <si>
    <t>SIMON BOLIVAR 8840</t>
  </si>
  <si>
    <t>MARIO NUÑEZ GUTIERRES</t>
  </si>
  <si>
    <t>24.21</t>
  </si>
  <si>
    <t>??</t>
  </si>
  <si>
    <t>11.01.2017</t>
  </si>
  <si>
    <t>MARCELO CASTILLO SIBILLA</t>
  </si>
  <si>
    <t>SIMON BOLVAR 6288</t>
  </si>
  <si>
    <t>MARIA RODILLO HUERTA</t>
  </si>
  <si>
    <t>13.01.2017</t>
  </si>
  <si>
    <t>YOLANDA LECAROS ROMAN</t>
  </si>
  <si>
    <t>FRANCISCO VILLAGRA 6414</t>
  </si>
  <si>
    <t>FELIPE GAJARDO PALMA</t>
  </si>
  <si>
    <t>9M</t>
  </si>
  <si>
    <t>18.01.2017</t>
  </si>
  <si>
    <t>MARIA VILLAR COFRE</t>
  </si>
  <si>
    <t>JOSE ZAPIOLA 7972-D</t>
  </si>
  <si>
    <t>DANIEL MUÑOZ CONTRERAS</t>
  </si>
  <si>
    <t>19.01.2017</t>
  </si>
  <si>
    <t>BORIS LEON ROCHA</t>
  </si>
  <si>
    <t>VISTA HERMOSA 6664</t>
  </si>
  <si>
    <t>PATRICIO MONTAÑO / ROBERTO CASAL</t>
  </si>
  <si>
    <t>ANTONIO SANTANA ROSS</t>
  </si>
  <si>
    <t>ALCALDE MANUEL DE LA LASTRA2397</t>
  </si>
  <si>
    <t>MARIA ISABELALISTE</t>
  </si>
  <si>
    <t>20.01.2017</t>
  </si>
  <si>
    <t>FRANCISCO DI SIVESTRE PARADIZO Y OTROS</t>
  </si>
  <si>
    <t>ALVARO CASANOVA 121</t>
  </si>
  <si>
    <t>DANIEL CARVALLO CRUZ</t>
  </si>
  <si>
    <t>LEY COPROPIEDAD INMOB. CONDOMINIO TIPO A, LGUC, OGUC Y PRC</t>
  </si>
  <si>
    <t>23.01.2017</t>
  </si>
  <si>
    <t>MARIA VALENCIA BUCCICARDI</t>
  </si>
  <si>
    <t>ECHEÑIQUE 7216</t>
  </si>
  <si>
    <t>GASTON VEGA BUCCICARDI</t>
  </si>
  <si>
    <t>LEY 19537 COPROPIEDAD INMOB. ( TIPO A), LGUC, OGUC Y PRC</t>
  </si>
  <si>
    <t>INMOBILIARIA E INVERSIONES PAVESI S.A.</t>
  </si>
  <si>
    <t>JORGE SAAVEDRA ZAMORA</t>
  </si>
  <si>
    <t>LOS HILANDEROS 8694</t>
  </si>
  <si>
    <t>PATRICIA REVECO TAPAIA</t>
  </si>
  <si>
    <t>CAMBERRA 698</t>
  </si>
  <si>
    <t>MARIA BARROS SALINAS</t>
  </si>
  <si>
    <t>MARIA ABATTE LAZCA</t>
  </si>
  <si>
    <t>AV. LARRAIN 5883</t>
  </si>
  <si>
    <t>ANDRES LEON ROJAS</t>
  </si>
  <si>
    <t>12.01.2017</t>
  </si>
  <si>
    <t>RODRIGO LOZADA DONOSO</t>
  </si>
  <si>
    <t>23 DE FEBRERO 8586-U</t>
  </si>
  <si>
    <t>MARIO ROJAS ROBLE</t>
  </si>
  <si>
    <t>17.01.2017</t>
  </si>
  <si>
    <t>PEDRO TORRES GODOY</t>
  </si>
  <si>
    <t>AV. PRINCIPE DE GALES 5921</t>
  </si>
  <si>
    <t>ALEJANDRA FLIMAN VALDIVIA</t>
  </si>
  <si>
    <t>ALVARO SOTO ROY / MARCLEA CORNEJO</t>
  </si>
  <si>
    <t>SIMON BOLIVAR 5870</t>
  </si>
  <si>
    <t>JUAN CARLOS DONGHI</t>
  </si>
  <si>
    <t>ALEJANDRO MIRANDA MONTECINOS</t>
  </si>
  <si>
    <t>CALATAYUD 620</t>
  </si>
  <si>
    <t>JULIO PINEDA BASSO</t>
  </si>
  <si>
    <t>JOSE DAVEGGIO FARIAS</t>
  </si>
  <si>
    <t>PAULA JARAQUEMADA 476-A</t>
  </si>
  <si>
    <t>MARTIN QUINTANA NIEVA</t>
  </si>
  <si>
    <t>25.01.2017</t>
  </si>
  <si>
    <t>CARMEN MACKAY GARCES</t>
  </si>
  <si>
    <t>SANCHEZ FONTECILLA 5470</t>
  </si>
  <si>
    <t>MARIA MALUENDA RAZETO</t>
  </si>
  <si>
    <t>ART. 5,1,4, PUNTO 2, LETRAS B DE LA OGUC.</t>
  </si>
  <si>
    <t>CERTIFICADO DE REGULARIZACION DE OBRA MENOR, EDIFICACIO ANTIGUA DE CUALQUIER DESTINO</t>
  </si>
  <si>
    <t>HERNAN SOTO NILO</t>
  </si>
  <si>
    <t>AV. FRANCISCO BILBAO 5375</t>
  </si>
  <si>
    <t>CLAUDIO GARCIA ITURRA</t>
  </si>
  <si>
    <t>MICROEMPRESA INIFENSIVA</t>
  </si>
  <si>
    <t>PABLO ARROYO PALACIOS</t>
  </si>
  <si>
    <t>JESUS 637</t>
  </si>
  <si>
    <t>MARIO ACUÑA CASTILLO</t>
  </si>
  <si>
    <t>INVERSIONES E INMOBILIARIA FIXED RATE S.A.</t>
  </si>
  <si>
    <t>AV. PRINCIPE DE GALES 7141</t>
  </si>
  <si>
    <t>MARIA TORRES RODRIGUEZ</t>
  </si>
  <si>
    <t>LOCAL COM.</t>
  </si>
  <si>
    <t>Estadísticas de Permisos y Resoluciones Correspondientes mes Enero  2017</t>
  </si>
  <si>
    <t>30.01.2017</t>
  </si>
  <si>
    <t>JUAN PABLO BLANCO MOYA</t>
  </si>
  <si>
    <t>ALCALDE ALBERTO JENSCHKE 7443</t>
  </si>
  <si>
    <t>CERTIFICADO REGULARIZACION DE EDIFICACION DESTINADA A MICROEMPRESA INOFENSIVA O EQUIPAMIENTO SOCIAL ACOGIDA AL TITULO I DE LA LEY 20898</t>
  </si>
  <si>
    <t>CERTIFICADO REGULARIZACION DE EDIFICACION DESTINADA A MICROEMPRESA INOFENSIVA O EQUIPAMIENTO SOCIAL ACOGIDA AL TITULO I  DE LA LEY 20898</t>
  </si>
  <si>
    <t>MARIA BONILLA FURRUFINO</t>
  </si>
  <si>
    <t>AV. PRINCIPE DE GALES 7102</t>
  </si>
  <si>
    <t>JOSE DE LA FUENTE OLIVARES</t>
  </si>
  <si>
    <t>LETRERO</t>
  </si>
  <si>
    <t>?????</t>
  </si>
  <si>
    <t>ART. 124 LGUC</t>
  </si>
  <si>
    <t>24.01.2017</t>
  </si>
  <si>
    <t>AV. PRINCIPE DE GALES 7271 Y 7279</t>
  </si>
  <si>
    <t>FERNANDO JARAMILLO DEL VALLE</t>
  </si>
  <si>
    <t>OHIO NATIONAL SEGUROS DE VIDA S.A. / HIGINIO BARRIA PAVICICH</t>
  </si>
  <si>
    <t>LETREROS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</si>
</sst>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dd\-mm\-yy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6" fillId="0" borderId="1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4" borderId="9" xfId="0" applyFill="1" applyBorder="1"/>
    <xf numFmtId="0" fontId="0" fillId="4" borderId="12" xfId="0" applyFill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14" fontId="1" fillId="0" borderId="13" xfId="0" applyNumberFormat="1" applyFont="1" applyBorder="1" applyAlignment="1">
      <alignment horizontal="center" vertical="center" wrapText="1"/>
    </xf>
    <xf numFmtId="4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11" fillId="0" borderId="0" xfId="0" applyFont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" fontId="2" fillId="3" borderId="13" xfId="0" applyNumberFormat="1" applyFont="1" applyFill="1" applyBorder="1" applyAlignment="1">
      <alignment horizontal="right" vertical="center"/>
    </xf>
    <xf numFmtId="4" fontId="2" fillId="3" borderId="1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" fillId="0" borderId="13" xfId="0" applyFont="1" applyBorder="1" applyAlignment="1">
      <alignment vertical="center" wrapText="1"/>
    </xf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3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5" fillId="2" borderId="13" xfId="0" applyNumberFormat="1" applyFont="1" applyFill="1" applyBorder="1" applyAlignment="1">
      <alignment horizontal="right"/>
    </xf>
    <xf numFmtId="0" fontId="18" fillId="0" borderId="0" xfId="0" applyFont="1"/>
    <xf numFmtId="0" fontId="17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3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4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4" xfId="0" applyFont="1" applyFill="1" applyBorder="1" applyAlignment="1"/>
    <xf numFmtId="0" fontId="11" fillId="2" borderId="15" xfId="0" applyFont="1" applyFill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4" fontId="12" fillId="5" borderId="3" xfId="0" applyNumberFormat="1" applyFont="1" applyFill="1" applyBorder="1" applyAlignment="1">
      <alignment horizontal="right" vertical="center" wrapText="1"/>
    </xf>
    <xf numFmtId="4" fontId="12" fillId="5" borderId="4" xfId="0" applyNumberFormat="1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6</xdr:row>
      <xdr:rowOff>108858</xdr:rowOff>
    </xdr:from>
    <xdr:to>
      <xdr:col>6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7"/>
  <sheetViews>
    <sheetView tabSelected="1" topLeftCell="E66" zoomScale="70" zoomScaleNormal="70" zoomScaleSheetLayoutView="100" zoomScalePageLayoutView="50" workbookViewId="0">
      <selection activeCell="O77" sqref="O77:O79"/>
    </sheetView>
  </sheetViews>
  <sheetFormatPr baseColWidth="10" defaultRowHeight="15" x14ac:dyDescent="0.25"/>
  <cols>
    <col min="3" max="3" width="9" customWidth="1"/>
    <col min="4" max="4" width="36" customWidth="1"/>
    <col min="5" max="5" width="11" customWidth="1"/>
    <col min="6" max="6" width="13.42578125" customWidth="1"/>
    <col min="7" max="7" width="45.7109375" customWidth="1"/>
    <col min="8" max="8" width="45.85546875" customWidth="1"/>
    <col min="9" max="9" width="43.7109375" customWidth="1"/>
    <col min="10" max="10" width="30.28515625" customWidth="1"/>
    <col min="11" max="11" width="23" customWidth="1"/>
    <col min="12" max="12" width="18.7109375" customWidth="1"/>
    <col min="13" max="13" width="41.5703125" customWidth="1"/>
    <col min="14" max="15" width="20.7109375" customWidth="1"/>
    <col min="16" max="16" width="29.85546875" customWidth="1"/>
    <col min="17" max="17" width="20" customWidth="1"/>
  </cols>
  <sheetData>
    <row r="1" spans="5:18" ht="4.5" customHeight="1" thickBot="1" x14ac:dyDescent="0.3"/>
    <row r="2" spans="5:18" ht="3" hidden="1" customHeight="1" thickBot="1" x14ac:dyDescent="0.3"/>
    <row r="3" spans="5:18" ht="15.75" hidden="1" thickBot="1" x14ac:dyDescent="0.3"/>
    <row r="4" spans="5:18" ht="15.75" hidden="1" thickBot="1" x14ac:dyDescent="0.3"/>
    <row r="5" spans="5:18" ht="15.75" hidden="1" thickBot="1" x14ac:dyDescent="0.3"/>
    <row r="6" spans="5:18" ht="10.5" customHeight="1" x14ac:dyDescent="0.25">
      <c r="E6" s="137" t="s">
        <v>16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28"/>
    </row>
    <row r="7" spans="5:18" ht="10.5" customHeight="1" thickBot="1" x14ac:dyDescent="0.3"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29"/>
    </row>
    <row r="8" spans="5:18" x14ac:dyDescent="0.25">
      <c r="E8" s="147" t="s">
        <v>150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30"/>
    </row>
    <row r="9" spans="5:18" x14ac:dyDescent="0.25">
      <c r="E9" s="149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30"/>
    </row>
    <row r="10" spans="5:18" x14ac:dyDescent="0.25">
      <c r="E10" s="149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30"/>
    </row>
    <row r="11" spans="5:18" ht="15.75" thickBot="1" x14ac:dyDescent="0.3">
      <c r="E11" s="15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31"/>
    </row>
    <row r="12" spans="5:18" x14ac:dyDescent="0.25">
      <c r="E12" s="141" t="s">
        <v>12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55"/>
    </row>
    <row r="13" spans="5:18" ht="15.75" thickBot="1" x14ac:dyDescent="0.3">
      <c r="E13" s="143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7"/>
    </row>
    <row r="14" spans="5:18" x14ac:dyDescent="0.25">
      <c r="E14" s="122" t="s">
        <v>0</v>
      </c>
      <c r="F14" s="122" t="s">
        <v>1</v>
      </c>
      <c r="G14" s="122" t="s">
        <v>2</v>
      </c>
      <c r="H14" s="122" t="s">
        <v>3</v>
      </c>
      <c r="I14" s="122" t="s">
        <v>4</v>
      </c>
      <c r="J14" s="122" t="s">
        <v>5</v>
      </c>
      <c r="K14" s="122" t="s">
        <v>6</v>
      </c>
      <c r="L14" s="122" t="s">
        <v>7</v>
      </c>
      <c r="M14" s="122" t="s">
        <v>8</v>
      </c>
      <c r="N14" s="122" t="s">
        <v>11</v>
      </c>
      <c r="O14" s="134" t="s">
        <v>54</v>
      </c>
      <c r="P14" s="122" t="s">
        <v>9</v>
      </c>
      <c r="Q14" s="122" t="s">
        <v>10</v>
      </c>
      <c r="R14" s="134" t="s">
        <v>24</v>
      </c>
    </row>
    <row r="15" spans="5:18" x14ac:dyDescent="0.25">
      <c r="E15" s="122"/>
      <c r="F15" s="122"/>
      <c r="G15" s="122"/>
      <c r="H15" s="122"/>
      <c r="I15" s="122"/>
      <c r="J15" s="135"/>
      <c r="K15" s="135"/>
      <c r="L15" s="135"/>
      <c r="M15" s="135"/>
      <c r="N15" s="135"/>
      <c r="O15" s="122"/>
      <c r="P15" s="135"/>
      <c r="Q15" s="135"/>
      <c r="R15" s="122"/>
    </row>
    <row r="16" spans="5:18" ht="15.75" thickBot="1" x14ac:dyDescent="0.3">
      <c r="E16" s="123"/>
      <c r="F16" s="123"/>
      <c r="G16" s="123"/>
      <c r="H16" s="123"/>
      <c r="I16" s="123"/>
      <c r="J16" s="136"/>
      <c r="K16" s="136"/>
      <c r="L16" s="136"/>
      <c r="M16" s="136"/>
      <c r="N16" s="136"/>
      <c r="O16" s="123"/>
      <c r="P16" s="136"/>
      <c r="Q16" s="136"/>
      <c r="R16" s="123"/>
    </row>
    <row r="17" spans="2:18" ht="15" customHeight="1" x14ac:dyDescent="0.25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8" s="5" customFormat="1" ht="30" x14ac:dyDescent="0.25">
      <c r="B18" s="6"/>
      <c r="E18" s="93">
        <v>13985</v>
      </c>
      <c r="F18" s="13" t="s">
        <v>61</v>
      </c>
      <c r="G18" s="15" t="s">
        <v>72</v>
      </c>
      <c r="H18" s="15" t="s">
        <v>73</v>
      </c>
      <c r="I18" s="14" t="s">
        <v>74</v>
      </c>
      <c r="J18" s="17" t="s">
        <v>19</v>
      </c>
      <c r="K18" s="19" t="s">
        <v>18</v>
      </c>
      <c r="L18" s="22">
        <v>38272</v>
      </c>
      <c r="M18" s="17" t="s">
        <v>42</v>
      </c>
      <c r="N18" s="24" t="s">
        <v>75</v>
      </c>
      <c r="O18" s="24" t="s">
        <v>76</v>
      </c>
      <c r="P18" s="7" t="s">
        <v>49</v>
      </c>
      <c r="Q18" s="17" t="s">
        <v>40</v>
      </c>
      <c r="R18" s="32">
        <v>2.5</v>
      </c>
    </row>
    <row r="19" spans="2:18" s="5" customFormat="1" ht="15.75" x14ac:dyDescent="0.25">
      <c r="E19" s="93">
        <v>13986</v>
      </c>
      <c r="F19" s="13" t="s">
        <v>77</v>
      </c>
      <c r="G19" s="15" t="s">
        <v>78</v>
      </c>
      <c r="H19" s="15" t="s">
        <v>79</v>
      </c>
      <c r="I19" s="4" t="s">
        <v>80</v>
      </c>
      <c r="J19" s="19" t="s">
        <v>19</v>
      </c>
      <c r="K19" s="19" t="s">
        <v>18</v>
      </c>
      <c r="L19" s="22">
        <v>142465</v>
      </c>
      <c r="M19" s="17" t="s">
        <v>42</v>
      </c>
      <c r="N19" s="24">
        <v>77.8</v>
      </c>
      <c r="O19" s="24"/>
      <c r="P19" s="7" t="s">
        <v>17</v>
      </c>
      <c r="Q19" s="17" t="s">
        <v>30</v>
      </c>
      <c r="R19" s="37">
        <v>6.7</v>
      </c>
    </row>
    <row r="20" spans="2:18" s="6" customFormat="1" x14ac:dyDescent="0.25">
      <c r="E20" s="12">
        <v>13987</v>
      </c>
      <c r="F20" s="13" t="s">
        <v>81</v>
      </c>
      <c r="G20" s="26" t="s">
        <v>82</v>
      </c>
      <c r="H20" s="16" t="s">
        <v>83</v>
      </c>
      <c r="I20" s="16" t="s">
        <v>84</v>
      </c>
      <c r="J20" s="18" t="s">
        <v>19</v>
      </c>
      <c r="K20" s="18" t="s">
        <v>18</v>
      </c>
      <c r="L20" s="23">
        <v>109343</v>
      </c>
      <c r="M20" s="17" t="s">
        <v>28</v>
      </c>
      <c r="N20" s="25">
        <v>104</v>
      </c>
      <c r="O20" s="25"/>
      <c r="P20" s="7" t="s">
        <v>49</v>
      </c>
      <c r="Q20" s="18" t="s">
        <v>25</v>
      </c>
      <c r="R20" s="38" t="s">
        <v>85</v>
      </c>
    </row>
    <row r="21" spans="2:18" s="5" customFormat="1" ht="30" x14ac:dyDescent="0.25">
      <c r="E21" s="12">
        <v>13988</v>
      </c>
      <c r="F21" s="13" t="s">
        <v>81</v>
      </c>
      <c r="G21" s="15" t="s">
        <v>146</v>
      </c>
      <c r="H21" s="15" t="s">
        <v>147</v>
      </c>
      <c r="I21" s="16" t="s">
        <v>148</v>
      </c>
      <c r="J21" s="27" t="s">
        <v>19</v>
      </c>
      <c r="K21" s="27" t="s">
        <v>149</v>
      </c>
      <c r="L21" s="23">
        <v>730700</v>
      </c>
      <c r="M21" s="17" t="s">
        <v>29</v>
      </c>
      <c r="N21" s="25">
        <v>276.2</v>
      </c>
      <c r="O21" s="25">
        <v>278.61</v>
      </c>
      <c r="P21" s="7" t="s">
        <v>49</v>
      </c>
      <c r="Q21" s="18" t="s">
        <v>25</v>
      </c>
      <c r="R21" s="38">
        <v>8.6</v>
      </c>
    </row>
    <row r="22" spans="2:18" s="5" customFormat="1" x14ac:dyDescent="0.25">
      <c r="E22" s="12">
        <v>13989</v>
      </c>
      <c r="F22" s="13" t="s">
        <v>86</v>
      </c>
      <c r="G22" s="15" t="s">
        <v>87</v>
      </c>
      <c r="H22" s="16" t="s">
        <v>88</v>
      </c>
      <c r="I22" s="16" t="s">
        <v>89</v>
      </c>
      <c r="J22" s="17" t="s">
        <v>19</v>
      </c>
      <c r="K22" s="19" t="s">
        <v>18</v>
      </c>
      <c r="L22" s="22">
        <v>93307</v>
      </c>
      <c r="M22" s="17" t="s">
        <v>29</v>
      </c>
      <c r="N22" s="25">
        <v>51.33</v>
      </c>
      <c r="O22" s="25">
        <v>221.13</v>
      </c>
      <c r="P22" s="7" t="s">
        <v>17</v>
      </c>
      <c r="Q22" s="17" t="s">
        <v>48</v>
      </c>
      <c r="R22" s="37">
        <v>7.5</v>
      </c>
    </row>
    <row r="23" spans="2:18" s="5" customFormat="1" ht="30" x14ac:dyDescent="0.25">
      <c r="E23" s="12">
        <v>13990</v>
      </c>
      <c r="F23" s="13" t="s">
        <v>90</v>
      </c>
      <c r="G23" s="15" t="s">
        <v>91</v>
      </c>
      <c r="H23" s="14" t="s">
        <v>92</v>
      </c>
      <c r="I23" s="15" t="s">
        <v>93</v>
      </c>
      <c r="J23" s="19" t="s">
        <v>19</v>
      </c>
      <c r="K23" s="19" t="s">
        <v>18</v>
      </c>
      <c r="L23" s="22">
        <v>88730</v>
      </c>
      <c r="M23" s="17" t="s">
        <v>42</v>
      </c>
      <c r="N23" s="24">
        <v>33.590000000000003</v>
      </c>
      <c r="O23" s="24"/>
      <c r="P23" s="7" t="s">
        <v>49</v>
      </c>
      <c r="Q23" s="17" t="s">
        <v>40</v>
      </c>
      <c r="R23" s="37">
        <v>5.92</v>
      </c>
    </row>
    <row r="24" spans="2:18" s="5" customFormat="1" x14ac:dyDescent="0.25">
      <c r="E24" s="12">
        <v>13991</v>
      </c>
      <c r="F24" s="13" t="s">
        <v>90</v>
      </c>
      <c r="G24" s="15" t="s">
        <v>94</v>
      </c>
      <c r="H24" s="14" t="s">
        <v>95</v>
      </c>
      <c r="I24" s="15" t="s">
        <v>96</v>
      </c>
      <c r="J24" s="19" t="s">
        <v>19</v>
      </c>
      <c r="K24" s="21" t="s">
        <v>18</v>
      </c>
      <c r="L24" s="22">
        <v>693417</v>
      </c>
      <c r="M24" s="17" t="s">
        <v>29</v>
      </c>
      <c r="N24" s="24">
        <v>370.8</v>
      </c>
      <c r="O24" s="24"/>
      <c r="P24" s="7" t="s">
        <v>49</v>
      </c>
      <c r="Q24" s="17" t="s">
        <v>25</v>
      </c>
      <c r="R24" s="37">
        <v>8.89</v>
      </c>
    </row>
    <row r="25" spans="2:18" s="5" customFormat="1" ht="60" x14ac:dyDescent="0.25">
      <c r="E25" s="12">
        <v>13992</v>
      </c>
      <c r="F25" s="13" t="s">
        <v>97</v>
      </c>
      <c r="G25" s="15" t="s">
        <v>98</v>
      </c>
      <c r="H25" s="14" t="s">
        <v>99</v>
      </c>
      <c r="I25" s="15" t="s">
        <v>100</v>
      </c>
      <c r="J25" s="19" t="s">
        <v>19</v>
      </c>
      <c r="K25" s="21" t="s">
        <v>18</v>
      </c>
      <c r="L25" s="22">
        <v>23997</v>
      </c>
      <c r="M25" s="19" t="s">
        <v>42</v>
      </c>
      <c r="N25" s="24">
        <v>8.74</v>
      </c>
      <c r="O25" s="24"/>
      <c r="P25" s="19" t="s">
        <v>101</v>
      </c>
      <c r="Q25" s="17" t="s">
        <v>40</v>
      </c>
      <c r="R25" s="37">
        <v>7.5</v>
      </c>
    </row>
    <row r="26" spans="2:18" s="5" customFormat="1" ht="60" x14ac:dyDescent="0.25">
      <c r="E26" s="12">
        <v>13993</v>
      </c>
      <c r="F26" s="13" t="s">
        <v>102</v>
      </c>
      <c r="G26" s="15" t="s">
        <v>103</v>
      </c>
      <c r="H26" s="14" t="s">
        <v>104</v>
      </c>
      <c r="I26" s="15" t="s">
        <v>105</v>
      </c>
      <c r="J26" s="19" t="s">
        <v>19</v>
      </c>
      <c r="K26" s="21" t="s">
        <v>18</v>
      </c>
      <c r="L26" s="22">
        <v>584022</v>
      </c>
      <c r="M26" s="17" t="s">
        <v>28</v>
      </c>
      <c r="N26" s="24">
        <v>227.77</v>
      </c>
      <c r="O26" s="24"/>
      <c r="P26" s="19" t="s">
        <v>106</v>
      </c>
      <c r="Q26" s="17" t="s">
        <v>50</v>
      </c>
      <c r="R26" s="37">
        <v>6.4</v>
      </c>
    </row>
    <row r="27" spans="2:18" ht="14.25" customHeight="1" thickBot="1" x14ac:dyDescent="0.3"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8" ht="27" thickBot="1" x14ac:dyDescent="0.45">
      <c r="E28" s="1"/>
      <c r="F28" s="1"/>
      <c r="G28" s="1"/>
      <c r="H28" s="1"/>
      <c r="I28" s="1"/>
      <c r="J28" s="1"/>
      <c r="K28" s="43" t="s">
        <v>14</v>
      </c>
      <c r="L28" s="44">
        <f>SUM(L18:L26)</f>
        <v>2504253</v>
      </c>
      <c r="M28" s="2"/>
      <c r="N28" s="117">
        <f>SUM(N18:N26)</f>
        <v>1150.23</v>
      </c>
      <c r="O28" s="118">
        <f>SUM(O18:O26)</f>
        <v>499.74</v>
      </c>
      <c r="P28" s="1"/>
      <c r="Q28" s="1"/>
    </row>
    <row r="29" spans="2:18" ht="26.25" x14ac:dyDescent="0.4">
      <c r="E29" s="1"/>
      <c r="F29" s="1"/>
      <c r="G29" s="1"/>
      <c r="H29" s="1"/>
      <c r="I29" s="1"/>
      <c r="J29" s="1"/>
      <c r="K29" s="49"/>
      <c r="L29" s="50"/>
      <c r="M29" s="41"/>
      <c r="N29" s="51"/>
      <c r="O29" s="51"/>
      <c r="P29" s="1"/>
      <c r="Q29" s="1"/>
    </row>
    <row r="30" spans="2:18" ht="15" customHeight="1" thickBot="1" x14ac:dyDescent="0.3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x14ac:dyDescent="0.25">
      <c r="E31" s="141" t="s">
        <v>13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/>
      <c r="R31" s="158"/>
    </row>
    <row r="32" spans="2:18" ht="15.75" thickBot="1" x14ac:dyDescent="0.3">
      <c r="E32" s="143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158"/>
    </row>
    <row r="33" spans="5:18" x14ac:dyDescent="0.25">
      <c r="E33" s="122" t="s">
        <v>0</v>
      </c>
      <c r="F33" s="122" t="s">
        <v>1</v>
      </c>
      <c r="G33" s="122" t="s">
        <v>2</v>
      </c>
      <c r="H33" s="122" t="s">
        <v>3</v>
      </c>
      <c r="I33" s="122" t="s">
        <v>4</v>
      </c>
      <c r="J33" s="122" t="s">
        <v>5</v>
      </c>
      <c r="K33" s="122" t="s">
        <v>6</v>
      </c>
      <c r="L33" s="122" t="s">
        <v>7</v>
      </c>
      <c r="M33" s="122" t="s">
        <v>8</v>
      </c>
      <c r="N33" s="122" t="s">
        <v>11</v>
      </c>
      <c r="O33" s="134" t="s">
        <v>55</v>
      </c>
      <c r="P33" s="122" t="s">
        <v>9</v>
      </c>
      <c r="Q33" s="160" t="s">
        <v>10</v>
      </c>
      <c r="R33" s="159"/>
    </row>
    <row r="34" spans="5:18" x14ac:dyDescent="0.25">
      <c r="E34" s="122"/>
      <c r="F34" s="122"/>
      <c r="G34" s="122"/>
      <c r="H34" s="122"/>
      <c r="I34" s="122"/>
      <c r="J34" s="135"/>
      <c r="K34" s="135"/>
      <c r="L34" s="135"/>
      <c r="M34" s="135"/>
      <c r="N34" s="135"/>
      <c r="O34" s="122"/>
      <c r="P34" s="135"/>
      <c r="Q34" s="161"/>
      <c r="R34" s="159"/>
    </row>
    <row r="35" spans="5:18" ht="15.75" thickBot="1" x14ac:dyDescent="0.3">
      <c r="E35" s="123"/>
      <c r="F35" s="123"/>
      <c r="G35" s="123"/>
      <c r="H35" s="123"/>
      <c r="I35" s="123"/>
      <c r="J35" s="136"/>
      <c r="K35" s="136"/>
      <c r="L35" s="136"/>
      <c r="M35" s="136"/>
      <c r="N35" s="136"/>
      <c r="O35" s="123"/>
      <c r="P35" s="136"/>
      <c r="Q35" s="162"/>
      <c r="R35" s="159"/>
    </row>
    <row r="36" spans="5:18" x14ac:dyDescent="0.25">
      <c r="E36" s="9"/>
      <c r="F36" s="9"/>
      <c r="G36" s="9"/>
      <c r="H36" s="9"/>
      <c r="I36" s="9"/>
      <c r="J36" s="3"/>
      <c r="K36" s="3"/>
      <c r="L36" s="3"/>
      <c r="M36" s="3"/>
      <c r="N36" s="3"/>
      <c r="O36" s="3"/>
      <c r="P36" s="3"/>
      <c r="Q36" s="3"/>
    </row>
    <row r="37" spans="5:18" x14ac:dyDescent="0.25">
      <c r="E37" s="36">
        <v>1</v>
      </c>
      <c r="F37" s="42" t="s">
        <v>57</v>
      </c>
      <c r="G37" s="39" t="s">
        <v>58</v>
      </c>
      <c r="H37" s="39" t="s">
        <v>59</v>
      </c>
      <c r="I37" s="39" t="s">
        <v>60</v>
      </c>
      <c r="J37" s="36" t="s">
        <v>19</v>
      </c>
      <c r="K37" s="36" t="s">
        <v>18</v>
      </c>
      <c r="L37" s="22">
        <v>131110</v>
      </c>
      <c r="M37" s="36" t="s">
        <v>23</v>
      </c>
      <c r="N37" s="40">
        <v>91.7</v>
      </c>
      <c r="O37" s="40" t="s">
        <v>66</v>
      </c>
      <c r="P37" s="27" t="s">
        <v>27</v>
      </c>
      <c r="Q37" s="36" t="s">
        <v>40</v>
      </c>
    </row>
    <row r="38" spans="5:18" s="5" customFormat="1" ht="30" x14ac:dyDescent="0.25">
      <c r="E38" s="12">
        <v>2</v>
      </c>
      <c r="F38" s="35" t="s">
        <v>61</v>
      </c>
      <c r="G38" s="15" t="s">
        <v>62</v>
      </c>
      <c r="H38" s="15" t="s">
        <v>63</v>
      </c>
      <c r="I38" s="14" t="s">
        <v>64</v>
      </c>
      <c r="J38" s="17" t="s">
        <v>19</v>
      </c>
      <c r="K38" s="20" t="s">
        <v>18</v>
      </c>
      <c r="L38" s="22">
        <v>46461</v>
      </c>
      <c r="M38" s="19" t="s">
        <v>23</v>
      </c>
      <c r="N38" s="24">
        <v>18.12</v>
      </c>
      <c r="O38" s="24" t="s">
        <v>65</v>
      </c>
      <c r="P38" s="19" t="s">
        <v>17</v>
      </c>
      <c r="Q38" s="17" t="s">
        <v>20</v>
      </c>
      <c r="R38" s="33"/>
    </row>
    <row r="39" spans="5:18" s="5" customFormat="1" ht="30" x14ac:dyDescent="0.25">
      <c r="E39" s="12">
        <v>3</v>
      </c>
      <c r="F39" s="34" t="s">
        <v>67</v>
      </c>
      <c r="G39" s="15" t="s">
        <v>68</v>
      </c>
      <c r="H39" s="15" t="s">
        <v>69</v>
      </c>
      <c r="I39" s="15" t="s">
        <v>70</v>
      </c>
      <c r="J39" s="17" t="s">
        <v>19</v>
      </c>
      <c r="K39" s="19" t="s">
        <v>26</v>
      </c>
      <c r="L39" s="22">
        <v>221102</v>
      </c>
      <c r="M39" s="19" t="s">
        <v>22</v>
      </c>
      <c r="N39" s="24">
        <v>0</v>
      </c>
      <c r="O39" s="24" t="s">
        <v>66</v>
      </c>
      <c r="P39" s="27" t="s">
        <v>71</v>
      </c>
      <c r="Q39" s="17" t="s">
        <v>21</v>
      </c>
      <c r="R39" s="33"/>
    </row>
    <row r="40" spans="5:18" s="5" customFormat="1" ht="30" x14ac:dyDescent="0.25">
      <c r="E40" s="12">
        <v>4</v>
      </c>
      <c r="F40" s="34" t="s">
        <v>77</v>
      </c>
      <c r="G40" s="15" t="s">
        <v>107</v>
      </c>
      <c r="H40" s="15" t="s">
        <v>109</v>
      </c>
      <c r="I40" s="14" t="s">
        <v>108</v>
      </c>
      <c r="J40" s="17" t="s">
        <v>19</v>
      </c>
      <c r="K40" s="20" t="s">
        <v>18</v>
      </c>
      <c r="L40" s="22">
        <v>69922</v>
      </c>
      <c r="M40" s="19" t="s">
        <v>22</v>
      </c>
      <c r="N40" s="24">
        <v>0</v>
      </c>
      <c r="O40" s="24"/>
      <c r="P40" s="27" t="s">
        <v>17</v>
      </c>
      <c r="Q40" s="17" t="s">
        <v>21</v>
      </c>
      <c r="R40" s="33"/>
    </row>
    <row r="41" spans="5:18" s="5" customFormat="1" x14ac:dyDescent="0.25">
      <c r="E41" s="12">
        <v>5</v>
      </c>
      <c r="F41" s="34" t="s">
        <v>77</v>
      </c>
      <c r="G41" s="15" t="s">
        <v>110</v>
      </c>
      <c r="H41" s="15" t="s">
        <v>111</v>
      </c>
      <c r="I41" s="15" t="s">
        <v>112</v>
      </c>
      <c r="J41" s="17" t="s">
        <v>19</v>
      </c>
      <c r="K41" s="21" t="s">
        <v>18</v>
      </c>
      <c r="L41" s="22">
        <v>75680</v>
      </c>
      <c r="M41" s="19" t="s">
        <v>23</v>
      </c>
      <c r="N41" s="24">
        <v>36.590000000000003</v>
      </c>
      <c r="O41" s="24"/>
      <c r="P41" s="27" t="s">
        <v>27</v>
      </c>
      <c r="Q41" s="17" t="s">
        <v>40</v>
      </c>
      <c r="R41" s="33"/>
    </row>
    <row r="42" spans="5:18" s="5" customFormat="1" x14ac:dyDescent="0.25">
      <c r="E42" s="12">
        <v>6</v>
      </c>
      <c r="F42" s="34" t="s">
        <v>116</v>
      </c>
      <c r="G42" s="15" t="s">
        <v>113</v>
      </c>
      <c r="H42" s="15" t="s">
        <v>114</v>
      </c>
      <c r="I42" s="15" t="s">
        <v>115</v>
      </c>
      <c r="J42" s="17" t="s">
        <v>19</v>
      </c>
      <c r="K42" s="21" t="s">
        <v>26</v>
      </c>
      <c r="L42" s="22">
        <v>30000</v>
      </c>
      <c r="M42" s="19" t="s">
        <v>22</v>
      </c>
      <c r="N42" s="24">
        <v>0</v>
      </c>
      <c r="O42" s="24"/>
      <c r="P42" s="27" t="s">
        <v>17</v>
      </c>
      <c r="Q42" s="17" t="s">
        <v>21</v>
      </c>
      <c r="R42" s="33"/>
    </row>
    <row r="43" spans="5:18" s="5" customFormat="1" x14ac:dyDescent="0.25">
      <c r="E43" s="12">
        <v>7</v>
      </c>
      <c r="F43" s="34" t="s">
        <v>116</v>
      </c>
      <c r="G43" s="15" t="s">
        <v>117</v>
      </c>
      <c r="H43" s="15" t="s">
        <v>118</v>
      </c>
      <c r="I43" s="15" t="s">
        <v>119</v>
      </c>
      <c r="J43" s="17" t="s">
        <v>19</v>
      </c>
      <c r="K43" s="21" t="s">
        <v>18</v>
      </c>
      <c r="L43" s="22">
        <v>105348</v>
      </c>
      <c r="M43" s="19" t="s">
        <v>23</v>
      </c>
      <c r="N43" s="24">
        <v>58.94</v>
      </c>
      <c r="O43" s="24"/>
      <c r="P43" s="27" t="s">
        <v>27</v>
      </c>
      <c r="Q43" s="17" t="s">
        <v>25</v>
      </c>
      <c r="R43" s="33"/>
    </row>
    <row r="44" spans="5:18" s="5" customFormat="1" x14ac:dyDescent="0.25">
      <c r="E44" s="12">
        <v>8</v>
      </c>
      <c r="F44" s="34" t="s">
        <v>120</v>
      </c>
      <c r="G44" s="15" t="s">
        <v>121</v>
      </c>
      <c r="H44" s="15" t="s">
        <v>122</v>
      </c>
      <c r="I44" s="15" t="s">
        <v>123</v>
      </c>
      <c r="J44" s="17" t="s">
        <v>19</v>
      </c>
      <c r="K44" s="21" t="s">
        <v>18</v>
      </c>
      <c r="L44" s="22">
        <v>301453</v>
      </c>
      <c r="M44" s="19" t="s">
        <v>22</v>
      </c>
      <c r="N44" s="24">
        <v>0</v>
      </c>
      <c r="O44" s="24"/>
      <c r="P44" s="27" t="s">
        <v>17</v>
      </c>
      <c r="Q44" s="17" t="s">
        <v>21</v>
      </c>
      <c r="R44" s="33"/>
    </row>
    <row r="45" spans="5:18" s="5" customFormat="1" ht="30" x14ac:dyDescent="0.25">
      <c r="E45" s="12">
        <v>9</v>
      </c>
      <c r="F45" s="34" t="s">
        <v>86</v>
      </c>
      <c r="G45" s="15" t="s">
        <v>124</v>
      </c>
      <c r="H45" s="15" t="s">
        <v>125</v>
      </c>
      <c r="I45" s="15" t="s">
        <v>126</v>
      </c>
      <c r="J45" s="17" t="s">
        <v>19</v>
      </c>
      <c r="K45" s="21" t="s">
        <v>18</v>
      </c>
      <c r="L45" s="22">
        <v>71184</v>
      </c>
      <c r="M45" s="19" t="s">
        <v>23</v>
      </c>
      <c r="N45" s="24">
        <v>39.159999999999997</v>
      </c>
      <c r="O45" s="24"/>
      <c r="P45" s="27" t="s">
        <v>27</v>
      </c>
      <c r="Q45" s="17" t="s">
        <v>40</v>
      </c>
      <c r="R45" s="33"/>
    </row>
    <row r="46" spans="5:18" s="5" customFormat="1" x14ac:dyDescent="0.25">
      <c r="E46" s="12">
        <v>10</v>
      </c>
      <c r="F46" s="34" t="s">
        <v>90</v>
      </c>
      <c r="G46" s="15" t="s">
        <v>127</v>
      </c>
      <c r="H46" s="15" t="s">
        <v>128</v>
      </c>
      <c r="I46" s="15" t="s">
        <v>129</v>
      </c>
      <c r="J46" s="17" t="s">
        <v>19</v>
      </c>
      <c r="K46" s="21" t="s">
        <v>18</v>
      </c>
      <c r="L46" s="22">
        <v>155096</v>
      </c>
      <c r="M46" s="19" t="s">
        <v>23</v>
      </c>
      <c r="N46" s="24">
        <v>61.65</v>
      </c>
      <c r="O46" s="24"/>
      <c r="P46" s="27" t="s">
        <v>17</v>
      </c>
      <c r="Q46" s="17" t="s">
        <v>21</v>
      </c>
      <c r="R46" s="33"/>
    </row>
    <row r="47" spans="5:18" s="5" customFormat="1" x14ac:dyDescent="0.25">
      <c r="E47" s="12">
        <v>11</v>
      </c>
      <c r="F47" s="34" t="s">
        <v>97</v>
      </c>
      <c r="G47" s="15" t="s">
        <v>130</v>
      </c>
      <c r="H47" s="15" t="s">
        <v>131</v>
      </c>
      <c r="I47" s="15" t="s">
        <v>132</v>
      </c>
      <c r="J47" s="17" t="s">
        <v>19</v>
      </c>
      <c r="K47" s="21" t="s">
        <v>18</v>
      </c>
      <c r="L47" s="22">
        <v>231682</v>
      </c>
      <c r="M47" s="19" t="s">
        <v>23</v>
      </c>
      <c r="N47" s="24">
        <v>89.62</v>
      </c>
      <c r="O47" s="24"/>
      <c r="P47" s="27" t="s">
        <v>17</v>
      </c>
      <c r="Q47" s="17" t="s">
        <v>21</v>
      </c>
      <c r="R47" s="33"/>
    </row>
    <row r="48" spans="5:18" s="5" customFormat="1" ht="30" x14ac:dyDescent="0.25">
      <c r="E48" s="12">
        <v>12</v>
      </c>
      <c r="F48" s="34" t="s">
        <v>162</v>
      </c>
      <c r="G48" s="15" t="s">
        <v>165</v>
      </c>
      <c r="H48" s="15" t="s">
        <v>163</v>
      </c>
      <c r="I48" s="15" t="s">
        <v>164</v>
      </c>
      <c r="J48" s="17" t="s">
        <v>19</v>
      </c>
      <c r="K48" s="21" t="s">
        <v>166</v>
      </c>
      <c r="L48" s="22">
        <v>18000</v>
      </c>
      <c r="M48" s="19" t="s">
        <v>22</v>
      </c>
      <c r="N48" s="24" t="s">
        <v>160</v>
      </c>
      <c r="O48" s="24"/>
      <c r="P48" s="27" t="s">
        <v>27</v>
      </c>
      <c r="Q48" s="17" t="s">
        <v>40</v>
      </c>
      <c r="R48" s="33"/>
    </row>
    <row r="49" spans="5:18" s="5" customFormat="1" x14ac:dyDescent="0.25">
      <c r="E49" s="12">
        <v>13</v>
      </c>
      <c r="F49" s="34" t="s">
        <v>133</v>
      </c>
      <c r="G49" s="15" t="s">
        <v>156</v>
      </c>
      <c r="H49" s="15" t="s">
        <v>157</v>
      </c>
      <c r="I49" s="15" t="s">
        <v>158</v>
      </c>
      <c r="J49" s="17" t="s">
        <v>19</v>
      </c>
      <c r="K49" s="21" t="s">
        <v>159</v>
      </c>
      <c r="L49" s="22">
        <v>3154</v>
      </c>
      <c r="M49" s="19" t="s">
        <v>23</v>
      </c>
      <c r="N49" s="24" t="s">
        <v>160</v>
      </c>
      <c r="O49" s="24"/>
      <c r="P49" s="27" t="s">
        <v>161</v>
      </c>
      <c r="Q49" s="17" t="s">
        <v>48</v>
      </c>
      <c r="R49" s="33"/>
    </row>
    <row r="50" spans="5:18" s="5" customFormat="1" ht="45" x14ac:dyDescent="0.25">
      <c r="E50" s="12">
        <v>14</v>
      </c>
      <c r="F50" s="34" t="s">
        <v>133</v>
      </c>
      <c r="G50" s="15" t="s">
        <v>134</v>
      </c>
      <c r="H50" s="15" t="s">
        <v>135</v>
      </c>
      <c r="I50" s="15" t="s">
        <v>136</v>
      </c>
      <c r="J50" s="17" t="s">
        <v>19</v>
      </c>
      <c r="K50" s="21" t="s">
        <v>18</v>
      </c>
      <c r="L50" s="22">
        <v>303314</v>
      </c>
      <c r="M50" s="19" t="s">
        <v>138</v>
      </c>
      <c r="N50" s="24">
        <v>132.30000000000001</v>
      </c>
      <c r="O50" s="24"/>
      <c r="P50" s="19" t="s">
        <v>137</v>
      </c>
      <c r="Q50" s="17" t="s">
        <v>48</v>
      </c>
      <c r="R50" s="33"/>
    </row>
    <row r="51" spans="5:18" s="5" customFormat="1" x14ac:dyDescent="0.25">
      <c r="E51" s="108"/>
      <c r="F51" s="109"/>
      <c r="G51" s="110"/>
      <c r="H51" s="110"/>
      <c r="I51" s="110"/>
      <c r="J51" s="111"/>
      <c r="K51" s="112"/>
      <c r="L51" s="113"/>
      <c r="M51" s="114"/>
      <c r="N51" s="115"/>
      <c r="O51" s="115"/>
      <c r="P51" s="116"/>
      <c r="Q51" s="111"/>
      <c r="R51" s="33"/>
    </row>
    <row r="52" spans="5:18" ht="15" customHeight="1" thickBot="1" x14ac:dyDescent="0.3"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1"/>
      <c r="P52" s="10"/>
      <c r="Q52" s="10"/>
    </row>
    <row r="53" spans="5:18" ht="27" thickBot="1" x14ac:dyDescent="0.45">
      <c r="E53" s="1"/>
      <c r="F53" s="1"/>
      <c r="G53" s="1"/>
      <c r="H53" s="1"/>
      <c r="I53" s="1"/>
      <c r="J53" s="1"/>
      <c r="K53" s="43" t="s">
        <v>14</v>
      </c>
      <c r="L53" s="44">
        <f>SUM(L37:L50)</f>
        <v>1763506</v>
      </c>
      <c r="M53" s="2"/>
      <c r="N53" s="117">
        <f>SUM(N37:N50)</f>
        <v>528.08000000000004</v>
      </c>
      <c r="O53" s="45">
        <f>SUM(O37:O50)</f>
        <v>0</v>
      </c>
      <c r="P53" s="1"/>
      <c r="Q53" s="1"/>
    </row>
    <row r="54" spans="5:18" ht="26.25" x14ac:dyDescent="0.4">
      <c r="E54" s="1"/>
      <c r="F54" s="1"/>
      <c r="G54" s="1"/>
      <c r="H54" s="1"/>
      <c r="I54" s="1"/>
      <c r="J54" s="1"/>
      <c r="K54" s="49"/>
      <c r="L54" s="50"/>
      <c r="M54" s="41"/>
      <c r="N54" s="51"/>
      <c r="O54" s="51"/>
      <c r="P54" s="1"/>
      <c r="Q54" s="1"/>
    </row>
    <row r="55" spans="5:18" ht="15" customHeight="1" thickBot="1" x14ac:dyDescent="0.45">
      <c r="E55" s="1"/>
      <c r="F55" s="1"/>
      <c r="G55" s="1"/>
      <c r="H55" s="1"/>
      <c r="I55" s="1"/>
      <c r="J55" s="1"/>
      <c r="K55" s="49"/>
      <c r="L55" s="50"/>
      <c r="M55" s="41"/>
      <c r="N55" s="51"/>
      <c r="O55" s="51"/>
      <c r="P55" s="1"/>
      <c r="Q55" s="1"/>
    </row>
    <row r="56" spans="5:18" ht="28.5" thickBot="1" x14ac:dyDescent="0.45">
      <c r="E56" s="167" t="s">
        <v>43</v>
      </c>
      <c r="F56" s="168"/>
      <c r="G56" s="168"/>
      <c r="H56" s="78"/>
      <c r="I56" s="78"/>
      <c r="J56" s="78"/>
      <c r="K56" s="79"/>
      <c r="L56" s="80"/>
      <c r="M56" s="78"/>
      <c r="N56" s="81"/>
      <c r="O56" s="81"/>
      <c r="P56" s="78"/>
      <c r="Q56" s="82"/>
    </row>
    <row r="57" spans="5:18" ht="15" customHeight="1" thickBot="1" x14ac:dyDescent="0.45">
      <c r="E57" s="1"/>
      <c r="F57" s="1"/>
      <c r="G57" s="1"/>
      <c r="H57" s="1"/>
      <c r="I57" s="1"/>
      <c r="J57" s="1"/>
      <c r="K57" s="49"/>
      <c r="L57" s="50"/>
      <c r="M57" s="41"/>
      <c r="N57" s="51"/>
      <c r="O57" s="51"/>
      <c r="P57" s="1"/>
      <c r="Q57" s="1"/>
    </row>
    <row r="58" spans="5:18" ht="38.25" customHeight="1" thickBot="1" x14ac:dyDescent="0.3">
      <c r="E58" s="84" t="s">
        <v>44</v>
      </c>
      <c r="F58" s="85" t="s">
        <v>34</v>
      </c>
      <c r="G58" s="85" t="s">
        <v>2</v>
      </c>
      <c r="H58" s="85" t="s">
        <v>3</v>
      </c>
      <c r="I58" s="85" t="s">
        <v>4</v>
      </c>
      <c r="J58" s="85" t="s">
        <v>5</v>
      </c>
      <c r="K58" s="94" t="s">
        <v>6</v>
      </c>
      <c r="L58" s="95" t="s">
        <v>7</v>
      </c>
      <c r="M58" s="96" t="s">
        <v>35</v>
      </c>
      <c r="N58" s="97" t="s">
        <v>36</v>
      </c>
      <c r="O58" s="97" t="s">
        <v>54</v>
      </c>
      <c r="P58" s="85" t="s">
        <v>45</v>
      </c>
      <c r="Q58" s="98" t="s">
        <v>10</v>
      </c>
    </row>
    <row r="59" spans="5:18" ht="15" customHeight="1" x14ac:dyDescent="0.25">
      <c r="E59" s="83"/>
      <c r="F59" s="83"/>
      <c r="G59" s="83"/>
      <c r="H59" s="83"/>
      <c r="I59" s="83"/>
      <c r="J59" s="83"/>
      <c r="K59" s="99"/>
      <c r="L59" s="100"/>
      <c r="M59" s="66"/>
      <c r="N59" s="101"/>
      <c r="O59" s="101"/>
      <c r="P59" s="83"/>
      <c r="Q59" s="102"/>
    </row>
    <row r="60" spans="5:18" ht="75" x14ac:dyDescent="0.25">
      <c r="E60" s="60">
        <v>1</v>
      </c>
      <c r="F60" s="60" t="s">
        <v>81</v>
      </c>
      <c r="G60" s="36" t="s">
        <v>139</v>
      </c>
      <c r="H60" s="39" t="s">
        <v>140</v>
      </c>
      <c r="I60" s="39" t="s">
        <v>141</v>
      </c>
      <c r="J60" s="36" t="s">
        <v>19</v>
      </c>
      <c r="K60" s="92" t="s">
        <v>142</v>
      </c>
      <c r="L60" s="103">
        <v>35210</v>
      </c>
      <c r="M60" s="92" t="s">
        <v>154</v>
      </c>
      <c r="N60" s="63">
        <v>19.37</v>
      </c>
      <c r="O60" s="63"/>
      <c r="P60" s="36" t="s">
        <v>46</v>
      </c>
      <c r="Q60" s="36" t="s">
        <v>48</v>
      </c>
    </row>
    <row r="61" spans="5:18" ht="75.75" customHeight="1" x14ac:dyDescent="0.25">
      <c r="E61" s="60">
        <v>2</v>
      </c>
      <c r="F61" s="60" t="s">
        <v>151</v>
      </c>
      <c r="G61" s="36" t="s">
        <v>152</v>
      </c>
      <c r="H61" s="39" t="s">
        <v>153</v>
      </c>
      <c r="I61" s="39" t="s">
        <v>152</v>
      </c>
      <c r="J61" s="36" t="s">
        <v>19</v>
      </c>
      <c r="K61" s="92" t="s">
        <v>18</v>
      </c>
      <c r="L61" s="103">
        <v>67948</v>
      </c>
      <c r="M61" s="92" t="s">
        <v>155</v>
      </c>
      <c r="N61" s="63">
        <v>26.5</v>
      </c>
      <c r="O61" s="63"/>
      <c r="P61" s="36" t="s">
        <v>46</v>
      </c>
      <c r="Q61" s="36" t="s">
        <v>48</v>
      </c>
    </row>
    <row r="62" spans="5:18" ht="14.25" customHeight="1" x14ac:dyDescent="0.4">
      <c r="E62" s="1"/>
      <c r="F62" s="1"/>
      <c r="G62" s="1"/>
      <c r="H62" s="1"/>
      <c r="I62" s="1"/>
      <c r="J62" s="1"/>
      <c r="K62" s="49"/>
      <c r="L62" s="50"/>
      <c r="M62" s="41"/>
      <c r="N62" s="51"/>
      <c r="O62" s="51"/>
      <c r="P62" s="1"/>
      <c r="Q62" s="1"/>
    </row>
    <row r="63" spans="5:18" ht="14.25" customHeight="1" x14ac:dyDescent="0.4">
      <c r="E63" s="1"/>
      <c r="F63" s="1"/>
      <c r="G63" s="1"/>
      <c r="H63" s="1"/>
      <c r="I63" s="1"/>
      <c r="J63" s="1"/>
      <c r="K63" s="49"/>
      <c r="L63" s="50"/>
      <c r="M63" s="41"/>
      <c r="N63" s="51"/>
      <c r="O63" s="51"/>
      <c r="P63" s="1"/>
      <c r="Q63" s="1"/>
    </row>
    <row r="64" spans="5:18" ht="14.25" customHeight="1" x14ac:dyDescent="0.4">
      <c r="E64" s="1"/>
      <c r="F64" s="1"/>
      <c r="G64" s="1"/>
      <c r="H64" s="1"/>
      <c r="I64" s="1"/>
      <c r="J64" s="1"/>
      <c r="K64" s="49"/>
      <c r="L64" s="50"/>
      <c r="M64" s="41"/>
      <c r="N64" s="51"/>
      <c r="O64" s="51"/>
      <c r="P64" s="1"/>
      <c r="Q64" s="1"/>
    </row>
    <row r="65" spans="5:19" ht="26.25" x14ac:dyDescent="0.4">
      <c r="E65" s="1"/>
      <c r="F65" s="1"/>
      <c r="G65" s="1"/>
      <c r="H65" s="1"/>
      <c r="I65" s="1"/>
      <c r="J65" s="1"/>
      <c r="K65" s="86" t="s">
        <v>14</v>
      </c>
      <c r="L65" s="87">
        <f>SUM(L60:L61)</f>
        <v>103158</v>
      </c>
      <c r="M65" s="88"/>
      <c r="N65" s="89">
        <f>SUM(N60:N61)</f>
        <v>45.870000000000005</v>
      </c>
      <c r="O65" s="89">
        <f>SUM(O60:O61)</f>
        <v>0</v>
      </c>
      <c r="P65" s="1"/>
      <c r="Q65" s="1"/>
    </row>
    <row r="66" spans="5:19" ht="26.25" x14ac:dyDescent="0.4">
      <c r="E66" s="1"/>
      <c r="F66" s="1"/>
      <c r="G66" s="1"/>
      <c r="H66" s="1"/>
      <c r="I66" s="1"/>
      <c r="J66" s="1"/>
      <c r="K66" s="49"/>
      <c r="L66" s="50"/>
      <c r="M66" s="41"/>
      <c r="N66" s="51"/>
      <c r="O66" s="51"/>
      <c r="P66" s="1"/>
      <c r="Q66" s="1"/>
    </row>
    <row r="67" spans="5:19" ht="26.25" x14ac:dyDescent="0.4">
      <c r="E67" s="1"/>
      <c r="F67" s="1"/>
      <c r="G67" s="1"/>
      <c r="H67" s="1"/>
      <c r="I67" s="1"/>
      <c r="J67" s="1"/>
      <c r="K67" s="49"/>
      <c r="L67" s="50"/>
      <c r="M67" s="41"/>
      <c r="N67" s="51"/>
      <c r="O67" s="51"/>
      <c r="P67" s="1"/>
      <c r="Q67" s="1"/>
    </row>
    <row r="68" spans="5:19" ht="15" customHeight="1" thickBot="1" x14ac:dyDescent="0.45">
      <c r="E68" s="1"/>
      <c r="F68" s="1"/>
      <c r="G68" s="1"/>
      <c r="H68" s="1"/>
      <c r="I68" s="1"/>
      <c r="J68" s="1"/>
      <c r="K68" s="49"/>
      <c r="L68" s="50"/>
      <c r="M68" s="41"/>
      <c r="N68" s="51"/>
      <c r="O68" s="51"/>
      <c r="P68" s="1"/>
      <c r="Q68" s="1"/>
    </row>
    <row r="69" spans="5:19" ht="14.25" customHeight="1" x14ac:dyDescent="0.25">
      <c r="E69" s="163" t="s">
        <v>32</v>
      </c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55"/>
    </row>
    <row r="70" spans="5:19" ht="14.25" customHeight="1" x14ac:dyDescent="0.25">
      <c r="E70" s="165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56"/>
    </row>
    <row r="71" spans="5:19" ht="41.25" customHeight="1" x14ac:dyDescent="0.25">
      <c r="E71" s="52" t="s">
        <v>33</v>
      </c>
      <c r="F71" s="52" t="s">
        <v>34</v>
      </c>
      <c r="G71" s="54" t="s">
        <v>2</v>
      </c>
      <c r="H71" s="54" t="s">
        <v>3</v>
      </c>
      <c r="I71" s="54" t="s">
        <v>4</v>
      </c>
      <c r="J71" s="54" t="s">
        <v>5</v>
      </c>
      <c r="K71" s="53" t="s">
        <v>6</v>
      </c>
      <c r="L71" s="56" t="s">
        <v>7</v>
      </c>
      <c r="M71" s="53" t="s">
        <v>35</v>
      </c>
      <c r="N71" s="57" t="s">
        <v>36</v>
      </c>
      <c r="O71" s="107" t="s">
        <v>56</v>
      </c>
      <c r="P71" s="54" t="s">
        <v>41</v>
      </c>
      <c r="Q71" s="58" t="s">
        <v>10</v>
      </c>
      <c r="R71" s="59" t="s">
        <v>37</v>
      </c>
      <c r="S71" s="55"/>
    </row>
    <row r="72" spans="5:19" ht="14.25" customHeight="1" x14ac:dyDescent="0.4">
      <c r="E72" s="1"/>
      <c r="F72" s="1"/>
      <c r="G72" s="1"/>
      <c r="H72" s="1"/>
      <c r="I72" s="1"/>
      <c r="J72" s="1"/>
      <c r="K72" s="49"/>
      <c r="L72" s="50"/>
      <c r="M72" s="41"/>
      <c r="N72" s="51"/>
      <c r="O72" s="51"/>
      <c r="P72" s="1"/>
      <c r="Q72" s="1"/>
    </row>
    <row r="73" spans="5:19" ht="51.75" customHeight="1" x14ac:dyDescent="0.25">
      <c r="E73" s="60">
        <v>1</v>
      </c>
      <c r="F73" s="61" t="s">
        <v>102</v>
      </c>
      <c r="G73" s="61" t="s">
        <v>143</v>
      </c>
      <c r="H73" s="39" t="s">
        <v>144</v>
      </c>
      <c r="I73" s="77" t="s">
        <v>145</v>
      </c>
      <c r="J73" s="60" t="s">
        <v>19</v>
      </c>
      <c r="K73" s="92" t="s">
        <v>18</v>
      </c>
      <c r="L73" s="62">
        <v>214358</v>
      </c>
      <c r="M73" s="104" t="s">
        <v>38</v>
      </c>
      <c r="N73" s="63">
        <v>836</v>
      </c>
      <c r="O73" s="63"/>
      <c r="P73" s="60" t="s">
        <v>51</v>
      </c>
      <c r="Q73" s="60" t="s">
        <v>25</v>
      </c>
      <c r="R73" s="91">
        <v>7.45</v>
      </c>
    </row>
    <row r="74" spans="5:19" ht="14.25" customHeight="1" thickBot="1" x14ac:dyDescent="0.3">
      <c r="E74" s="64"/>
      <c r="F74" s="65"/>
      <c r="G74" s="65"/>
      <c r="H74" s="65"/>
      <c r="I74" s="65"/>
      <c r="J74" s="65"/>
      <c r="K74" s="66"/>
      <c r="L74" s="67"/>
      <c r="M74" s="68"/>
      <c r="N74" s="69"/>
      <c r="O74" s="69"/>
      <c r="P74" s="65"/>
      <c r="Q74" s="65"/>
      <c r="R74" s="70"/>
    </row>
    <row r="75" spans="5:19" ht="48" customHeight="1" thickBot="1" x14ac:dyDescent="0.3">
      <c r="E75" s="64"/>
      <c r="F75" s="65"/>
      <c r="G75" s="65"/>
      <c r="H75" s="65"/>
      <c r="I75" s="65"/>
      <c r="J75" s="65"/>
      <c r="K75" s="74" t="s">
        <v>39</v>
      </c>
      <c r="L75" s="72">
        <v>19716</v>
      </c>
      <c r="M75" s="71"/>
      <c r="N75" s="73">
        <v>72.83</v>
      </c>
      <c r="O75" s="73">
        <f>SUM(O73)</f>
        <v>0</v>
      </c>
      <c r="P75" s="65"/>
      <c r="Q75" s="65"/>
      <c r="R75" s="70"/>
    </row>
    <row r="76" spans="5:19" ht="14.25" customHeight="1" thickBot="1" x14ac:dyDescent="0.45">
      <c r="E76" s="1"/>
      <c r="F76" s="1"/>
      <c r="G76" s="1"/>
      <c r="H76" s="1"/>
      <c r="I76" s="1"/>
      <c r="J76" s="1"/>
      <c r="K76" s="49"/>
      <c r="L76" s="50"/>
      <c r="M76" s="41"/>
      <c r="N76" s="51"/>
      <c r="O76" s="51"/>
      <c r="P76" s="1"/>
      <c r="Q76" s="1"/>
    </row>
    <row r="77" spans="5:19" ht="15" customHeight="1" x14ac:dyDescent="0.4">
      <c r="E77" s="1"/>
      <c r="F77" s="1"/>
      <c r="G77" s="1"/>
      <c r="H77" s="48"/>
      <c r="I77" s="1"/>
      <c r="J77" s="1"/>
      <c r="K77" s="125" t="s">
        <v>15</v>
      </c>
      <c r="L77" s="128">
        <f>SUM(L28,L53,L65,L75)</f>
        <v>4390633</v>
      </c>
      <c r="M77" s="131"/>
      <c r="N77" s="119">
        <f>SUM(N28,N53,N65,85)</f>
        <v>1809.1799999999998</v>
      </c>
      <c r="O77" s="152">
        <f>SUM(O28,O53:O65,O75)</f>
        <v>499.74</v>
      </c>
      <c r="P77" s="1"/>
      <c r="Q77" s="1"/>
    </row>
    <row r="78" spans="5:19" ht="15" customHeight="1" x14ac:dyDescent="0.4">
      <c r="E78" s="1"/>
      <c r="F78" s="1"/>
      <c r="G78" s="1"/>
      <c r="H78" s="48"/>
      <c r="I78" s="1"/>
      <c r="J78" s="1"/>
      <c r="K78" s="126"/>
      <c r="L78" s="129"/>
      <c r="M78" s="132"/>
      <c r="N78" s="120"/>
      <c r="O78" s="153"/>
      <c r="P78" s="1"/>
      <c r="Q78" s="1"/>
    </row>
    <row r="79" spans="5:19" ht="14.25" customHeight="1" thickBot="1" x14ac:dyDescent="0.45">
      <c r="E79" s="90"/>
      <c r="F79" s="90"/>
      <c r="G79" s="1"/>
      <c r="H79" s="48"/>
      <c r="I79" s="1"/>
      <c r="J79" s="1"/>
      <c r="K79" s="127"/>
      <c r="L79" s="130"/>
      <c r="M79" s="133"/>
      <c r="N79" s="121"/>
      <c r="O79" s="154"/>
      <c r="P79" s="1"/>
      <c r="Q79" s="1"/>
    </row>
    <row r="80" spans="5:19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5:17" ht="27.75" customHeight="1" x14ac:dyDescent="0.4">
      <c r="E81" s="1"/>
      <c r="F81" s="1"/>
      <c r="G81" s="1"/>
      <c r="H81" s="105" t="s">
        <v>31</v>
      </c>
      <c r="I81" s="106"/>
      <c r="J81" s="1"/>
      <c r="K81" s="1"/>
      <c r="L81" s="1"/>
      <c r="M81" s="1"/>
      <c r="N81" s="1"/>
      <c r="O81" s="1"/>
      <c r="P81" s="1"/>
      <c r="Q81" s="1"/>
    </row>
    <row r="82" spans="5:17" ht="27.75" customHeight="1" x14ac:dyDescent="0.4">
      <c r="E82" s="1"/>
      <c r="F82" s="1"/>
      <c r="G82" s="1"/>
      <c r="H82" s="105" t="s">
        <v>52</v>
      </c>
      <c r="I82" s="106"/>
      <c r="J82" s="1"/>
      <c r="K82" s="1"/>
      <c r="L82" s="1"/>
      <c r="M82" s="1"/>
      <c r="N82" s="1"/>
      <c r="O82" s="1"/>
      <c r="P82" s="1"/>
      <c r="Q82" s="1"/>
    </row>
    <row r="83" spans="5:17" ht="27.75" customHeight="1" x14ac:dyDescent="0.4">
      <c r="E83" s="90" t="s">
        <v>47</v>
      </c>
      <c r="F83" s="90"/>
      <c r="G83" s="1"/>
      <c r="H83" s="105" t="s">
        <v>53</v>
      </c>
      <c r="I83" s="106"/>
      <c r="J83" s="1"/>
      <c r="K83" s="1"/>
      <c r="L83" s="1"/>
      <c r="M83" s="1"/>
      <c r="N83" s="1"/>
      <c r="O83" s="1"/>
      <c r="P83" s="1"/>
      <c r="Q83" s="1"/>
    </row>
    <row r="84" spans="5:17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5:17" ht="63" customHeight="1" x14ac:dyDescent="0.45">
      <c r="E85" s="124"/>
      <c r="F85" s="124"/>
      <c r="H85" s="46"/>
      <c r="I85" s="47"/>
    </row>
    <row r="86" spans="5:17" ht="28.5" x14ac:dyDescent="0.45">
      <c r="E86" s="75"/>
      <c r="G86" s="76"/>
      <c r="H86" s="46"/>
      <c r="I86" s="47"/>
    </row>
    <row r="87" spans="5:17" ht="28.5" x14ac:dyDescent="0.45">
      <c r="G87" s="76"/>
      <c r="H87" s="46"/>
      <c r="I87" s="47"/>
    </row>
  </sheetData>
  <mergeCells count="43">
    <mergeCell ref="O77:O79"/>
    <mergeCell ref="R69:R70"/>
    <mergeCell ref="R12:R13"/>
    <mergeCell ref="R31:R32"/>
    <mergeCell ref="R33:R35"/>
    <mergeCell ref="Q33:Q35"/>
    <mergeCell ref="R14:R16"/>
    <mergeCell ref="E69:Q70"/>
    <mergeCell ref="E56:G56"/>
    <mergeCell ref="E33:E35"/>
    <mergeCell ref="F33:F35"/>
    <mergeCell ref="G33:G35"/>
    <mergeCell ref="H33:H35"/>
    <mergeCell ref="M33:M35"/>
    <mergeCell ref="N33:N35"/>
    <mergeCell ref="P33:P35"/>
    <mergeCell ref="E6:Q7"/>
    <mergeCell ref="E12:Q13"/>
    <mergeCell ref="E31:Q32"/>
    <mergeCell ref="E8:Q11"/>
    <mergeCell ref="K14:K16"/>
    <mergeCell ref="L14:L16"/>
    <mergeCell ref="M14:M16"/>
    <mergeCell ref="I14:I16"/>
    <mergeCell ref="J14:J16"/>
    <mergeCell ref="N14:N16"/>
    <mergeCell ref="Q14:Q16"/>
    <mergeCell ref="G14:G16"/>
    <mergeCell ref="H14:H16"/>
    <mergeCell ref="P14:P16"/>
    <mergeCell ref="O14:O16"/>
    <mergeCell ref="E14:E16"/>
    <mergeCell ref="O33:O35"/>
    <mergeCell ref="J33:J35"/>
    <mergeCell ref="K33:K35"/>
    <mergeCell ref="L33:L35"/>
    <mergeCell ref="I33:I35"/>
    <mergeCell ref="N77:N79"/>
    <mergeCell ref="F14:F16"/>
    <mergeCell ref="E85:F85"/>
    <mergeCell ref="K77:K79"/>
    <mergeCell ref="L77:L79"/>
    <mergeCell ref="M77:M79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8" min="5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2017-01-30T22:15:02Z</cp:lastPrinted>
  <dcterms:created xsi:type="dcterms:W3CDTF">2011-04-07T12:29:15Z</dcterms:created>
  <dcterms:modified xsi:type="dcterms:W3CDTF">2017-01-31T22:30:08Z</dcterms:modified>
</cp:coreProperties>
</file>