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5480" windowHeight="75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41" i="1" l="1"/>
  <c r="K41" i="1"/>
  <c r="L41" i="1"/>
  <c r="L61" i="1" l="1"/>
  <c r="L80" i="1" s="1"/>
  <c r="K61" i="1"/>
  <c r="I61" i="1"/>
  <c r="K80" i="1" l="1"/>
  <c r="I80" i="1"/>
  <c r="I75" i="1" l="1"/>
  <c r="K75" i="1"/>
  <c r="J17" i="2" l="1"/>
  <c r="H17" i="2"/>
</calcChain>
</file>

<file path=xl/sharedStrings.xml><?xml version="1.0" encoding="utf-8"?>
<sst xmlns="http://schemas.openxmlformats.org/spreadsheetml/2006/main" count="386" uniqueCount="173">
  <si>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</si>
  <si>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</si>
  <si>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</si>
  <si>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</si>
  <si>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</si>
  <si>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</si>
  <si>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</si>
  <si>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</si>
  <si>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</si>
  <si>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</si>
  <si>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</si>
  <si>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</si>
  <si>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</si>
  <si>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</si>
  <si>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</si>
  <si>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</si>
  <si>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</si>
  <si>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</si>
  <si>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</si>
  <si>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C. ESPINOSA</t>
  </si>
  <si>
    <t>ALTURA MÁXIMA</t>
  </si>
  <si>
    <t>LGUC., OGUC., Y PRC</t>
  </si>
  <si>
    <t>SUPERFICIE DEL TERRENO</t>
  </si>
  <si>
    <t>SUPERFIECIE DEL TERRENO</t>
  </si>
  <si>
    <t>A. MONARDES</t>
  </si>
  <si>
    <t>A. ESPEJO</t>
  </si>
  <si>
    <t>AMPLIACION MENOR</t>
  </si>
  <si>
    <t>AMPLIACION MAYOR</t>
  </si>
  <si>
    <t>S/REV</t>
  </si>
  <si>
    <r>
      <rPr>
        <b/>
        <sz val="22"/>
        <color theme="1"/>
        <rFont val="Arial"/>
        <family val="2"/>
      </rPr>
      <t>RESOLUCIONES</t>
    </r>
    <r>
      <rPr>
        <sz val="22"/>
        <color theme="1"/>
        <rFont val="Arial"/>
        <family val="2"/>
      </rPr>
      <t xml:space="preserve"> </t>
    </r>
  </si>
  <si>
    <t>SUPERFCIE TERRENO</t>
  </si>
  <si>
    <t>RESOLUCIÓN</t>
  </si>
  <si>
    <t>DIRECCIÓN</t>
  </si>
  <si>
    <t>DESCRIPCION DEL PROYECTO</t>
  </si>
  <si>
    <t>TERRENOS</t>
  </si>
  <si>
    <t>N°</t>
  </si>
  <si>
    <t>FECHA</t>
  </si>
  <si>
    <t>2491-A</t>
  </si>
  <si>
    <t>LR-2527</t>
  </si>
  <si>
    <t>SOCIEDAD DE INVERSIONES Y SERVICIO INVER S.A.</t>
  </si>
  <si>
    <t xml:space="preserve">CARLOS SILVA VILDOSOLA </t>
  </si>
  <si>
    <t>CATALINA RIVERA</t>
  </si>
  <si>
    <t>FUSION</t>
  </si>
  <si>
    <t>2492-A</t>
  </si>
  <si>
    <t>LR-2528</t>
  </si>
  <si>
    <t>ROBERTO GONZALEZ</t>
  </si>
  <si>
    <t>2493-A</t>
  </si>
  <si>
    <t>LR-2529</t>
  </si>
  <si>
    <t>TOTAL</t>
  </si>
  <si>
    <t>SANDRA SABAJ DIMES</t>
  </si>
  <si>
    <t>23 DE FEBRERO 8915 Y 8931</t>
  </si>
  <si>
    <t>RAUL CORREA</t>
  </si>
  <si>
    <t>MARIA KOSLER / JOSE KOSLER</t>
  </si>
  <si>
    <t xml:space="preserve">GUEMES 245 </t>
  </si>
  <si>
    <t>ALTERACION</t>
  </si>
  <si>
    <t>CARLOS LINEROS ECHEVERRIA</t>
  </si>
  <si>
    <t>ARQUITECTO</t>
  </si>
  <si>
    <t xml:space="preserve">LA REINA, </t>
  </si>
  <si>
    <t>DIRECTOR DE OBRAS</t>
  </si>
  <si>
    <t xml:space="preserve">LGUC.,OGUC., Y PRC </t>
  </si>
  <si>
    <t>CLE/MGA/AEA/mpa.</t>
  </si>
  <si>
    <t>OBRA NUEVA</t>
  </si>
  <si>
    <t>COMERCIO</t>
  </si>
  <si>
    <t>MODIFICACION</t>
  </si>
  <si>
    <t>ESTADISTICAS DE PERMISOS, RESOLUCIONES Y OTROS  MES DE OCTUBRE  2020</t>
  </si>
  <si>
    <t>18.10.2020</t>
  </si>
  <si>
    <t>ANDRES LIZANA CHARME</t>
  </si>
  <si>
    <t>RAFAEL DE SANZIO 6767</t>
  </si>
  <si>
    <t>06.10.2020</t>
  </si>
  <si>
    <t>MUNICIPALIDAD DE LA REINA</t>
  </si>
  <si>
    <t>AV. ECHEÑIQUE 8567</t>
  </si>
  <si>
    <t>GONZALO APARICIO KOCHER</t>
  </si>
  <si>
    <t>CENTRO DE SALUD</t>
  </si>
  <si>
    <t>19.10.2020</t>
  </si>
  <si>
    <t>INMOBILIARIA ALVARO CASANOVA SPA</t>
  </si>
  <si>
    <t>ALVARO CASANOVA 1511</t>
  </si>
  <si>
    <t>FRANCISCO SOMIGLI TIJERO</t>
  </si>
  <si>
    <t>SOFIA SEPULVEDA</t>
  </si>
  <si>
    <t>DFLN° 2 DEL 19959, LEY 19537 COPROP. INMOB. (TIPO A) ART. 6.1.8, OGUC (CONJUNTO VIVIENDA ECONOMICA)</t>
  </si>
  <si>
    <t>2P</t>
  </si>
  <si>
    <t>26.10.2020</t>
  </si>
  <si>
    <t>ANA MARIA ITURRIETA</t>
  </si>
  <si>
    <t>PASAJE PRIVADO TOBALABA 8545-D</t>
  </si>
  <si>
    <t>SILVANA ALVAREZ GONZALEZ</t>
  </si>
  <si>
    <t>PARINACOTA 666</t>
  </si>
  <si>
    <t>27.10.2020</t>
  </si>
  <si>
    <t>CARLOTA FONSECA HIDALGO</t>
  </si>
  <si>
    <t>PARINACOTA 562</t>
  </si>
  <si>
    <t>30.10.2020</t>
  </si>
  <si>
    <t>PASAJE CHUNGARA 678</t>
  </si>
  <si>
    <t>UNIVERSIDAD DE CHILE</t>
  </si>
  <si>
    <t>CLAUDIO SANTANDER LIZAMA</t>
  </si>
  <si>
    <t>GIANFRANCO MORONI</t>
  </si>
  <si>
    <t>EDUCACION SUPERIOR</t>
  </si>
  <si>
    <t>GLORIA SEPULVEDA FERNANDEZ</t>
  </si>
  <si>
    <t>PASAJE CHUNGARA 591</t>
  </si>
  <si>
    <t>CARLOS GARRIDO TOLOZA</t>
  </si>
  <si>
    <t>QUILLAGUA 241</t>
  </si>
  <si>
    <t>PASAJE GUAYACAN 7258</t>
  </si>
  <si>
    <t>JORGE GUERRERO NORAMBUENA</t>
  </si>
  <si>
    <t>VICENTE PEREZ ROSALES 839</t>
  </si>
  <si>
    <t>CLUB SOCIAL</t>
  </si>
  <si>
    <t>MARIA ELENA MANRIQUE MEJIA</t>
  </si>
  <si>
    <t>ALCALDE MANUEL DE LA LASTRA 2117</t>
  </si>
  <si>
    <t>RAUL PARDO SAEZ</t>
  </si>
  <si>
    <t>MARIA TERESA ABATTE LAZCA</t>
  </si>
  <si>
    <t>AV. LARRAIN 5887</t>
  </si>
  <si>
    <t>ANDRES LEON ROJAS</t>
  </si>
  <si>
    <t>08.10.2020</t>
  </si>
  <si>
    <t>EMILIANO SOTO CHACON</t>
  </si>
  <si>
    <t>SIMON BOLIVAR 8940-D</t>
  </si>
  <si>
    <t>13.08.2020</t>
  </si>
  <si>
    <t>NUEVOS DESARROLLOS S.A.</t>
  </si>
  <si>
    <t>AV. LARRAIN 5862 L-S1040</t>
  </si>
  <si>
    <t>FELIPE BESOAIN COVARRUBIAS</t>
  </si>
  <si>
    <t>COMUNIDAD RELIGIOSA TESTIGOS DE JEHOVA</t>
  </si>
  <si>
    <t>AV. ALCALDE FERNANDO CASTILLO VELSACO 7418</t>
  </si>
  <si>
    <t>CRISTIAN IBARRA MALDONADO</t>
  </si>
  <si>
    <t>ANTONIUS SMULDERS</t>
  </si>
  <si>
    <t xml:space="preserve">ART. 62 DE LA LGUC.,OGUC., Y PRC </t>
  </si>
  <si>
    <t>JULIO ARAYA LOVELUCK</t>
  </si>
  <si>
    <t>ECHEÑIQUE 7527</t>
  </si>
  <si>
    <t>FRANCISCO JAVIER GALVEZ</t>
  </si>
  <si>
    <t>SOCIEDAD DE SERVICIOS DE SALUD MAF LIMITADA</t>
  </si>
  <si>
    <t>AV. OSSA 235 OF. 300</t>
  </si>
  <si>
    <t>INVERSIONES QUIFAU LTDA Y URSULA QUINTANA H</t>
  </si>
  <si>
    <t>AV. PRINCIPE DE GALES 7096</t>
  </si>
  <si>
    <t>JUAN LLADSER TORRAS</t>
  </si>
  <si>
    <t>2509-A</t>
  </si>
  <si>
    <t>20.10.2020</t>
  </si>
  <si>
    <t>TOMAS TAKASAKI</t>
  </si>
  <si>
    <t>LA CAÑADA 6479</t>
  </si>
  <si>
    <t>SEBASTIAN HERMOSILLA</t>
  </si>
  <si>
    <t>SUBDIVISION  (DOS LOTES)</t>
  </si>
  <si>
    <t>LR-2545</t>
  </si>
  <si>
    <t>PARINACOTA 234</t>
  </si>
  <si>
    <t>N. JOFRE</t>
  </si>
  <si>
    <t>LUIS JOFRE LARTIGA</t>
  </si>
  <si>
    <t>CAMARONES 631</t>
  </si>
  <si>
    <t>CARLOS PIÑA RIQUELME</t>
  </si>
  <si>
    <t>CARLOS DICKENS 2066</t>
  </si>
  <si>
    <t>LUIS ROJAS VALENZUELA</t>
  </si>
  <si>
    <t>ALEXIS CASTAÑEDA PALMA</t>
  </si>
  <si>
    <t>EL GRECO 6628</t>
  </si>
  <si>
    <t>PEDRO GOMEZ</t>
  </si>
  <si>
    <t>AV. ALCALDE FERNANDO CASTILLO VELASCO 10419</t>
  </si>
  <si>
    <t>ROBERTO GONZALEZ CONTARINI</t>
  </si>
  <si>
    <t>CLAUDIA ARANCIBIA LOPEZ</t>
  </si>
  <si>
    <t>CHUNGARA 590</t>
  </si>
  <si>
    <t>ROSA MIREYA ESPINOZA</t>
  </si>
  <si>
    <t>CHAPIQUIÑA 308</t>
  </si>
  <si>
    <t>JUAN REINAN NORIN</t>
  </si>
  <si>
    <t>INVERSIONES SM LIMITADA</t>
  </si>
  <si>
    <t>AV. PRINCIPE DE GALES 5921 OF. 502 Y 503</t>
  </si>
  <si>
    <t>PEDRO RAMMSY VALENZUELA</t>
  </si>
  <si>
    <t>CRISTIAN WICKI MONSALVES</t>
  </si>
  <si>
    <t>MARCELO DIGMANN RODRIGUEZ</t>
  </si>
  <si>
    <t>CONVENIO</t>
  </si>
  <si>
    <t>MARIA SANCHEZ OÑATE</t>
  </si>
  <si>
    <t>ISABEL MARQUEZ MUÑOZ</t>
  </si>
  <si>
    <t>VICTOR LLANCAPAN HIDALGO</t>
  </si>
  <si>
    <t>AV. ALCALDE FERNANDO CASTILLO VELASCO 9975</t>
  </si>
  <si>
    <t>MALEN FERNANDEZ BONNEFOY</t>
  </si>
  <si>
    <t>SANDRA AGUILAR TESSADA</t>
  </si>
  <si>
    <t>GASPAR APARICIO KOCHER</t>
  </si>
  <si>
    <t>NUMERO NULO*</t>
  </si>
  <si>
    <t>*PERMISO 14.399 ELIMINADO POR DUPLICIDAD DE DIRECCION.</t>
  </si>
  <si>
    <t>RODRIGO DIAZ DE LA RIVERA</t>
  </si>
  <si>
    <t>COMUNIDAD RELIGIOSA</t>
  </si>
  <si>
    <t>ITALO SIGALA URRUTIA</t>
  </si>
  <si>
    <t>JUAN SOTO DANIELS</t>
  </si>
  <si>
    <t>ALVAREZ SOTO MAYOR 2040</t>
  </si>
  <si>
    <t>XIMENA MAZZEI ACUÑA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</si>
</sst>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$&quot;* #,##0_ ;_ &quot;$&quot;* \-#,##0_ ;_ &quot;$&quot;* &quot;-&quot;_ ;_ @_ "/>
    <numFmt numFmtId="164" formatCode="&quot;$&quot;\ #,##0"/>
    <numFmt numFmtId="165" formatCode="#,##0.000"/>
    <numFmt numFmtId="166" formatCode="#,##0.0"/>
  </numFmts>
  <fonts count="3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6" fillId="0" borderId="0" applyFont="0" applyFill="0" applyBorder="0" applyAlignment="0" applyProtection="0"/>
  </cellStyleXfs>
  <cellXfs count="223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0" xfId="0" applyFont="1" applyFill="1"/>
    <xf numFmtId="0" fontId="6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0" fillId="4" borderId="8" xfId="0" applyFill="1" applyBorder="1"/>
    <xf numFmtId="0" fontId="0" fillId="4" borderId="11" xfId="0" applyFill="1" applyBorder="1"/>
    <xf numFmtId="0" fontId="7" fillId="0" borderId="12" xfId="0" applyFont="1" applyBorder="1" applyAlignment="1">
      <alignment horizontal="center"/>
    </xf>
    <xf numFmtId="0" fontId="7" fillId="0" borderId="0" xfId="0" applyFont="1" applyBorder="1"/>
    <xf numFmtId="14" fontId="1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right" vertical="center"/>
    </xf>
    <xf numFmtId="0" fontId="3" fillId="3" borderId="0" xfId="0" applyFont="1" applyFill="1" applyBorder="1"/>
    <xf numFmtId="49" fontId="2" fillId="0" borderId="12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quotePrefix="1" applyFont="1" applyFill="1" applyBorder="1" applyAlignment="1">
      <alignment horizontal="center" vertical="center" wrapText="1"/>
    </xf>
    <xf numFmtId="0" fontId="7" fillId="0" borderId="0" xfId="0" applyFont="1" applyFill="1" applyBorder="1"/>
    <xf numFmtId="4" fontId="12" fillId="3" borderId="0" xfId="0" applyNumberFormat="1" applyFont="1" applyFill="1" applyBorder="1" applyAlignment="1">
      <alignment horizontal="right"/>
    </xf>
    <xf numFmtId="0" fontId="0" fillId="0" borderId="0" xfId="0"/>
    <xf numFmtId="0" fontId="14" fillId="0" borderId="0" xfId="0" applyFont="1"/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42" fontId="1" fillId="0" borderId="12" xfId="1" applyFont="1" applyBorder="1" applyAlignment="1">
      <alignment horizontal="right" vertical="center"/>
    </xf>
    <xf numFmtId="42" fontId="1" fillId="0" borderId="12" xfId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/>
    </xf>
    <xf numFmtId="42" fontId="12" fillId="2" borderId="12" xfId="1" applyFont="1" applyFill="1" applyBorder="1" applyAlignment="1">
      <alignment horizontal="right"/>
    </xf>
    <xf numFmtId="0" fontId="3" fillId="2" borderId="12" xfId="0" applyFont="1" applyFill="1" applyBorder="1"/>
    <xf numFmtId="4" fontId="12" fillId="2" borderId="12" xfId="0" applyNumberFormat="1" applyFont="1" applyFill="1" applyBorder="1" applyAlignment="1">
      <alignment horizontal="right"/>
    </xf>
    <xf numFmtId="42" fontId="12" fillId="3" borderId="0" xfId="1" applyFont="1" applyFill="1" applyBorder="1" applyAlignment="1">
      <alignment horizontal="right"/>
    </xf>
    <xf numFmtId="0" fontId="18" fillId="5" borderId="18" xfId="0" applyFont="1" applyFill="1" applyBorder="1"/>
    <xf numFmtId="0" fontId="3" fillId="5" borderId="19" xfId="0" applyFont="1" applyFill="1" applyBorder="1"/>
    <xf numFmtId="0" fontId="8" fillId="5" borderId="19" xfId="0" applyFont="1" applyFill="1" applyBorder="1" applyAlignment="1">
      <alignment horizontal="center"/>
    </xf>
    <xf numFmtId="3" fontId="5" fillId="5" borderId="19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0" fontId="3" fillId="5" borderId="20" xfId="0" applyFont="1" applyFill="1" applyBorder="1"/>
    <xf numFmtId="0" fontId="20" fillId="0" borderId="0" xfId="0" applyFont="1"/>
    <xf numFmtId="0" fontId="21" fillId="0" borderId="0" xfId="0" applyFont="1"/>
    <xf numFmtId="0" fontId="22" fillId="2" borderId="21" xfId="0" applyFont="1" applyFill="1" applyBorder="1"/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36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42" fontId="1" fillId="0" borderId="0" xfId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42" fontId="1" fillId="0" borderId="0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165" fontId="12" fillId="2" borderId="22" xfId="0" applyNumberFormat="1" applyFont="1" applyFill="1" applyBorder="1" applyAlignment="1">
      <alignment horizontal="right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/>
    <xf numFmtId="0" fontId="23" fillId="0" borderId="12" xfId="0" applyFont="1" applyBorder="1" applyAlignment="1">
      <alignment horizont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top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vertical="top" wrapText="1"/>
    </xf>
    <xf numFmtId="0" fontId="17" fillId="3" borderId="34" xfId="0" applyFont="1" applyFill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42" fontId="12" fillId="2" borderId="38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right" vertical="center"/>
    </xf>
    <xf numFmtId="0" fontId="8" fillId="2" borderId="12" xfId="0" applyFont="1" applyFill="1" applyBorder="1"/>
    <xf numFmtId="42" fontId="12" fillId="2" borderId="12" xfId="0" applyNumberFormat="1" applyFont="1" applyFill="1" applyBorder="1" applyAlignment="1">
      <alignment horizontal="center"/>
    </xf>
    <xf numFmtId="0" fontId="22" fillId="2" borderId="12" xfId="0" applyFont="1" applyFill="1" applyBorder="1"/>
    <xf numFmtId="2" fontId="12" fillId="2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2" borderId="19" xfId="0" applyFont="1" applyFill="1" applyBorder="1"/>
    <xf numFmtId="0" fontId="8" fillId="2" borderId="19" xfId="0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right"/>
    </xf>
    <xf numFmtId="4" fontId="5" fillId="2" borderId="19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7" fillId="0" borderId="0" xfId="0" applyFont="1"/>
    <xf numFmtId="0" fontId="26" fillId="2" borderId="12" xfId="0" applyFont="1" applyFill="1" applyBorder="1"/>
    <xf numFmtId="42" fontId="28" fillId="2" borderId="12" xfId="0" applyNumberFormat="1" applyFont="1" applyFill="1" applyBorder="1"/>
    <xf numFmtId="4" fontId="28" fillId="2" borderId="12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center"/>
    </xf>
    <xf numFmtId="0" fontId="3" fillId="3" borderId="0" xfId="0" applyFont="1" applyFill="1"/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8" fillId="3" borderId="0" xfId="0" applyFont="1" applyFill="1" applyBorder="1"/>
    <xf numFmtId="42" fontId="12" fillId="3" borderId="0" xfId="0" applyNumberFormat="1" applyFont="1" applyFill="1" applyBorder="1" applyAlignment="1">
      <alignment horizontal="center"/>
    </xf>
    <xf numFmtId="0" fontId="22" fillId="3" borderId="0" xfId="0" applyFont="1" applyFill="1" applyBorder="1"/>
    <xf numFmtId="2" fontId="12" fillId="3" borderId="0" xfId="0" applyNumberFormat="1" applyFont="1" applyFill="1" applyBorder="1" applyAlignment="1">
      <alignment horizontal="right"/>
    </xf>
    <xf numFmtId="2" fontId="12" fillId="3" borderId="0" xfId="0" applyNumberFormat="1" applyFont="1" applyFill="1" applyBorder="1"/>
    <xf numFmtId="0" fontId="0" fillId="0" borderId="0" xfId="0"/>
    <xf numFmtId="0" fontId="19" fillId="0" borderId="0" xfId="0" applyFont="1" applyAlignment="1">
      <alignment horizontal="left"/>
    </xf>
    <xf numFmtId="0" fontId="17" fillId="3" borderId="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1" fillId="3" borderId="0" xfId="0" applyFont="1" applyFill="1" applyBorder="1" applyAlignment="1"/>
    <xf numFmtId="0" fontId="18" fillId="2" borderId="18" xfId="0" applyFont="1" applyFill="1" applyBorder="1"/>
    <xf numFmtId="0" fontId="3" fillId="2" borderId="39" xfId="0" applyFont="1" applyFill="1" applyBorder="1"/>
    <xf numFmtId="42" fontId="1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13" fillId="0" borderId="0" xfId="0" applyFont="1"/>
    <xf numFmtId="0" fontId="2" fillId="0" borderId="12" xfId="0" applyFont="1" applyBorder="1" applyAlignment="1">
      <alignment horizontal="center" vertical="center" wrapText="1"/>
    </xf>
    <xf numFmtId="42" fontId="1" fillId="0" borderId="26" xfId="0" applyNumberFormat="1" applyFont="1" applyFill="1" applyBorder="1" applyAlignment="1">
      <alignment horizontal="left" vertical="center" wrapText="1"/>
    </xf>
    <xf numFmtId="42" fontId="1" fillId="0" borderId="35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vertical="top" wrapText="1"/>
    </xf>
    <xf numFmtId="0" fontId="17" fillId="3" borderId="11" xfId="0" applyFont="1" applyFill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17" fillId="3" borderId="23" xfId="0" applyFont="1" applyFill="1" applyBorder="1" applyAlignment="1">
      <alignment vertical="center" wrapText="1"/>
    </xf>
    <xf numFmtId="0" fontId="17" fillId="3" borderId="24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13" xfId="0" applyFont="1" applyFill="1" applyBorder="1" applyAlignment="1"/>
    <xf numFmtId="0" fontId="11" fillId="2" borderId="14" xfId="0" applyFont="1" applyFill="1" applyBorder="1" applyAlignment="1"/>
    <xf numFmtId="0" fontId="9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42" fontId="6" fillId="0" borderId="26" xfId="0" applyNumberFormat="1" applyFont="1" applyFill="1" applyBorder="1" applyAlignment="1">
      <alignment horizontal="left" vertical="center" wrapText="1"/>
    </xf>
    <xf numFmtId="42" fontId="6" fillId="0" borderId="35" xfId="0" applyNumberFormat="1" applyFont="1" applyFill="1" applyBorder="1" applyAlignment="1">
      <alignment horizontal="left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right" vertical="center" wrapText="1"/>
    </xf>
    <xf numFmtId="4" fontId="23" fillId="0" borderId="26" xfId="0" applyNumberFormat="1" applyFont="1" applyBorder="1" applyAlignment="1">
      <alignment horizontal="center" vertical="center" wrapText="1"/>
    </xf>
    <xf numFmtId="4" fontId="23" fillId="0" borderId="35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42" fontId="6" fillId="0" borderId="12" xfId="0" applyNumberFormat="1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482601</xdr:colOff>
      <xdr:row>7</xdr:row>
      <xdr:rowOff>25400</xdr:rowOff>
    </xdr:from>
    <xdr:to>
      <xdr:col>3</xdr:col>
      <xdr:colOff>1537607</xdr:colOff>
      <xdr:row>11</xdr:row>
      <xdr:rowOff>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1" y="368300"/>
          <a:ext cx="2693306" cy="749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topLeftCell="A14" zoomScale="68" zoomScaleNormal="68" zoomScaleSheetLayoutView="100" zoomScalePageLayoutView="80" workbookViewId="0">
      <selection activeCell="D24" sqref="D24"/>
    </sheetView>
  </sheetViews>
  <sheetFormatPr baseColWidth="10" defaultRowHeight="15" x14ac:dyDescent="0.25"/>
  <cols>
    <col min="1" max="1" width="11.42578125" style="135"/>
    <col min="2" max="2" width="11" customWidth="1"/>
    <col min="3" max="3" width="13.42578125" customWidth="1"/>
    <col min="4" max="4" width="44.42578125" customWidth="1"/>
    <col min="5" max="5" width="45.42578125" customWidth="1"/>
    <col min="6" max="6" width="43.7109375" customWidth="1"/>
    <col min="7" max="7" width="30.28515625" customWidth="1"/>
    <col min="8" max="8" width="23" customWidth="1"/>
    <col min="9" max="9" width="23.7109375" customWidth="1"/>
    <col min="10" max="10" width="37.28515625" customWidth="1"/>
    <col min="11" max="11" width="18.42578125" customWidth="1"/>
    <col min="12" max="12" width="20.7109375" customWidth="1"/>
    <col min="13" max="13" width="29.85546875" customWidth="1"/>
    <col min="14" max="14" width="20" customWidth="1"/>
  </cols>
  <sheetData>
    <row r="1" spans="2:15" ht="4.5" customHeight="1" thickBot="1" x14ac:dyDescent="0.3"/>
    <row r="2" spans="2:15" ht="3" hidden="1" customHeight="1" thickBot="1" x14ac:dyDescent="0.3"/>
    <row r="3" spans="2:15" ht="15.75" hidden="1" thickBot="1" x14ac:dyDescent="0.3"/>
    <row r="4" spans="2:15" ht="15.75" hidden="1" thickBot="1" x14ac:dyDescent="0.3"/>
    <row r="5" spans="2:15" ht="15.75" hidden="1" thickBot="1" x14ac:dyDescent="0.3"/>
    <row r="6" spans="2:15" ht="10.5" customHeight="1" x14ac:dyDescent="0.25">
      <c r="B6" s="191" t="s">
        <v>15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5"/>
    </row>
    <row r="7" spans="2:15" ht="10.5" customHeight="1" thickBot="1" x14ac:dyDescent="0.3"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6"/>
    </row>
    <row r="8" spans="2:15" x14ac:dyDescent="0.25">
      <c r="B8" s="201" t="s">
        <v>64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17"/>
    </row>
    <row r="9" spans="2:15" x14ac:dyDescent="0.25">
      <c r="B9" s="203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17"/>
    </row>
    <row r="10" spans="2:15" x14ac:dyDescent="0.25">
      <c r="B10" s="203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17"/>
    </row>
    <row r="11" spans="2:15" ht="15.75" thickBot="1" x14ac:dyDescent="0.3">
      <c r="B11" s="204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18"/>
    </row>
    <row r="12" spans="2:15" x14ac:dyDescent="0.25">
      <c r="B12" s="195" t="s">
        <v>12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84"/>
    </row>
    <row r="13" spans="2:15" ht="15.75" thickBot="1" x14ac:dyDescent="0.3">
      <c r="B13" s="197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85"/>
    </row>
    <row r="14" spans="2:15" x14ac:dyDescent="0.25">
      <c r="B14" s="178" t="s">
        <v>0</v>
      </c>
      <c r="C14" s="178" t="s">
        <v>1</v>
      </c>
      <c r="D14" s="206" t="s">
        <v>2</v>
      </c>
      <c r="E14" s="178" t="s">
        <v>3</v>
      </c>
      <c r="F14" s="178" t="s">
        <v>4</v>
      </c>
      <c r="G14" s="178" t="s">
        <v>5</v>
      </c>
      <c r="H14" s="178" t="s">
        <v>6</v>
      </c>
      <c r="I14" s="178" t="s">
        <v>7</v>
      </c>
      <c r="J14" s="178" t="s">
        <v>8</v>
      </c>
      <c r="K14" s="178" t="s">
        <v>11</v>
      </c>
      <c r="L14" s="177" t="s">
        <v>22</v>
      </c>
      <c r="M14" s="178" t="s">
        <v>9</v>
      </c>
      <c r="N14" s="178" t="s">
        <v>10</v>
      </c>
      <c r="O14" s="177" t="s">
        <v>20</v>
      </c>
    </row>
    <row r="15" spans="2:15" x14ac:dyDescent="0.25">
      <c r="B15" s="178"/>
      <c r="C15" s="178"/>
      <c r="D15" s="206"/>
      <c r="E15" s="178"/>
      <c r="F15" s="178"/>
      <c r="G15" s="180"/>
      <c r="H15" s="180"/>
      <c r="I15" s="180"/>
      <c r="J15" s="180"/>
      <c r="K15" s="180"/>
      <c r="L15" s="178"/>
      <c r="M15" s="180"/>
      <c r="N15" s="180"/>
      <c r="O15" s="178"/>
    </row>
    <row r="16" spans="2:15" ht="15.75" thickBot="1" x14ac:dyDescent="0.3">
      <c r="B16" s="179"/>
      <c r="C16" s="179"/>
      <c r="D16" s="207"/>
      <c r="E16" s="179"/>
      <c r="F16" s="179"/>
      <c r="G16" s="181"/>
      <c r="H16" s="181"/>
      <c r="I16" s="181"/>
      <c r="J16" s="181"/>
      <c r="K16" s="181"/>
      <c r="L16" s="179"/>
      <c r="M16" s="181"/>
      <c r="N16" s="181"/>
      <c r="O16" s="179"/>
    </row>
    <row r="17" spans="1:15" s="37" customFormat="1" x14ac:dyDescent="0.25">
      <c r="A17" s="135"/>
      <c r="B17" s="116"/>
      <c r="C17" s="116"/>
      <c r="D17" s="117"/>
      <c r="E17" s="116"/>
      <c r="F17" s="116"/>
      <c r="G17" s="118"/>
      <c r="H17" s="118"/>
      <c r="I17" s="118"/>
      <c r="J17" s="118"/>
      <c r="K17" s="118"/>
      <c r="L17" s="116"/>
      <c r="M17" s="118"/>
      <c r="N17" s="118"/>
      <c r="O17" s="116"/>
    </row>
    <row r="18" spans="1:15" s="2" customFormat="1" ht="30" x14ac:dyDescent="0.25">
      <c r="B18" s="29">
        <v>14384</v>
      </c>
      <c r="C18" s="39" t="s">
        <v>68</v>
      </c>
      <c r="D18" s="6" t="s">
        <v>69</v>
      </c>
      <c r="E18" s="42" t="s">
        <v>70</v>
      </c>
      <c r="F18" s="6" t="s">
        <v>71</v>
      </c>
      <c r="G18" s="9" t="s">
        <v>155</v>
      </c>
      <c r="H18" s="9" t="s">
        <v>72</v>
      </c>
      <c r="I18" s="43">
        <v>1275617</v>
      </c>
      <c r="J18" s="9" t="s">
        <v>61</v>
      </c>
      <c r="K18" s="11">
        <v>568.33000000000004</v>
      </c>
      <c r="L18" s="11">
        <v>2647</v>
      </c>
      <c r="M18" s="4" t="s">
        <v>21</v>
      </c>
      <c r="N18" s="7" t="s">
        <v>24</v>
      </c>
      <c r="O18" s="19">
        <v>7.52</v>
      </c>
    </row>
    <row r="19" spans="1:15" s="3" customFormat="1" ht="15.75" x14ac:dyDescent="0.25">
      <c r="B19" s="29">
        <v>14385</v>
      </c>
      <c r="C19" s="33" t="s">
        <v>65</v>
      </c>
      <c r="D19" s="13" t="s">
        <v>66</v>
      </c>
      <c r="E19" s="13" t="s">
        <v>67</v>
      </c>
      <c r="F19" s="40" t="s">
        <v>156</v>
      </c>
      <c r="G19" s="14" t="s">
        <v>18</v>
      </c>
      <c r="H19" s="14" t="s">
        <v>17</v>
      </c>
      <c r="I19" s="44">
        <v>239959</v>
      </c>
      <c r="J19" s="9" t="s">
        <v>27</v>
      </c>
      <c r="K19" s="12">
        <v>170.18</v>
      </c>
      <c r="L19" s="12">
        <v>530</v>
      </c>
      <c r="M19" s="4" t="s">
        <v>21</v>
      </c>
      <c r="N19" s="146" t="s">
        <v>25</v>
      </c>
      <c r="O19" s="148">
        <v>6.9</v>
      </c>
    </row>
    <row r="20" spans="1:15" s="3" customFormat="1" ht="48" x14ac:dyDescent="0.25">
      <c r="B20" s="5">
        <v>14386</v>
      </c>
      <c r="C20" s="21" t="s">
        <v>73</v>
      </c>
      <c r="D20" s="13" t="s">
        <v>74</v>
      </c>
      <c r="E20" s="13" t="s">
        <v>75</v>
      </c>
      <c r="F20" s="13" t="s">
        <v>76</v>
      </c>
      <c r="G20" s="8" t="s">
        <v>77</v>
      </c>
      <c r="H20" s="86" t="s">
        <v>17</v>
      </c>
      <c r="I20" s="44">
        <v>1275271</v>
      </c>
      <c r="J20" s="9" t="s">
        <v>61</v>
      </c>
      <c r="K20" s="12">
        <v>1539.15</v>
      </c>
      <c r="L20" s="12">
        <v>7556.57</v>
      </c>
      <c r="M20" s="4" t="s">
        <v>78</v>
      </c>
      <c r="N20" s="146" t="s">
        <v>19</v>
      </c>
      <c r="O20" s="22" t="s">
        <v>79</v>
      </c>
    </row>
    <row r="21" spans="1:15" s="2" customFormat="1" x14ac:dyDescent="0.25">
      <c r="B21" s="5">
        <v>14387</v>
      </c>
      <c r="C21" s="21" t="s">
        <v>80</v>
      </c>
      <c r="D21" s="6" t="s">
        <v>81</v>
      </c>
      <c r="E21" s="6" t="s">
        <v>82</v>
      </c>
      <c r="F21" s="13" t="s">
        <v>83</v>
      </c>
      <c r="G21" s="14" t="s">
        <v>18</v>
      </c>
      <c r="H21" s="14" t="s">
        <v>17</v>
      </c>
      <c r="I21" s="86" t="s">
        <v>157</v>
      </c>
      <c r="J21" s="9" t="s">
        <v>61</v>
      </c>
      <c r="K21" s="12">
        <v>58.27</v>
      </c>
      <c r="L21" s="104">
        <v>164</v>
      </c>
      <c r="M21" s="4" t="s">
        <v>21</v>
      </c>
      <c r="N21" s="7" t="s">
        <v>24</v>
      </c>
      <c r="O21" s="145">
        <v>3.6</v>
      </c>
    </row>
    <row r="22" spans="1:15" s="2" customFormat="1" x14ac:dyDescent="0.25">
      <c r="B22" s="5">
        <v>14388</v>
      </c>
      <c r="C22" s="21" t="s">
        <v>80</v>
      </c>
      <c r="D22" s="6" t="s">
        <v>158</v>
      </c>
      <c r="E22" s="6" t="s">
        <v>84</v>
      </c>
      <c r="F22" s="13" t="s">
        <v>83</v>
      </c>
      <c r="G22" s="86" t="s">
        <v>18</v>
      </c>
      <c r="H22" s="86" t="s">
        <v>17</v>
      </c>
      <c r="I22" s="86" t="s">
        <v>157</v>
      </c>
      <c r="J22" s="9" t="s">
        <v>61</v>
      </c>
      <c r="K22" s="12">
        <v>50.56</v>
      </c>
      <c r="L22" s="104">
        <v>135</v>
      </c>
      <c r="M22" s="4" t="s">
        <v>21</v>
      </c>
      <c r="N22" s="7" t="s">
        <v>24</v>
      </c>
      <c r="O22" s="41">
        <v>6.67</v>
      </c>
    </row>
    <row r="23" spans="1:15" s="2" customFormat="1" x14ac:dyDescent="0.25">
      <c r="B23" s="5">
        <v>14389</v>
      </c>
      <c r="C23" s="21" t="s">
        <v>80</v>
      </c>
      <c r="D23" s="6" t="s">
        <v>151</v>
      </c>
      <c r="E23" s="6" t="s">
        <v>135</v>
      </c>
      <c r="F23" s="13" t="s">
        <v>83</v>
      </c>
      <c r="G23" s="86" t="s">
        <v>18</v>
      </c>
      <c r="H23" s="86" t="s">
        <v>17</v>
      </c>
      <c r="I23" s="86" t="s">
        <v>157</v>
      </c>
      <c r="J23" s="9" t="s">
        <v>61</v>
      </c>
      <c r="K23" s="12">
        <v>58.27</v>
      </c>
      <c r="L23" s="104">
        <v>135</v>
      </c>
      <c r="M23" s="4" t="s">
        <v>21</v>
      </c>
      <c r="N23" s="146" t="s">
        <v>136</v>
      </c>
      <c r="O23" s="145">
        <v>4.68</v>
      </c>
    </row>
    <row r="24" spans="1:15" s="2" customFormat="1" x14ac:dyDescent="0.25">
      <c r="B24" s="5">
        <v>14390</v>
      </c>
      <c r="C24" s="21" t="s">
        <v>80</v>
      </c>
      <c r="D24" s="6" t="s">
        <v>137</v>
      </c>
      <c r="E24" s="6" t="s">
        <v>138</v>
      </c>
      <c r="F24" s="13" t="s">
        <v>83</v>
      </c>
      <c r="G24" s="86" t="s">
        <v>18</v>
      </c>
      <c r="H24" s="86" t="s">
        <v>17</v>
      </c>
      <c r="I24" s="86" t="s">
        <v>157</v>
      </c>
      <c r="J24" s="9" t="s">
        <v>61</v>
      </c>
      <c r="K24" s="12">
        <v>61.38</v>
      </c>
      <c r="L24" s="104">
        <v>135</v>
      </c>
      <c r="M24" s="4" t="s">
        <v>21</v>
      </c>
      <c r="N24" s="147" t="s">
        <v>136</v>
      </c>
      <c r="O24" s="145">
        <v>7.41</v>
      </c>
    </row>
    <row r="25" spans="1:15" s="2" customFormat="1" ht="30" x14ac:dyDescent="0.25">
      <c r="B25" s="5">
        <v>14391</v>
      </c>
      <c r="C25" s="21" t="s">
        <v>80</v>
      </c>
      <c r="D25" s="6" t="s">
        <v>90</v>
      </c>
      <c r="E25" s="6" t="s">
        <v>161</v>
      </c>
      <c r="F25" s="13" t="s">
        <v>91</v>
      </c>
      <c r="G25" s="86" t="s">
        <v>92</v>
      </c>
      <c r="H25" s="86" t="s">
        <v>93</v>
      </c>
      <c r="I25" s="44">
        <v>2926491</v>
      </c>
      <c r="J25" s="9" t="s">
        <v>27</v>
      </c>
      <c r="K25" s="12">
        <v>696.23</v>
      </c>
      <c r="L25" s="104">
        <v>15603</v>
      </c>
      <c r="M25" s="4" t="s">
        <v>21</v>
      </c>
      <c r="N25" s="151" t="s">
        <v>19</v>
      </c>
      <c r="O25" s="145">
        <v>6.02</v>
      </c>
    </row>
    <row r="26" spans="1:15" s="2" customFormat="1" x14ac:dyDescent="0.25">
      <c r="B26" s="5">
        <v>14392</v>
      </c>
      <c r="C26" s="21" t="s">
        <v>85</v>
      </c>
      <c r="D26" s="6" t="s">
        <v>86</v>
      </c>
      <c r="E26" s="6" t="s">
        <v>87</v>
      </c>
      <c r="F26" s="13" t="s">
        <v>83</v>
      </c>
      <c r="G26" s="86" t="s">
        <v>18</v>
      </c>
      <c r="H26" s="86" t="s">
        <v>17</v>
      </c>
      <c r="I26" s="86" t="s">
        <v>157</v>
      </c>
      <c r="J26" s="9" t="s">
        <v>61</v>
      </c>
      <c r="K26" s="12">
        <v>61.38</v>
      </c>
      <c r="L26" s="104">
        <v>135</v>
      </c>
      <c r="M26" s="4" t="s">
        <v>21</v>
      </c>
      <c r="N26" s="147" t="s">
        <v>25</v>
      </c>
      <c r="O26" s="145">
        <v>7.75</v>
      </c>
    </row>
    <row r="27" spans="1:15" s="2" customFormat="1" x14ac:dyDescent="0.25">
      <c r="B27" s="5">
        <v>14393</v>
      </c>
      <c r="C27" s="21" t="s">
        <v>85</v>
      </c>
      <c r="D27" s="6" t="s">
        <v>147</v>
      </c>
      <c r="E27" s="6" t="s">
        <v>148</v>
      </c>
      <c r="F27" s="13" t="s">
        <v>83</v>
      </c>
      <c r="G27" s="86" t="s">
        <v>18</v>
      </c>
      <c r="H27" s="86" t="s">
        <v>17</v>
      </c>
      <c r="I27" s="86" t="s">
        <v>157</v>
      </c>
      <c r="J27" s="9" t="s">
        <v>61</v>
      </c>
      <c r="K27" s="12">
        <v>61.38</v>
      </c>
      <c r="L27" s="104">
        <v>135</v>
      </c>
      <c r="M27" s="4" t="s">
        <v>21</v>
      </c>
      <c r="N27" s="147" t="s">
        <v>25</v>
      </c>
      <c r="O27" s="145">
        <v>7.75</v>
      </c>
    </row>
    <row r="28" spans="1:15" s="2" customFormat="1" x14ac:dyDescent="0.25">
      <c r="B28" s="5">
        <v>14394</v>
      </c>
      <c r="C28" s="21" t="s">
        <v>85</v>
      </c>
      <c r="D28" s="6" t="s">
        <v>149</v>
      </c>
      <c r="E28" s="6" t="s">
        <v>150</v>
      </c>
      <c r="F28" s="13" t="s">
        <v>83</v>
      </c>
      <c r="G28" s="86" t="s">
        <v>18</v>
      </c>
      <c r="H28" s="86" t="s">
        <v>17</v>
      </c>
      <c r="I28" s="86" t="s">
        <v>157</v>
      </c>
      <c r="J28" s="9" t="s">
        <v>61</v>
      </c>
      <c r="K28" s="12">
        <v>58.27</v>
      </c>
      <c r="L28" s="104">
        <v>135</v>
      </c>
      <c r="M28" s="4" t="s">
        <v>21</v>
      </c>
      <c r="N28" s="147" t="s">
        <v>25</v>
      </c>
      <c r="O28" s="145">
        <v>4.09</v>
      </c>
    </row>
    <row r="29" spans="1:15" s="2" customFormat="1" x14ac:dyDescent="0.25">
      <c r="B29" s="5">
        <v>14395</v>
      </c>
      <c r="C29" s="21" t="s">
        <v>88</v>
      </c>
      <c r="D29" s="6" t="s">
        <v>139</v>
      </c>
      <c r="E29" s="6" t="s">
        <v>140</v>
      </c>
      <c r="F29" s="13" t="s">
        <v>141</v>
      </c>
      <c r="G29" s="86" t="s">
        <v>18</v>
      </c>
      <c r="H29" s="86" t="s">
        <v>17</v>
      </c>
      <c r="I29" s="44">
        <v>29086</v>
      </c>
      <c r="J29" s="9" t="s">
        <v>27</v>
      </c>
      <c r="K29" s="12">
        <v>3.8</v>
      </c>
      <c r="L29" s="104">
        <v>405</v>
      </c>
      <c r="M29" s="4" t="s">
        <v>21</v>
      </c>
      <c r="N29" s="147" t="s">
        <v>136</v>
      </c>
      <c r="O29" s="145">
        <v>7.2</v>
      </c>
    </row>
    <row r="30" spans="1:15" s="2" customFormat="1" ht="30" x14ac:dyDescent="0.25">
      <c r="B30" s="5">
        <v>14396</v>
      </c>
      <c r="C30" s="21" t="s">
        <v>88</v>
      </c>
      <c r="D30" s="6" t="s">
        <v>159</v>
      </c>
      <c r="E30" s="6" t="s">
        <v>145</v>
      </c>
      <c r="F30" s="13" t="s">
        <v>146</v>
      </c>
      <c r="G30" s="86" t="s">
        <v>18</v>
      </c>
      <c r="H30" s="86" t="s">
        <v>17</v>
      </c>
      <c r="I30" s="44">
        <v>344146</v>
      </c>
      <c r="J30" s="9" t="s">
        <v>27</v>
      </c>
      <c r="K30" s="12">
        <v>123.31</v>
      </c>
      <c r="L30" s="104">
        <v>413.27</v>
      </c>
      <c r="M30" s="4" t="s">
        <v>21</v>
      </c>
      <c r="N30" s="147" t="s">
        <v>136</v>
      </c>
      <c r="O30" s="145">
        <v>6.52</v>
      </c>
    </row>
    <row r="31" spans="1:15" s="2" customFormat="1" x14ac:dyDescent="0.25">
      <c r="B31" s="5">
        <v>14397</v>
      </c>
      <c r="C31" s="21" t="s">
        <v>88</v>
      </c>
      <c r="D31" s="6" t="s">
        <v>160</v>
      </c>
      <c r="E31" s="6" t="s">
        <v>89</v>
      </c>
      <c r="F31" s="13" t="s">
        <v>83</v>
      </c>
      <c r="G31" s="86" t="s">
        <v>18</v>
      </c>
      <c r="H31" s="86" t="s">
        <v>17</v>
      </c>
      <c r="I31" s="86" t="s">
        <v>157</v>
      </c>
      <c r="J31" s="9" t="s">
        <v>61</v>
      </c>
      <c r="K31" s="12">
        <v>58.27</v>
      </c>
      <c r="L31" s="104">
        <v>135</v>
      </c>
      <c r="M31" s="4" t="s">
        <v>21</v>
      </c>
      <c r="N31" s="147" t="s">
        <v>24</v>
      </c>
      <c r="O31" s="145">
        <v>3.6</v>
      </c>
    </row>
    <row r="32" spans="1:15" s="2" customFormat="1" x14ac:dyDescent="0.25">
      <c r="B32" s="5">
        <v>14398</v>
      </c>
      <c r="C32" s="21" t="s">
        <v>88</v>
      </c>
      <c r="D32" s="6" t="s">
        <v>142</v>
      </c>
      <c r="E32" s="6" t="s">
        <v>143</v>
      </c>
      <c r="F32" s="13" t="s">
        <v>144</v>
      </c>
      <c r="G32" s="86" t="s">
        <v>18</v>
      </c>
      <c r="H32" s="86" t="s">
        <v>17</v>
      </c>
      <c r="I32" s="44">
        <v>11395</v>
      </c>
      <c r="J32" s="9" t="s">
        <v>54</v>
      </c>
      <c r="K32" s="12">
        <v>10</v>
      </c>
      <c r="L32" s="104">
        <v>304.05</v>
      </c>
      <c r="M32" s="4" t="s">
        <v>21</v>
      </c>
      <c r="N32" s="147" t="s">
        <v>136</v>
      </c>
      <c r="O32" s="145">
        <v>3.5</v>
      </c>
    </row>
    <row r="33" spans="1:15" s="2" customFormat="1" x14ac:dyDescent="0.25">
      <c r="B33" s="5">
        <v>14399</v>
      </c>
      <c r="C33" s="21"/>
      <c r="D33" s="6" t="s">
        <v>165</v>
      </c>
      <c r="E33" s="6"/>
      <c r="F33" s="13"/>
      <c r="G33" s="86"/>
      <c r="H33" s="86"/>
      <c r="I33" s="44"/>
      <c r="J33" s="9"/>
      <c r="K33" s="12"/>
      <c r="L33" s="104"/>
      <c r="M33" s="4"/>
      <c r="N33" s="147"/>
      <c r="O33" s="145"/>
    </row>
    <row r="34" spans="1:15" s="2" customFormat="1" x14ac:dyDescent="0.25">
      <c r="B34" s="5">
        <v>14400</v>
      </c>
      <c r="C34" s="21" t="s">
        <v>88</v>
      </c>
      <c r="D34" s="6" t="s">
        <v>94</v>
      </c>
      <c r="E34" s="6" t="s">
        <v>95</v>
      </c>
      <c r="F34" s="13" t="s">
        <v>83</v>
      </c>
      <c r="G34" s="86" t="s">
        <v>18</v>
      </c>
      <c r="H34" s="86" t="s">
        <v>17</v>
      </c>
      <c r="I34" s="86" t="s">
        <v>157</v>
      </c>
      <c r="J34" s="9" t="s">
        <v>61</v>
      </c>
      <c r="K34" s="12">
        <v>61.38</v>
      </c>
      <c r="L34" s="104">
        <v>135</v>
      </c>
      <c r="M34" s="4" t="s">
        <v>21</v>
      </c>
      <c r="N34" s="147" t="s">
        <v>19</v>
      </c>
      <c r="O34" s="145">
        <v>6.67</v>
      </c>
    </row>
    <row r="35" spans="1:15" s="2" customFormat="1" x14ac:dyDescent="0.25">
      <c r="B35" s="5">
        <v>14401</v>
      </c>
      <c r="C35" s="21" t="s">
        <v>88</v>
      </c>
      <c r="D35" s="6" t="s">
        <v>96</v>
      </c>
      <c r="E35" s="6" t="s">
        <v>97</v>
      </c>
      <c r="F35" s="13" t="s">
        <v>83</v>
      </c>
      <c r="G35" s="86" t="s">
        <v>18</v>
      </c>
      <c r="H35" s="86" t="s">
        <v>17</v>
      </c>
      <c r="I35" s="86" t="s">
        <v>157</v>
      </c>
      <c r="J35" s="9" t="s">
        <v>61</v>
      </c>
      <c r="K35" s="12">
        <v>58.27</v>
      </c>
      <c r="L35" s="104">
        <v>135</v>
      </c>
      <c r="M35" s="4" t="s">
        <v>16</v>
      </c>
      <c r="N35" s="147" t="s">
        <v>19</v>
      </c>
      <c r="O35" s="145">
        <v>3.6</v>
      </c>
    </row>
    <row r="36" spans="1:15" s="2" customFormat="1" x14ac:dyDescent="0.25">
      <c r="B36" s="5">
        <v>14402</v>
      </c>
      <c r="C36" s="21" t="s">
        <v>88</v>
      </c>
      <c r="D36" s="6" t="s">
        <v>99</v>
      </c>
      <c r="E36" s="6" t="s">
        <v>100</v>
      </c>
      <c r="F36" s="13" t="s">
        <v>162</v>
      </c>
      <c r="G36" s="86" t="s">
        <v>18</v>
      </c>
      <c r="H36" s="86" t="s">
        <v>101</v>
      </c>
      <c r="I36" s="44">
        <v>628585</v>
      </c>
      <c r="J36" s="9" t="s">
        <v>61</v>
      </c>
      <c r="K36" s="12">
        <v>424.71</v>
      </c>
      <c r="L36" s="104">
        <v>9751.61</v>
      </c>
      <c r="M36" s="4" t="s">
        <v>21</v>
      </c>
      <c r="N36" s="149" t="s">
        <v>19</v>
      </c>
      <c r="O36" s="145">
        <v>6.54</v>
      </c>
    </row>
    <row r="37" spans="1:15" s="2" customFormat="1" x14ac:dyDescent="0.25">
      <c r="B37" s="5">
        <v>14403</v>
      </c>
      <c r="C37" s="21" t="s">
        <v>88</v>
      </c>
      <c r="D37" s="6" t="s">
        <v>163</v>
      </c>
      <c r="E37" s="6" t="s">
        <v>98</v>
      </c>
      <c r="F37" s="13" t="s">
        <v>164</v>
      </c>
      <c r="G37" s="86" t="s">
        <v>18</v>
      </c>
      <c r="H37" s="86" t="s">
        <v>17</v>
      </c>
      <c r="I37" s="44">
        <v>312963</v>
      </c>
      <c r="J37" s="9" t="s">
        <v>27</v>
      </c>
      <c r="K37" s="12">
        <v>111.28</v>
      </c>
      <c r="L37" s="104">
        <v>280.5</v>
      </c>
      <c r="M37" s="4" t="s">
        <v>16</v>
      </c>
      <c r="N37" s="147" t="s">
        <v>19</v>
      </c>
      <c r="O37" s="145">
        <v>6.05</v>
      </c>
    </row>
    <row r="38" spans="1:15" s="2" customFormat="1" ht="30" x14ac:dyDescent="0.25">
      <c r="B38" s="5">
        <v>14404</v>
      </c>
      <c r="C38" s="21" t="s">
        <v>88</v>
      </c>
      <c r="D38" s="6" t="s">
        <v>102</v>
      </c>
      <c r="E38" s="6" t="s">
        <v>103</v>
      </c>
      <c r="F38" s="13" t="s">
        <v>104</v>
      </c>
      <c r="G38" s="86" t="s">
        <v>18</v>
      </c>
      <c r="H38" s="86" t="s">
        <v>17</v>
      </c>
      <c r="I38" s="44">
        <v>307333</v>
      </c>
      <c r="J38" s="9" t="s">
        <v>61</v>
      </c>
      <c r="K38" s="12">
        <v>120.06</v>
      </c>
      <c r="L38" s="12">
        <v>310.98</v>
      </c>
      <c r="M38" s="4" t="s">
        <v>21</v>
      </c>
      <c r="N38" s="147" t="s">
        <v>19</v>
      </c>
      <c r="O38" s="145">
        <v>6.18</v>
      </c>
    </row>
    <row r="39" spans="1:15" s="2" customFormat="1" x14ac:dyDescent="0.25">
      <c r="B39" s="5"/>
      <c r="C39" s="21"/>
      <c r="D39" s="6"/>
      <c r="E39" s="6"/>
      <c r="F39" s="13"/>
      <c r="G39" s="86"/>
      <c r="H39" s="86"/>
      <c r="I39" s="44"/>
      <c r="J39" s="9"/>
      <c r="K39" s="12"/>
      <c r="L39" s="104"/>
      <c r="M39" s="4"/>
      <c r="N39" s="147"/>
      <c r="O39" s="145"/>
    </row>
    <row r="40" spans="1:15" s="2" customFormat="1" x14ac:dyDescent="0.25">
      <c r="B40" s="67"/>
      <c r="C40" s="68"/>
      <c r="D40" s="69"/>
      <c r="E40" s="69"/>
      <c r="F40" s="69"/>
      <c r="G40" s="70"/>
      <c r="H40" s="71"/>
      <c r="I40" s="72"/>
      <c r="J40" s="73"/>
      <c r="K40" s="74"/>
      <c r="L40" s="74"/>
      <c r="M40" s="75"/>
      <c r="N40" s="73"/>
      <c r="O40" s="76"/>
    </row>
    <row r="41" spans="1:15" ht="26.25" x14ac:dyDescent="0.4">
      <c r="B41" s="152" t="s">
        <v>166</v>
      </c>
      <c r="C41" s="152"/>
      <c r="D41" s="152"/>
      <c r="E41" s="1"/>
      <c r="F41" s="1"/>
      <c r="G41" s="1"/>
      <c r="H41" s="45" t="s">
        <v>14</v>
      </c>
      <c r="I41" s="46">
        <f>SUM(I18:I20,I25,I29:I30,I32,I36:I38)</f>
        <v>7350846</v>
      </c>
      <c r="J41" s="47"/>
      <c r="K41" s="48">
        <f>SUM(K18:K38)</f>
        <v>4354.4800000000005</v>
      </c>
      <c r="L41" s="48">
        <f>SUM(L18:L38)</f>
        <v>39180.980000000003</v>
      </c>
      <c r="M41" s="1"/>
      <c r="N41" s="1"/>
    </row>
    <row r="42" spans="1:15" s="37" customFormat="1" ht="26.25" hidden="1" x14ac:dyDescent="0.4">
      <c r="A42" s="135"/>
      <c r="B42" s="30"/>
      <c r="C42" s="30"/>
      <c r="D42" s="30"/>
      <c r="E42" s="30"/>
      <c r="F42" s="30"/>
      <c r="G42" s="30"/>
      <c r="H42" s="32"/>
      <c r="I42" s="49"/>
      <c r="J42" s="31"/>
      <c r="K42" s="36"/>
      <c r="L42" s="36"/>
      <c r="M42" s="30"/>
      <c r="N42" s="30"/>
    </row>
    <row r="43" spans="1:15" s="37" customFormat="1" ht="26.25" hidden="1" x14ac:dyDescent="0.4">
      <c r="A43" s="135"/>
      <c r="B43" s="30"/>
      <c r="C43" s="30"/>
      <c r="D43" s="30"/>
      <c r="E43" s="30"/>
      <c r="F43" s="30"/>
      <c r="G43" s="30"/>
      <c r="H43" s="32"/>
      <c r="I43" s="49"/>
      <c r="J43" s="31"/>
      <c r="K43" s="36"/>
      <c r="L43" s="36"/>
      <c r="M43" s="30"/>
      <c r="N43" s="30"/>
    </row>
    <row r="44" spans="1:15" ht="21" customHeight="1" thickBot="1" x14ac:dyDescent="0.45">
      <c r="B44" s="1"/>
      <c r="C44" s="1"/>
      <c r="D44" s="1"/>
      <c r="E44" s="1"/>
      <c r="F44" s="1"/>
      <c r="G44" s="1"/>
      <c r="H44" s="26"/>
      <c r="I44" s="27"/>
      <c r="J44" s="24"/>
      <c r="K44" s="28"/>
      <c r="L44" s="28"/>
      <c r="M44" s="1"/>
      <c r="N44" s="1"/>
    </row>
    <row r="45" spans="1:15" x14ac:dyDescent="0.25">
      <c r="B45" s="195" t="s">
        <v>13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9"/>
      <c r="O45" s="186"/>
    </row>
    <row r="46" spans="1:15" ht="15.75" thickBot="1" x14ac:dyDescent="0.3"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200"/>
      <c r="O46" s="186"/>
    </row>
    <row r="47" spans="1:15" x14ac:dyDescent="0.25">
      <c r="B47" s="178" t="s">
        <v>0</v>
      </c>
      <c r="C47" s="182" t="s">
        <v>1</v>
      </c>
      <c r="D47" s="178" t="s">
        <v>2</v>
      </c>
      <c r="E47" s="178" t="s">
        <v>3</v>
      </c>
      <c r="F47" s="178" t="s">
        <v>4</v>
      </c>
      <c r="G47" s="178" t="s">
        <v>5</v>
      </c>
      <c r="H47" s="178" t="s">
        <v>6</v>
      </c>
      <c r="I47" s="178" t="s">
        <v>7</v>
      </c>
      <c r="J47" s="178" t="s">
        <v>8</v>
      </c>
      <c r="K47" s="178" t="s">
        <v>11</v>
      </c>
      <c r="L47" s="177" t="s">
        <v>23</v>
      </c>
      <c r="M47" s="178" t="s">
        <v>9</v>
      </c>
      <c r="N47" s="188" t="s">
        <v>10</v>
      </c>
      <c r="O47" s="187"/>
    </row>
    <row r="48" spans="1:15" x14ac:dyDescent="0.25">
      <c r="B48" s="178"/>
      <c r="C48" s="182"/>
      <c r="D48" s="178"/>
      <c r="E48" s="178"/>
      <c r="F48" s="178"/>
      <c r="G48" s="180"/>
      <c r="H48" s="180"/>
      <c r="I48" s="180"/>
      <c r="J48" s="180"/>
      <c r="K48" s="180"/>
      <c r="L48" s="178"/>
      <c r="M48" s="180"/>
      <c r="N48" s="189"/>
      <c r="O48" s="187"/>
    </row>
    <row r="49" spans="1:15" ht="15.75" thickBot="1" x14ac:dyDescent="0.3">
      <c r="B49" s="179"/>
      <c r="C49" s="183"/>
      <c r="D49" s="179"/>
      <c r="E49" s="179"/>
      <c r="F49" s="179"/>
      <c r="G49" s="181"/>
      <c r="H49" s="181"/>
      <c r="I49" s="181"/>
      <c r="J49" s="181"/>
      <c r="K49" s="181"/>
      <c r="L49" s="179"/>
      <c r="M49" s="181"/>
      <c r="N49" s="190"/>
      <c r="O49" s="187"/>
    </row>
    <row r="50" spans="1:15" s="37" customFormat="1" x14ac:dyDescent="0.25">
      <c r="A50" s="135"/>
      <c r="B50" s="116"/>
      <c r="C50" s="119"/>
      <c r="D50" s="116"/>
      <c r="E50" s="116"/>
      <c r="F50" s="116"/>
      <c r="G50" s="118"/>
      <c r="H50" s="118"/>
      <c r="I50" s="118"/>
      <c r="J50" s="118"/>
      <c r="K50" s="118"/>
      <c r="L50" s="116"/>
      <c r="M50" s="118"/>
      <c r="N50" s="120"/>
      <c r="O50" s="115"/>
    </row>
    <row r="51" spans="1:15" s="2" customFormat="1" x14ac:dyDescent="0.25">
      <c r="B51" s="5">
        <v>58</v>
      </c>
      <c r="C51" s="25" t="s">
        <v>108</v>
      </c>
      <c r="D51" s="6" t="s">
        <v>105</v>
      </c>
      <c r="E51" s="6" t="s">
        <v>106</v>
      </c>
      <c r="F51" s="6" t="s">
        <v>107</v>
      </c>
      <c r="G51" s="7" t="s">
        <v>18</v>
      </c>
      <c r="H51" s="10" t="s">
        <v>62</v>
      </c>
      <c r="I51" s="43">
        <v>30000</v>
      </c>
      <c r="J51" s="9" t="s">
        <v>63</v>
      </c>
      <c r="K51" s="11">
        <v>0</v>
      </c>
      <c r="L51" s="23">
        <v>195.57</v>
      </c>
      <c r="M51" s="4" t="s">
        <v>59</v>
      </c>
      <c r="N51" s="7" t="s">
        <v>19</v>
      </c>
      <c r="O51" s="20"/>
    </row>
    <row r="52" spans="1:15" s="2" customFormat="1" x14ac:dyDescent="0.25">
      <c r="B52" s="5">
        <v>59</v>
      </c>
      <c r="C52" s="21" t="s">
        <v>108</v>
      </c>
      <c r="D52" s="6" t="s">
        <v>109</v>
      </c>
      <c r="E52" s="6" t="s">
        <v>110</v>
      </c>
      <c r="F52" s="6" t="s">
        <v>167</v>
      </c>
      <c r="G52" s="7" t="s">
        <v>18</v>
      </c>
      <c r="H52" s="9" t="s">
        <v>17</v>
      </c>
      <c r="I52" s="43">
        <v>119335</v>
      </c>
      <c r="J52" s="9" t="s">
        <v>26</v>
      </c>
      <c r="K52" s="11">
        <v>48.35</v>
      </c>
      <c r="L52" s="23">
        <v>2023.53</v>
      </c>
      <c r="M52" s="4" t="s">
        <v>59</v>
      </c>
      <c r="N52" s="7" t="s">
        <v>24</v>
      </c>
      <c r="O52" s="20"/>
    </row>
    <row r="53" spans="1:15" s="2" customFormat="1" x14ac:dyDescent="0.25">
      <c r="B53" s="5">
        <v>60</v>
      </c>
      <c r="C53" s="21" t="s">
        <v>111</v>
      </c>
      <c r="D53" s="6" t="s">
        <v>112</v>
      </c>
      <c r="E53" s="6" t="s">
        <v>113</v>
      </c>
      <c r="F53" s="6" t="s">
        <v>114</v>
      </c>
      <c r="G53" s="7" t="s">
        <v>18</v>
      </c>
      <c r="H53" s="9" t="s">
        <v>62</v>
      </c>
      <c r="I53" s="43">
        <v>351088</v>
      </c>
      <c r="J53" s="9" t="s">
        <v>63</v>
      </c>
      <c r="K53" s="11">
        <v>0</v>
      </c>
      <c r="L53" s="23">
        <v>11658.5</v>
      </c>
      <c r="M53" s="4" t="s">
        <v>59</v>
      </c>
      <c r="N53" s="7" t="s">
        <v>24</v>
      </c>
      <c r="O53" s="20"/>
    </row>
    <row r="54" spans="1:15" s="3" customFormat="1" ht="30" x14ac:dyDescent="0.25">
      <c r="B54" s="29">
        <v>61</v>
      </c>
      <c r="C54" s="33" t="s">
        <v>88</v>
      </c>
      <c r="D54" s="6" t="s">
        <v>152</v>
      </c>
      <c r="E54" s="13" t="s">
        <v>153</v>
      </c>
      <c r="F54" s="13" t="s">
        <v>154</v>
      </c>
      <c r="G54" s="8" t="s">
        <v>18</v>
      </c>
      <c r="H54" s="34" t="s">
        <v>62</v>
      </c>
      <c r="I54" s="44">
        <v>5600</v>
      </c>
      <c r="J54" s="14" t="s">
        <v>63</v>
      </c>
      <c r="K54" s="12">
        <v>0</v>
      </c>
      <c r="L54" s="104">
        <v>52717.68</v>
      </c>
      <c r="M54" s="4" t="s">
        <v>59</v>
      </c>
      <c r="N54" s="7" t="s">
        <v>136</v>
      </c>
      <c r="O54" s="35"/>
    </row>
    <row r="55" spans="1:15" s="3" customFormat="1" ht="30" x14ac:dyDescent="0.25">
      <c r="B55" s="29">
        <v>62</v>
      </c>
      <c r="C55" s="33" t="s">
        <v>88</v>
      </c>
      <c r="D55" s="6" t="s">
        <v>115</v>
      </c>
      <c r="E55" s="13" t="s">
        <v>116</v>
      </c>
      <c r="F55" s="13" t="s">
        <v>117</v>
      </c>
      <c r="G55" s="8" t="s">
        <v>118</v>
      </c>
      <c r="H55" s="34" t="s">
        <v>168</v>
      </c>
      <c r="I55" s="44">
        <v>45740</v>
      </c>
      <c r="J55" s="86" t="s">
        <v>63</v>
      </c>
      <c r="K55" s="12">
        <v>0</v>
      </c>
      <c r="L55" s="104">
        <v>367.2</v>
      </c>
      <c r="M55" s="4" t="s">
        <v>119</v>
      </c>
      <c r="N55" s="7" t="s">
        <v>24</v>
      </c>
      <c r="O55" s="35"/>
    </row>
    <row r="56" spans="1:15" s="3" customFormat="1" x14ac:dyDescent="0.25">
      <c r="B56" s="29">
        <v>63</v>
      </c>
      <c r="C56" s="33" t="s">
        <v>88</v>
      </c>
      <c r="D56" s="6" t="s">
        <v>120</v>
      </c>
      <c r="E56" s="13" t="s">
        <v>121</v>
      </c>
      <c r="F56" s="13" t="s">
        <v>122</v>
      </c>
      <c r="G56" s="8" t="s">
        <v>18</v>
      </c>
      <c r="H56" s="34" t="s">
        <v>17</v>
      </c>
      <c r="I56" s="44">
        <v>168499</v>
      </c>
      <c r="J56" s="86" t="s">
        <v>26</v>
      </c>
      <c r="K56" s="12">
        <v>52.71</v>
      </c>
      <c r="L56" s="104">
        <v>276.3</v>
      </c>
      <c r="M56" s="4" t="s">
        <v>59</v>
      </c>
      <c r="N56" s="7" t="s">
        <v>25</v>
      </c>
      <c r="O56" s="35"/>
    </row>
    <row r="57" spans="1:15" s="3" customFormat="1" ht="30" x14ac:dyDescent="0.25">
      <c r="B57" s="29">
        <v>64</v>
      </c>
      <c r="C57" s="33" t="s">
        <v>88</v>
      </c>
      <c r="D57" s="6" t="s">
        <v>123</v>
      </c>
      <c r="E57" s="13" t="s">
        <v>124</v>
      </c>
      <c r="F57" s="13" t="s">
        <v>169</v>
      </c>
      <c r="G57" s="8" t="s">
        <v>18</v>
      </c>
      <c r="H57" s="34" t="s">
        <v>62</v>
      </c>
      <c r="I57" s="44">
        <v>127990</v>
      </c>
      <c r="J57" s="86" t="s">
        <v>63</v>
      </c>
      <c r="K57" s="12">
        <v>0</v>
      </c>
      <c r="L57" s="104">
        <v>54220.2</v>
      </c>
      <c r="M57" s="4" t="s">
        <v>16</v>
      </c>
      <c r="N57" s="7" t="s">
        <v>19</v>
      </c>
      <c r="O57" s="35"/>
    </row>
    <row r="58" spans="1:15" s="3" customFormat="1" x14ac:dyDescent="0.25">
      <c r="B58" s="29">
        <v>65</v>
      </c>
      <c r="C58" s="33" t="s">
        <v>88</v>
      </c>
      <c r="D58" s="13" t="s">
        <v>170</v>
      </c>
      <c r="E58" s="13" t="s">
        <v>171</v>
      </c>
      <c r="F58" s="13" t="s">
        <v>172</v>
      </c>
      <c r="G58" s="8" t="s">
        <v>18</v>
      </c>
      <c r="H58" s="10" t="s">
        <v>17</v>
      </c>
      <c r="I58" s="44">
        <v>92591</v>
      </c>
      <c r="J58" s="86" t="s">
        <v>63</v>
      </c>
      <c r="K58" s="12">
        <v>0</v>
      </c>
      <c r="L58" s="23">
        <v>158.88999999999999</v>
      </c>
      <c r="M58" s="4" t="s">
        <v>16</v>
      </c>
      <c r="N58" s="8" t="s">
        <v>19</v>
      </c>
      <c r="O58" s="35"/>
    </row>
    <row r="59" spans="1:15" s="3" customFormat="1" ht="30" x14ac:dyDescent="0.25">
      <c r="B59" s="29">
        <v>66</v>
      </c>
      <c r="C59" s="33" t="s">
        <v>88</v>
      </c>
      <c r="D59" s="13" t="s">
        <v>125</v>
      </c>
      <c r="E59" s="13" t="s">
        <v>126</v>
      </c>
      <c r="F59" s="13" t="s">
        <v>127</v>
      </c>
      <c r="G59" s="8" t="s">
        <v>18</v>
      </c>
      <c r="H59" s="10" t="s">
        <v>17</v>
      </c>
      <c r="I59" s="44">
        <v>641280</v>
      </c>
      <c r="J59" s="86" t="s">
        <v>26</v>
      </c>
      <c r="K59" s="12">
        <v>72</v>
      </c>
      <c r="L59" s="150">
        <v>1347.96</v>
      </c>
      <c r="M59" s="4" t="s">
        <v>59</v>
      </c>
      <c r="N59" s="8" t="s">
        <v>24</v>
      </c>
      <c r="O59" s="35"/>
    </row>
    <row r="60" spans="1:15" s="3" customFormat="1" x14ac:dyDescent="0.25">
      <c r="B60" s="77"/>
      <c r="C60" s="78"/>
      <c r="D60" s="79"/>
      <c r="E60" s="79"/>
      <c r="F60" s="79"/>
      <c r="G60" s="80"/>
      <c r="H60" s="81"/>
      <c r="I60" s="82"/>
      <c r="J60" s="83"/>
      <c r="K60" s="84"/>
      <c r="L60" s="85"/>
      <c r="M60" s="75"/>
      <c r="N60" s="80"/>
      <c r="O60" s="35"/>
    </row>
    <row r="61" spans="1:15" ht="26.25" x14ac:dyDescent="0.4">
      <c r="B61" s="1"/>
      <c r="C61" s="1"/>
      <c r="D61" s="1"/>
      <c r="E61" s="1"/>
      <c r="F61" s="1"/>
      <c r="G61" s="1"/>
      <c r="H61" s="45" t="s">
        <v>14</v>
      </c>
      <c r="I61" s="46">
        <f>SUM(I51:I59)</f>
        <v>1582123</v>
      </c>
      <c r="J61" s="47"/>
      <c r="K61" s="48">
        <f>SUM(K51:K59)</f>
        <v>173.06</v>
      </c>
      <c r="L61" s="48">
        <f>SUM(L51:L59)</f>
        <v>122965.83</v>
      </c>
      <c r="M61" s="1"/>
      <c r="N61" s="1"/>
    </row>
    <row r="62" spans="1:15" s="37" customFormat="1" ht="26.25" hidden="1" x14ac:dyDescent="0.4">
      <c r="A62" s="135"/>
      <c r="B62" s="30"/>
      <c r="C62" s="30"/>
      <c r="D62" s="30"/>
      <c r="E62" s="30"/>
      <c r="F62" s="30"/>
      <c r="G62" s="127"/>
      <c r="H62" s="32"/>
      <c r="I62" s="49"/>
      <c r="J62" s="31"/>
      <c r="K62" s="36"/>
      <c r="L62" s="36"/>
      <c r="M62" s="127"/>
      <c r="N62" s="30"/>
    </row>
    <row r="63" spans="1:15" s="135" customFormat="1" ht="27" thickBot="1" x14ac:dyDescent="0.45">
      <c r="B63" s="136"/>
      <c r="C63" s="136"/>
      <c r="H63" s="130"/>
      <c r="I63" s="131"/>
      <c r="J63" s="132"/>
      <c r="K63" s="133"/>
      <c r="L63" s="134"/>
    </row>
    <row r="64" spans="1:15" s="135" customFormat="1" ht="28.5" thickBot="1" x14ac:dyDescent="0.45">
      <c r="B64" s="140" t="s">
        <v>29</v>
      </c>
      <c r="C64" s="110"/>
      <c r="D64" s="110"/>
      <c r="E64" s="110"/>
      <c r="F64" s="110"/>
      <c r="G64" s="110"/>
      <c r="H64" s="111"/>
      <c r="I64" s="112"/>
      <c r="J64" s="110"/>
      <c r="K64" s="113"/>
      <c r="L64" s="110"/>
      <c r="M64" s="141"/>
    </row>
    <row r="65" spans="1:14" s="37" customFormat="1" x14ac:dyDescent="0.25">
      <c r="A65" s="135"/>
      <c r="B65" s="171"/>
      <c r="C65" s="172"/>
      <c r="D65" s="91"/>
      <c r="E65" s="91"/>
      <c r="F65" s="91"/>
      <c r="G65" s="91"/>
      <c r="H65" s="92"/>
      <c r="I65" s="173" t="s">
        <v>7</v>
      </c>
      <c r="J65" s="176" t="s">
        <v>33</v>
      </c>
      <c r="K65" s="173" t="s">
        <v>30</v>
      </c>
      <c r="L65" s="176" t="s">
        <v>9</v>
      </c>
      <c r="M65" s="165" t="s">
        <v>10</v>
      </c>
    </row>
    <row r="66" spans="1:14" s="37" customFormat="1" x14ac:dyDescent="0.25">
      <c r="A66" s="135"/>
      <c r="B66" s="166" t="s">
        <v>31</v>
      </c>
      <c r="C66" s="167"/>
      <c r="D66" s="137" t="s">
        <v>2</v>
      </c>
      <c r="E66" s="137" t="s">
        <v>32</v>
      </c>
      <c r="F66" s="137" t="s">
        <v>4</v>
      </c>
      <c r="G66" s="137" t="s">
        <v>5</v>
      </c>
      <c r="H66" s="94" t="s">
        <v>6</v>
      </c>
      <c r="I66" s="174"/>
      <c r="J66" s="174"/>
      <c r="K66" s="174"/>
      <c r="L66" s="174"/>
      <c r="M66" s="165"/>
    </row>
    <row r="67" spans="1:14" s="37" customFormat="1" ht="15.75" thickBot="1" x14ac:dyDescent="0.3">
      <c r="A67" s="135"/>
      <c r="B67" s="168"/>
      <c r="C67" s="169"/>
      <c r="D67" s="95"/>
      <c r="E67" s="95"/>
      <c r="F67" s="95"/>
      <c r="G67" s="95"/>
      <c r="H67" s="94" t="s">
        <v>34</v>
      </c>
      <c r="I67" s="174"/>
      <c r="J67" s="174"/>
      <c r="K67" s="174"/>
      <c r="L67" s="174"/>
      <c r="M67" s="165"/>
    </row>
    <row r="68" spans="1:14" s="37" customFormat="1" x14ac:dyDescent="0.25">
      <c r="A68" s="135"/>
      <c r="B68" s="96"/>
      <c r="C68" s="97"/>
      <c r="D68" s="95"/>
      <c r="E68" s="95"/>
      <c r="F68" s="95"/>
      <c r="G68" s="95"/>
      <c r="H68" s="94"/>
      <c r="I68" s="174"/>
      <c r="J68" s="174"/>
      <c r="K68" s="174"/>
      <c r="L68" s="174"/>
      <c r="M68" s="165"/>
    </row>
    <row r="69" spans="1:14" s="37" customFormat="1" x14ac:dyDescent="0.25">
      <c r="A69" s="135"/>
      <c r="B69" s="98" t="s">
        <v>35</v>
      </c>
      <c r="C69" s="99" t="s">
        <v>36</v>
      </c>
      <c r="D69" s="100"/>
      <c r="E69" s="100"/>
      <c r="F69" s="100"/>
      <c r="G69" s="100"/>
      <c r="H69" s="101"/>
      <c r="I69" s="175"/>
      <c r="J69" s="175"/>
      <c r="K69" s="175"/>
      <c r="L69" s="175"/>
      <c r="M69" s="165"/>
    </row>
    <row r="70" spans="1:14" s="135" customFormat="1" x14ac:dyDescent="0.25">
      <c r="B70" s="170"/>
      <c r="C70" s="170"/>
      <c r="D70" s="138"/>
      <c r="E70" s="138"/>
      <c r="F70" s="138"/>
      <c r="G70" s="138"/>
      <c r="H70" s="138"/>
      <c r="I70" s="170"/>
      <c r="J70" s="170"/>
      <c r="K70" s="138"/>
      <c r="L70" s="138"/>
      <c r="M70" s="138"/>
    </row>
    <row r="71" spans="1:14" s="37" customFormat="1" x14ac:dyDescent="0.25">
      <c r="A71" s="135"/>
      <c r="B71" s="109" t="s">
        <v>128</v>
      </c>
      <c r="C71" s="161" t="s">
        <v>129</v>
      </c>
      <c r="D71" s="162" t="s">
        <v>130</v>
      </c>
      <c r="E71" s="164" t="s">
        <v>131</v>
      </c>
      <c r="F71" s="164" t="s">
        <v>132</v>
      </c>
      <c r="G71" s="153" t="s">
        <v>28</v>
      </c>
      <c r="H71" s="153" t="s">
        <v>17</v>
      </c>
      <c r="I71" s="154">
        <v>2910713</v>
      </c>
      <c r="J71" s="156" t="s">
        <v>133</v>
      </c>
      <c r="K71" s="157">
        <v>630</v>
      </c>
      <c r="L71" s="159" t="s">
        <v>16</v>
      </c>
      <c r="M71" s="153" t="s">
        <v>24</v>
      </c>
    </row>
    <row r="72" spans="1:14" s="37" customFormat="1" ht="38.25" customHeight="1" x14ac:dyDescent="0.25">
      <c r="A72" s="135"/>
      <c r="B72" s="109" t="s">
        <v>134</v>
      </c>
      <c r="C72" s="161"/>
      <c r="D72" s="163"/>
      <c r="E72" s="164"/>
      <c r="F72" s="164"/>
      <c r="G72" s="153"/>
      <c r="H72" s="153"/>
      <c r="I72" s="155"/>
      <c r="J72" s="156"/>
      <c r="K72" s="158"/>
      <c r="L72" s="160"/>
      <c r="M72" s="153"/>
    </row>
    <row r="73" spans="1:14" s="135" customFormat="1" x14ac:dyDescent="0.25">
      <c r="B73" s="59"/>
      <c r="C73" s="128"/>
      <c r="D73" s="59"/>
      <c r="E73" s="59"/>
      <c r="F73" s="59"/>
      <c r="G73" s="59"/>
      <c r="H73" s="59"/>
      <c r="I73" s="142"/>
      <c r="J73" s="143"/>
      <c r="K73" s="144"/>
      <c r="L73" s="66"/>
      <c r="M73" s="59"/>
    </row>
    <row r="74" spans="1:14" s="135" customFormat="1" x14ac:dyDescent="0.25">
      <c r="B74" s="59"/>
      <c r="C74" s="128"/>
      <c r="D74" s="59"/>
      <c r="E74" s="59"/>
      <c r="F74" s="59"/>
      <c r="G74" s="59"/>
      <c r="H74" s="59"/>
      <c r="I74" s="142"/>
      <c r="J74" s="143"/>
      <c r="K74" s="144"/>
      <c r="L74" s="66"/>
      <c r="M74" s="59"/>
    </row>
    <row r="75" spans="1:14" ht="26.25" x14ac:dyDescent="0.4">
      <c r="B75" s="61"/>
      <c r="C75" s="60"/>
      <c r="D75" s="129"/>
      <c r="E75" s="129"/>
      <c r="F75" s="129"/>
      <c r="G75" s="59"/>
      <c r="H75" s="105" t="s">
        <v>14</v>
      </c>
      <c r="I75" s="106">
        <f>SUM(I71:I72)</f>
        <v>2910713</v>
      </c>
      <c r="J75" s="107"/>
      <c r="K75" s="108">
        <f>SUM(K71:K72)</f>
        <v>630</v>
      </c>
      <c r="L75" s="66"/>
      <c r="M75" s="59"/>
    </row>
    <row r="76" spans="1:14" s="37" customFormat="1" ht="27.75" hidden="1" x14ac:dyDescent="0.4">
      <c r="A76" s="135"/>
      <c r="B76" s="139"/>
      <c r="C76" s="139"/>
      <c r="D76" s="139"/>
      <c r="E76" s="31"/>
      <c r="F76" s="31"/>
      <c r="G76" s="31"/>
      <c r="H76" s="32"/>
      <c r="I76" s="27"/>
      <c r="J76" s="31"/>
      <c r="K76" s="28"/>
      <c r="L76" s="28"/>
      <c r="M76" s="31"/>
    </row>
    <row r="77" spans="1:14" s="37" customFormat="1" hidden="1" x14ac:dyDescent="0.25">
      <c r="A77" s="135"/>
    </row>
    <row r="78" spans="1:14" s="37" customFormat="1" x14ac:dyDescent="0.25">
      <c r="A78" s="135"/>
      <c r="N78" s="118"/>
    </row>
    <row r="79" spans="1:14" x14ac:dyDescent="0.25">
      <c r="B79" s="37"/>
      <c r="C79" s="37"/>
      <c r="D79" s="37"/>
      <c r="E79" s="37"/>
      <c r="F79" s="37"/>
    </row>
    <row r="80" spans="1:14" ht="26.25" x14ac:dyDescent="0.4">
      <c r="B80" s="37"/>
      <c r="C80" s="37"/>
      <c r="D80" s="37"/>
      <c r="E80" s="114"/>
      <c r="F80" s="37"/>
      <c r="H80" s="105" t="s">
        <v>48</v>
      </c>
      <c r="I80" s="123">
        <f>SUM(I41,I61,I75)</f>
        <v>11843682</v>
      </c>
      <c r="J80" s="122"/>
      <c r="K80" s="124">
        <f>SUM(K41,K61,K75)</f>
        <v>5157.5400000000009</v>
      </c>
      <c r="L80" s="124">
        <f>SUM(L41,L61)</f>
        <v>162146.81</v>
      </c>
    </row>
    <row r="81" spans="2:12" ht="23.25" x14ac:dyDescent="0.25">
      <c r="B81" s="37"/>
      <c r="C81" s="37"/>
      <c r="D81" s="37"/>
      <c r="E81" s="114"/>
      <c r="F81" s="37"/>
    </row>
    <row r="82" spans="2:12" ht="23.25" x14ac:dyDescent="0.25">
      <c r="B82" s="37"/>
      <c r="C82" s="37"/>
      <c r="D82" s="37"/>
      <c r="E82" s="114"/>
      <c r="F82" s="37"/>
    </row>
    <row r="83" spans="2:12" x14ac:dyDescent="0.25">
      <c r="B83" s="37"/>
      <c r="C83" s="37"/>
      <c r="D83" s="37"/>
      <c r="E83" s="37"/>
      <c r="F83" s="37"/>
    </row>
    <row r="84" spans="2:12" x14ac:dyDescent="0.25">
      <c r="B84" s="37"/>
      <c r="C84" s="37"/>
      <c r="D84" s="37"/>
      <c r="E84" s="37"/>
      <c r="F84" s="37"/>
    </row>
    <row r="85" spans="2:12" x14ac:dyDescent="0.25">
      <c r="B85" s="37"/>
      <c r="C85" s="37"/>
      <c r="D85" s="37"/>
      <c r="E85" s="37"/>
      <c r="F85" s="37"/>
    </row>
    <row r="86" spans="2:12" ht="33.75" x14ac:dyDescent="0.5">
      <c r="B86" s="37"/>
      <c r="C86" s="37"/>
      <c r="D86" s="37"/>
      <c r="E86" s="126" t="s">
        <v>55</v>
      </c>
      <c r="F86" s="37"/>
    </row>
    <row r="87" spans="2:12" ht="33.75" x14ac:dyDescent="0.5">
      <c r="B87" s="37"/>
      <c r="C87" s="37"/>
      <c r="D87" s="37"/>
      <c r="E87" s="126" t="s">
        <v>56</v>
      </c>
      <c r="F87" s="37"/>
    </row>
    <row r="88" spans="2:12" ht="33.75" x14ac:dyDescent="0.5">
      <c r="B88" s="38"/>
      <c r="C88" s="37"/>
      <c r="D88" s="37"/>
      <c r="E88" s="126" t="s">
        <v>58</v>
      </c>
      <c r="F88" s="37"/>
    </row>
    <row r="89" spans="2:12" hidden="1" x14ac:dyDescent="0.25"/>
    <row r="91" spans="2:12" ht="21" x14ac:dyDescent="0.35">
      <c r="B91" s="125" t="s">
        <v>60</v>
      </c>
      <c r="L91" s="121"/>
    </row>
    <row r="92" spans="2:12" hidden="1" x14ac:dyDescent="0.25"/>
    <row r="94" spans="2:12" ht="21" x14ac:dyDescent="0.35">
      <c r="B94" s="125" t="s">
        <v>57</v>
      </c>
    </row>
  </sheetData>
  <mergeCells count="55">
    <mergeCell ref="B6:N7"/>
    <mergeCell ref="B12:N13"/>
    <mergeCell ref="B45:N46"/>
    <mergeCell ref="B8:N11"/>
    <mergeCell ref="H14:H16"/>
    <mergeCell ref="I14:I16"/>
    <mergeCell ref="J14:J16"/>
    <mergeCell ref="F14:F16"/>
    <mergeCell ref="G14:G16"/>
    <mergeCell ref="K14:K16"/>
    <mergeCell ref="N14:N16"/>
    <mergeCell ref="D14:D16"/>
    <mergeCell ref="L14:L16"/>
    <mergeCell ref="B14:B16"/>
    <mergeCell ref="E14:E16"/>
    <mergeCell ref="C14:C16"/>
    <mergeCell ref="M14:M16"/>
    <mergeCell ref="M47:M49"/>
    <mergeCell ref="O12:O13"/>
    <mergeCell ref="O45:O46"/>
    <mergeCell ref="O47:O49"/>
    <mergeCell ref="N47:N49"/>
    <mergeCell ref="O14:O16"/>
    <mergeCell ref="L47:L49"/>
    <mergeCell ref="J47:J49"/>
    <mergeCell ref="K47:K49"/>
    <mergeCell ref="I47:I49"/>
    <mergeCell ref="B47:B49"/>
    <mergeCell ref="G47:G49"/>
    <mergeCell ref="H47:H49"/>
    <mergeCell ref="F47:F49"/>
    <mergeCell ref="C47:C49"/>
    <mergeCell ref="D47:D49"/>
    <mergeCell ref="E47:E49"/>
    <mergeCell ref="M65:M69"/>
    <mergeCell ref="B66:C66"/>
    <mergeCell ref="B67:C67"/>
    <mergeCell ref="B70:C70"/>
    <mergeCell ref="I70:J70"/>
    <mergeCell ref="B65:C65"/>
    <mergeCell ref="I65:I69"/>
    <mergeCell ref="J65:J69"/>
    <mergeCell ref="K65:K69"/>
    <mergeCell ref="L65:L69"/>
    <mergeCell ref="C71:C72"/>
    <mergeCell ref="D71:D72"/>
    <mergeCell ref="E71:E72"/>
    <mergeCell ref="F71:F72"/>
    <mergeCell ref="G71:G72"/>
    <mergeCell ref="M71:M72"/>
    <mergeCell ref="H71:H72"/>
    <mergeCell ref="I71:I72"/>
    <mergeCell ref="J71:J72"/>
    <mergeCell ref="K71:K72"/>
    <mergeCell ref="L71:L72"/>
  </mergeCells>
  <printOptions horizontalCentered="1"/>
  <pageMargins left="0.25" right="0.25" top="0.75" bottom="0.75" header="0.3" footer="0.3"/>
  <pageSetup paperSize="14" scale="33" orientation="landscape" r:id="rId1"/>
  <headerFooter>
    <oddFooter>Página &amp;P</oddFooter>
  </headerFooter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A3" sqref="A3:L15"/>
    </sheetView>
  </sheetViews>
  <sheetFormatPr baseColWidth="10" defaultRowHeight="15" x14ac:dyDescent="0.25"/>
  <cols>
    <col min="1" max="1" width="9.42578125" customWidth="1"/>
    <col min="2" max="2" width="10.7109375" customWidth="1"/>
    <col min="3" max="3" width="44.140625" customWidth="1"/>
    <col min="4" max="4" width="36.42578125" customWidth="1"/>
    <col min="5" max="5" width="24.42578125" customWidth="1"/>
    <col min="8" max="8" width="14.85546875" customWidth="1"/>
    <col min="9" max="9" width="19.85546875" customWidth="1"/>
    <col min="10" max="10" width="14.140625" customWidth="1"/>
    <col min="11" max="11" width="13.42578125" customWidth="1"/>
    <col min="12" max="12" width="15.5703125" customWidth="1"/>
  </cols>
  <sheetData>
    <row r="2" spans="1:12" ht="15.75" thickBot="1" x14ac:dyDescent="0.3"/>
    <row r="3" spans="1:12" ht="28.5" thickBot="1" x14ac:dyDescent="0.45">
      <c r="A3" s="50" t="s">
        <v>29</v>
      </c>
      <c r="B3" s="51"/>
      <c r="C3" s="51"/>
      <c r="D3" s="51"/>
      <c r="E3" s="51"/>
      <c r="F3" s="51"/>
      <c r="G3" s="52"/>
      <c r="H3" s="53"/>
      <c r="I3" s="51"/>
      <c r="J3" s="54"/>
      <c r="K3" s="51"/>
      <c r="L3" s="55"/>
    </row>
    <row r="4" spans="1:12" ht="15" customHeight="1" x14ac:dyDescent="0.25">
      <c r="A4" s="171"/>
      <c r="B4" s="172"/>
      <c r="C4" s="91"/>
      <c r="D4" s="91"/>
      <c r="E4" s="91"/>
      <c r="F4" s="91"/>
      <c r="G4" s="92"/>
      <c r="H4" s="173" t="s">
        <v>7</v>
      </c>
      <c r="I4" s="176" t="s">
        <v>33</v>
      </c>
      <c r="J4" s="173" t="s">
        <v>30</v>
      </c>
      <c r="K4" s="176" t="s">
        <v>9</v>
      </c>
      <c r="L4" s="173" t="s">
        <v>10</v>
      </c>
    </row>
    <row r="5" spans="1:12" ht="11.25" customHeight="1" thickBot="1" x14ac:dyDescent="0.3">
      <c r="A5" s="166" t="s">
        <v>31</v>
      </c>
      <c r="B5" s="167"/>
      <c r="C5" s="93" t="s">
        <v>2</v>
      </c>
      <c r="D5" s="93" t="s">
        <v>32</v>
      </c>
      <c r="E5" s="93" t="s">
        <v>4</v>
      </c>
      <c r="F5" s="93" t="s">
        <v>5</v>
      </c>
      <c r="G5" s="94" t="s">
        <v>6</v>
      </c>
      <c r="H5" s="174"/>
      <c r="I5" s="174"/>
      <c r="J5" s="174"/>
      <c r="K5" s="174"/>
      <c r="L5" s="174"/>
    </row>
    <row r="6" spans="1:12" ht="15.75" hidden="1" customHeight="1" thickBot="1" x14ac:dyDescent="0.3">
      <c r="A6" s="168"/>
      <c r="B6" s="169"/>
      <c r="C6" s="95"/>
      <c r="D6" s="95"/>
      <c r="E6" s="95"/>
      <c r="F6" s="95"/>
      <c r="G6" s="94" t="s">
        <v>34</v>
      </c>
      <c r="H6" s="174"/>
      <c r="I6" s="174"/>
      <c r="J6" s="174"/>
      <c r="K6" s="174"/>
      <c r="L6" s="174"/>
    </row>
    <row r="7" spans="1:12" x14ac:dyDescent="0.25">
      <c r="A7" s="96"/>
      <c r="B7" s="97"/>
      <c r="C7" s="95"/>
      <c r="D7" s="95"/>
      <c r="E7" s="95"/>
      <c r="F7" s="95"/>
      <c r="G7" s="94"/>
      <c r="H7" s="174"/>
      <c r="I7" s="174"/>
      <c r="J7" s="174"/>
      <c r="K7" s="174"/>
      <c r="L7" s="174"/>
    </row>
    <row r="8" spans="1:12" x14ac:dyDescent="0.25">
      <c r="A8" s="98" t="s">
        <v>35</v>
      </c>
      <c r="B8" s="99" t="s">
        <v>36</v>
      </c>
      <c r="C8" s="100"/>
      <c r="D8" s="100"/>
      <c r="E8" s="100"/>
      <c r="F8" s="100"/>
      <c r="G8" s="101"/>
      <c r="H8" s="175"/>
      <c r="I8" s="175"/>
      <c r="J8" s="175"/>
      <c r="K8" s="175"/>
      <c r="L8" s="175"/>
    </row>
    <row r="9" spans="1:12" x14ac:dyDescent="0.25">
      <c r="A9" s="170"/>
      <c r="B9" s="170"/>
      <c r="C9" s="102"/>
      <c r="D9" s="102"/>
      <c r="E9" s="102"/>
      <c r="F9" s="102"/>
      <c r="G9" s="102"/>
      <c r="H9" s="170"/>
      <c r="I9" s="170"/>
      <c r="J9" s="102"/>
      <c r="K9" s="102"/>
      <c r="L9" s="102"/>
    </row>
    <row r="10" spans="1:12" x14ac:dyDescent="0.25">
      <c r="A10" s="88" t="s">
        <v>37</v>
      </c>
      <c r="B10" s="208">
        <v>43699</v>
      </c>
      <c r="C10" s="209" t="s">
        <v>39</v>
      </c>
      <c r="D10" s="211" t="s">
        <v>40</v>
      </c>
      <c r="E10" s="211" t="s">
        <v>41</v>
      </c>
      <c r="F10" s="212" t="s">
        <v>28</v>
      </c>
      <c r="G10" s="212" t="s">
        <v>17</v>
      </c>
      <c r="H10" s="213">
        <v>27378</v>
      </c>
      <c r="I10" s="215" t="s">
        <v>42</v>
      </c>
      <c r="J10" s="216">
        <v>980.50699999999995</v>
      </c>
      <c r="K10" s="217" t="s">
        <v>16</v>
      </c>
      <c r="L10" s="212" t="s">
        <v>24</v>
      </c>
    </row>
    <row r="11" spans="1:12" x14ac:dyDescent="0.25">
      <c r="A11" s="88" t="s">
        <v>38</v>
      </c>
      <c r="B11" s="208"/>
      <c r="C11" s="210"/>
      <c r="D11" s="211"/>
      <c r="E11" s="211"/>
      <c r="F11" s="212"/>
      <c r="G11" s="212"/>
      <c r="H11" s="214"/>
      <c r="I11" s="215"/>
      <c r="J11" s="216"/>
      <c r="K11" s="218"/>
      <c r="L11" s="212"/>
    </row>
    <row r="12" spans="1:12" x14ac:dyDescent="0.25">
      <c r="A12" s="88" t="s">
        <v>43</v>
      </c>
      <c r="B12" s="208">
        <v>43705</v>
      </c>
      <c r="C12" s="209" t="s">
        <v>52</v>
      </c>
      <c r="D12" s="211" t="s">
        <v>53</v>
      </c>
      <c r="E12" s="211" t="s">
        <v>45</v>
      </c>
      <c r="F12" s="212" t="s">
        <v>28</v>
      </c>
      <c r="G12" s="212" t="s">
        <v>17</v>
      </c>
      <c r="H12" s="213">
        <v>29178</v>
      </c>
      <c r="I12" s="215" t="s">
        <v>42</v>
      </c>
      <c r="J12" s="216">
        <v>1048.3399999999999</v>
      </c>
      <c r="K12" s="219" t="s">
        <v>16</v>
      </c>
      <c r="L12" s="212" t="s">
        <v>24</v>
      </c>
    </row>
    <row r="13" spans="1:12" x14ac:dyDescent="0.25">
      <c r="A13" s="89" t="s">
        <v>44</v>
      </c>
      <c r="B13" s="208"/>
      <c r="C13" s="210"/>
      <c r="D13" s="211"/>
      <c r="E13" s="211"/>
      <c r="F13" s="212"/>
      <c r="G13" s="212"/>
      <c r="H13" s="214"/>
      <c r="I13" s="215"/>
      <c r="J13" s="216"/>
      <c r="K13" s="219"/>
      <c r="L13" s="212"/>
    </row>
    <row r="14" spans="1:12" x14ac:dyDescent="0.25">
      <c r="A14" s="90" t="s">
        <v>46</v>
      </c>
      <c r="B14" s="208">
        <v>43706</v>
      </c>
      <c r="C14" s="209" t="s">
        <v>49</v>
      </c>
      <c r="D14" s="209" t="s">
        <v>50</v>
      </c>
      <c r="E14" s="209" t="s">
        <v>51</v>
      </c>
      <c r="F14" s="212" t="s">
        <v>28</v>
      </c>
      <c r="G14" s="212" t="s">
        <v>17</v>
      </c>
      <c r="H14" s="222">
        <v>27378</v>
      </c>
      <c r="I14" s="215" t="s">
        <v>42</v>
      </c>
      <c r="J14" s="216">
        <v>2158.1999999999998</v>
      </c>
      <c r="K14" s="219" t="s">
        <v>16</v>
      </c>
      <c r="L14" s="212" t="s">
        <v>19</v>
      </c>
    </row>
    <row r="15" spans="1:12" x14ac:dyDescent="0.25">
      <c r="A15" s="89" t="s">
        <v>47</v>
      </c>
      <c r="B15" s="208"/>
      <c r="C15" s="210"/>
      <c r="D15" s="210"/>
      <c r="E15" s="210"/>
      <c r="F15" s="212"/>
      <c r="G15" s="212"/>
      <c r="H15" s="222"/>
      <c r="I15" s="215"/>
      <c r="J15" s="216"/>
      <c r="K15" s="219"/>
      <c r="L15" s="212"/>
    </row>
    <row r="16" spans="1:12" ht="16.5" thickBot="1" x14ac:dyDescent="0.3">
      <c r="A16" s="61"/>
      <c r="B16" s="60"/>
      <c r="C16" s="59"/>
      <c r="D16" s="59"/>
      <c r="E16" s="59"/>
      <c r="F16" s="59"/>
      <c r="G16" s="62"/>
      <c r="H16" s="63"/>
      <c r="I16" s="64"/>
      <c r="J16" s="65"/>
      <c r="K16" s="66"/>
      <c r="L16" s="59"/>
    </row>
    <row r="17" spans="1:12" ht="29.25" thickBot="1" x14ac:dyDescent="0.5">
      <c r="A17" s="37"/>
      <c r="B17" s="37"/>
      <c r="C17" s="56"/>
      <c r="D17" s="57"/>
      <c r="E17" s="38"/>
      <c r="F17" s="220" t="s">
        <v>14</v>
      </c>
      <c r="G17" s="221"/>
      <c r="H17" s="103">
        <f>SUM(H10:H11:H12:H13,H14,H15)</f>
        <v>83934</v>
      </c>
      <c r="I17" s="58"/>
      <c r="J17" s="87">
        <f>SUM(J10,J15)</f>
        <v>980.50699999999995</v>
      </c>
      <c r="K17" s="37"/>
      <c r="L17" s="37"/>
    </row>
  </sheetData>
  <mergeCells count="44">
    <mergeCell ref="F17:G17"/>
    <mergeCell ref="H14:H15"/>
    <mergeCell ref="I14:I15"/>
    <mergeCell ref="J14:J15"/>
    <mergeCell ref="K14:K15"/>
    <mergeCell ref="L14:L15"/>
    <mergeCell ref="B14:B15"/>
    <mergeCell ref="C14:C15"/>
    <mergeCell ref="D14:D15"/>
    <mergeCell ref="E14:E15"/>
    <mergeCell ref="F14:F15"/>
    <mergeCell ref="G14:G15"/>
    <mergeCell ref="J10:J11"/>
    <mergeCell ref="K10:K11"/>
    <mergeCell ref="L10:L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9:B9"/>
    <mergeCell ref="H9:I9"/>
    <mergeCell ref="B10:B11"/>
    <mergeCell ref="C10:C11"/>
    <mergeCell ref="D10:D11"/>
    <mergeCell ref="E10:E11"/>
    <mergeCell ref="F10:F11"/>
    <mergeCell ref="G10:G11"/>
    <mergeCell ref="H10:H11"/>
    <mergeCell ref="I10:I11"/>
    <mergeCell ref="A4:B4"/>
    <mergeCell ref="H4:H8"/>
    <mergeCell ref="J4:J8"/>
    <mergeCell ref="K4:K8"/>
    <mergeCell ref="L4:L8"/>
    <mergeCell ref="A5:B5"/>
    <mergeCell ref="A6:B6"/>
    <mergeCell ref="I4: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2020-10-07T12:42:51Z</cp:lastPrinted>
  <dcterms:created xsi:type="dcterms:W3CDTF">2011-04-07T12:29:15Z</dcterms:created>
  <dcterms:modified xsi:type="dcterms:W3CDTF">2020-11-05T14:11:52Z</dcterms:modified>
</cp:coreProperties>
</file>