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30" windowWidth="15480" windowHeight="96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53" i="1" l="1"/>
  <c r="J53" i="1"/>
  <c r="K53" i="1"/>
  <c r="K44" i="1" l="1"/>
  <c r="J44" i="1"/>
  <c r="H44" i="1"/>
  <c r="K25" i="1"/>
  <c r="J25" i="1"/>
  <c r="H25" i="1"/>
  <c r="H66" i="1" l="1"/>
  <c r="J66" i="1"/>
  <c r="J71" i="1" l="1"/>
  <c r="H71" i="1" l="1"/>
  <c r="K71" i="1"/>
  <c r="J17" i="2" l="1"/>
  <c r="H17" i="2"/>
</calcChain>
</file>

<file path=xl/sharedStrings.xml><?xml version="1.0" encoding="utf-8"?>
<sst xmlns="http://schemas.openxmlformats.org/spreadsheetml/2006/main" count="272" uniqueCount="142">
  <si>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</si>
  <si>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</si>
  <si>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</si>
  <si>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</si>
  <si>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</si>
  <si>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</si>
  <si>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</si>
  <si>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</si>
  <si>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</si>
  <si>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</si>
  <si>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</si>
  <si>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</si>
  <si>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</si>
  <si>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</si>
  <si>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</si>
  <si>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I.  M u n i c i p a l i d a d   d e   L a   R e i n a   /   D i r e c c i ó n   d e   O b r a s   /   D e p a r t a m e n t o   d e   E d i f i c a c i ó n</t>
  </si>
  <si>
    <t>NINGUNA</t>
  </si>
  <si>
    <t>VIVIENDA</t>
  </si>
  <si>
    <t>S/REV.</t>
  </si>
  <si>
    <t>C. ESPINOSA</t>
  </si>
  <si>
    <t>ALTURA MÁXIMA</t>
  </si>
  <si>
    <t>LGUC., OGUC., Y PRC</t>
  </si>
  <si>
    <t>SUPERFICIE DEL TERRENO</t>
  </si>
  <si>
    <t>SUPERFIECIE DEL TERRENO</t>
  </si>
  <si>
    <t>A. MONARDES</t>
  </si>
  <si>
    <t>A. ESPEJO</t>
  </si>
  <si>
    <t>AMPLIACION MENOR</t>
  </si>
  <si>
    <t>AMPLIACION MAYOR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</si>
  <si>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</si>
  <si>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</si>
  <si>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</si>
  <si>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</si>
  <si>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</si>
  <si>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</si>
  <si>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</si>
  <si>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</si>
  <si>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</si>
  <si>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</si>
  <si>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</si>
  <si>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</si>
  <si>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</si>
  <si>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</si>
  <si>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</si>
  <si>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</si>
  <si>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</si>
  <si>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</si>
  <si>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</si>
  <si>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</si>
  <si>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TOTAL</t>
  </si>
  <si>
    <t>SANDRA SABAJ DIMES</t>
  </si>
  <si>
    <t>23 DE FEBRERO 8915 Y 8931</t>
  </si>
  <si>
    <t>RAUL CORREA</t>
  </si>
  <si>
    <t>MARIA KOSLER / JOSE KOSLER</t>
  </si>
  <si>
    <t xml:space="preserve">GUEMES 245 </t>
  </si>
  <si>
    <t>ALTERACION</t>
  </si>
  <si>
    <t>A N T E P R O Y E C T O S</t>
  </si>
  <si>
    <t>PERMISO N°</t>
  </si>
  <si>
    <t>RESOLUCION FECHA</t>
  </si>
  <si>
    <t>DESCIPCION PROYECTO</t>
  </si>
  <si>
    <t>SUPERFICIE M2</t>
  </si>
  <si>
    <t>NORMAS ESPCIALES</t>
  </si>
  <si>
    <t>ANTEPROYECTO</t>
  </si>
  <si>
    <t>CARLOS LINEROS ECHEVERRIA</t>
  </si>
  <si>
    <t>ARQUITECTO</t>
  </si>
  <si>
    <t xml:space="preserve">LA REINA, </t>
  </si>
  <si>
    <t>DIRECTOR DE OBRAS</t>
  </si>
  <si>
    <t xml:space="preserve">LGUC.,OGUC., Y PRC </t>
  </si>
  <si>
    <t>RAFAEL JANA BITRAN</t>
  </si>
  <si>
    <t>CLE/MGA/AEA/mpa.</t>
  </si>
  <si>
    <t>ESTADISTICAS DE PERMISOS, RESOLUCIONES Y OTROS  MES DE SEPTEIMBRE  2020</t>
  </si>
  <si>
    <t>09.09.2020</t>
  </si>
  <si>
    <t>MARICELA CATALAN / RODOLFO CATALAN</t>
  </si>
  <si>
    <t>CARLOS SILVA VILDOSOLA 7772-7730</t>
  </si>
  <si>
    <t>RAUL ARRATE</t>
  </si>
  <si>
    <t>LEY 19.537 COPROP. INMOB. TIPOA, LGUC., OGUC Y PRC</t>
  </si>
  <si>
    <t>14.09.2020</t>
  </si>
  <si>
    <t>MARIA HARTING GLADE</t>
  </si>
  <si>
    <t>NICANOR PLAZA 2200</t>
  </si>
  <si>
    <t xml:space="preserve">MARIA LUCERO </t>
  </si>
  <si>
    <t>OBRA NUEVA</t>
  </si>
  <si>
    <t>FELIPE RIQUELME</t>
  </si>
  <si>
    <t>ECHEÑIQUE 6642</t>
  </si>
  <si>
    <t>IRENE ESCOBAR</t>
  </si>
  <si>
    <t>24.09.2020</t>
  </si>
  <si>
    <t>ALEJANDRA ARAYA RODRIGUEZ</t>
  </si>
  <si>
    <t>LYNCH SUR 187</t>
  </si>
  <si>
    <t>NELSON GONZALEZ</t>
  </si>
  <si>
    <t>01.09.2020</t>
  </si>
  <si>
    <t>ALVARO CASANOVA 161 CASA H</t>
  </si>
  <si>
    <t>ROCIO BLAITT GONZALEZ</t>
  </si>
  <si>
    <t>LEY 19.537 DE COPROP. INMIB. LGUC., OGUC., Y PRC.</t>
  </si>
  <si>
    <t>ANDRES SUBERCASEAUX ACHONDO</t>
  </si>
  <si>
    <t>VISTA HERMOS 6477</t>
  </si>
  <si>
    <t>GONZALO GALVEZ VALENZUELA</t>
  </si>
  <si>
    <t>CERTIFICADO DE REGULARIZACION DE OBRA MENOR (Permiso y Recepcion definitiva) EDIFICACION ANTIGUA DE CUALQUIER DESTINO (Construida con aterioridad al 31 de julio de 1959)</t>
  </si>
  <si>
    <t>ninguna</t>
  </si>
  <si>
    <t>JAVIERA FLORES FONTAINE</t>
  </si>
  <si>
    <t>15.09.2020</t>
  </si>
  <si>
    <t>SERGIO RIQUELME B INGENIEROS CONSULTORES EIRL</t>
  </si>
  <si>
    <t>NUEVA VALENZUELA LLANOS 62</t>
  </si>
  <si>
    <t>28.09.2020</t>
  </si>
  <si>
    <t>INMOBILIARIA OROCOIPO LTDA.</t>
  </si>
  <si>
    <t>ALVARO CASANOVA 147 - 1505</t>
  </si>
  <si>
    <t>RAFAEL JANA</t>
  </si>
  <si>
    <t>DFL N° 2 DE 1959, BENEFICIO FUSION ART. 63, LGUC., LEY 19537 COPORP. INMOBILIARIA (TIPO A), ART. 6.1.8 OGUC., (CONJUNTO VIVIENDA ECONOMICA)</t>
  </si>
  <si>
    <t>14M</t>
  </si>
  <si>
    <t>ALEJANDRO GONZALEZ LEGRAND</t>
  </si>
  <si>
    <t>AV. LARRAIN 6106</t>
  </si>
  <si>
    <t>JUAN CAÑAS CHEYRE</t>
  </si>
  <si>
    <t>26.09.2020</t>
  </si>
  <si>
    <t>CARLOS GALLARDO / PAULA JULIO ALVAREZ</t>
  </si>
  <si>
    <t>SIMON GONZALEZ 7901-R</t>
  </si>
  <si>
    <t>LORENA TORO AVILA</t>
  </si>
  <si>
    <t>CENTRO COMERCIALES VECINALES ARAUCO EXPRESS</t>
  </si>
  <si>
    <t>CARLOS OSSANDON BARROS 1188 L-12</t>
  </si>
  <si>
    <t>MARCELO BARRAZA CORREA</t>
  </si>
  <si>
    <t>COMERCIO</t>
  </si>
  <si>
    <t>MODIFICACION</t>
  </si>
  <si>
    <t>MATEO DE TORO Y ZAMBRANO 1395-B DEPTO. 12</t>
  </si>
  <si>
    <t>JAVIER PEREZ BARRIL</t>
  </si>
  <si>
    <t>30.09.2020</t>
  </si>
  <si>
    <t>INMOBILIARIA DALMACIA LTDA.</t>
  </si>
  <si>
    <t>AV. OSSA 2119, 2123, 2127, LOS GRILLOS 5730, 5754, 5778</t>
  </si>
  <si>
    <t>RODRIGO MARTINEZ NAHUEL</t>
  </si>
  <si>
    <t>VIVIENDA Y COMERCIO</t>
  </si>
  <si>
    <t>FUSIONA</t>
  </si>
  <si>
    <t>NUEVOS DESARROLLOS S.A.</t>
  </si>
  <si>
    <t>AV. LARRAIN 5862 L-AP-1020</t>
  </si>
  <si>
    <t xml:space="preserve">GUILLERMO ORTIZ </t>
  </si>
  <si>
    <t>2508-A</t>
  </si>
  <si>
    <t>FRESIA LUQUE /ALVARO LUQUE</t>
  </si>
  <si>
    <t>CARLOS SILVA VILDOSOLA 7810 (EX 7790)</t>
  </si>
  <si>
    <t xml:space="preserve">SUBDIVISION </t>
  </si>
  <si>
    <t>LR-2544</t>
  </si>
  <si>
    <t>ALEXIS MENDEZ MUÑOZ</t>
  </si>
  <si>
    <t>PAMELA CAMPOS FLORES</t>
  </si>
  <si>
    <t>PASAJE PRIVADO SANCHEZ FONTECILLA 5634-B</t>
  </si>
  <si>
    <t>BRAULIO GOMEZ / ORIANA GONZALEZ</t>
  </si>
  <si>
    <t>SONIA BARRIL / JORGE BARRIL</t>
  </si>
  <si>
    <t>ART. 124 LGUC</t>
  </si>
  <si>
    <t>FRANCISCO MORALES FELIU</t>
  </si>
  <si>
    <t>JOSE VALDES BUGUEÑO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</si>
</sst>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#,##0.0"/>
    <numFmt numFmtId="167" formatCode="0.0"/>
  </numFmts>
  <fonts count="3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b/>
      <sz val="1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sz val="20"/>
      <color theme="1"/>
      <name val="Arial"/>
      <family val="2"/>
    </font>
    <font>
      <sz val="9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6" fillId="0" borderId="0" applyFont="0" applyFill="0" applyBorder="0" applyAlignment="0" applyProtection="0"/>
  </cellStyleXfs>
  <cellXfs count="250"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0" xfId="0" applyFont="1" applyFill="1"/>
    <xf numFmtId="0" fontId="6" fillId="0" borderId="12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quotePrefix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7" fillId="0" borderId="12" xfId="0" applyFont="1" applyBorder="1" applyAlignment="1">
      <alignment horizontal="center"/>
    </xf>
    <xf numFmtId="0" fontId="7" fillId="0" borderId="0" xfId="0" applyFont="1" applyBorder="1"/>
    <xf numFmtId="14" fontId="1" fillId="0" borderId="12" xfId="0" applyNumberFormat="1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horizontal="right" vertical="center"/>
    </xf>
    <xf numFmtId="0" fontId="3" fillId="3" borderId="0" xfId="0" applyFont="1" applyFill="1" applyBorder="1"/>
    <xf numFmtId="49" fontId="2" fillId="0" borderId="12" xfId="0" applyNumberFormat="1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3" fontId="1" fillId="0" borderId="12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3" borderId="0" xfId="0" applyFont="1" applyFill="1" applyBorder="1"/>
    <xf numFmtId="0" fontId="8" fillId="3" borderId="0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7" fillId="0" borderId="0" xfId="0" applyFont="1" applyFill="1" applyBorder="1"/>
    <xf numFmtId="4" fontId="12" fillId="3" borderId="0" xfId="0" applyNumberFormat="1" applyFont="1" applyFill="1" applyBorder="1" applyAlignment="1">
      <alignment horizontal="right"/>
    </xf>
    <xf numFmtId="0" fontId="0" fillId="0" borderId="0" xfId="0"/>
    <xf numFmtId="0" fontId="14" fillId="0" borderId="0" xfId="0" applyFont="1"/>
    <xf numFmtId="49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center"/>
    </xf>
    <xf numFmtId="42" fontId="12" fillId="2" borderId="12" xfId="1" applyFont="1" applyFill="1" applyBorder="1" applyAlignment="1">
      <alignment horizontal="right"/>
    </xf>
    <xf numFmtId="0" fontId="3" fillId="2" borderId="12" xfId="0" applyFont="1" applyFill="1" applyBorder="1"/>
    <xf numFmtId="4" fontId="12" fillId="2" borderId="12" xfId="0" applyNumberFormat="1" applyFont="1" applyFill="1" applyBorder="1" applyAlignment="1">
      <alignment horizontal="right"/>
    </xf>
    <xf numFmtId="42" fontId="12" fillId="3" borderId="0" xfId="1" applyFont="1" applyFill="1" applyBorder="1" applyAlignment="1">
      <alignment horizontal="right"/>
    </xf>
    <xf numFmtId="0" fontId="18" fillId="5" borderId="18" xfId="0" applyFont="1" applyFill="1" applyBorder="1"/>
    <xf numFmtId="0" fontId="3" fillId="5" borderId="19" xfId="0" applyFont="1" applyFill="1" applyBorder="1"/>
    <xf numFmtId="0" fontId="8" fillId="5" borderId="19" xfId="0" applyFont="1" applyFill="1" applyBorder="1" applyAlignment="1">
      <alignment horizontal="center"/>
    </xf>
    <xf numFmtId="3" fontId="5" fillId="5" borderId="19" xfId="0" applyNumberFormat="1" applyFont="1" applyFill="1" applyBorder="1" applyAlignment="1">
      <alignment horizontal="right"/>
    </xf>
    <xf numFmtId="4" fontId="5" fillId="5" borderId="19" xfId="0" applyNumberFormat="1" applyFont="1" applyFill="1" applyBorder="1" applyAlignment="1">
      <alignment horizontal="right"/>
    </xf>
    <xf numFmtId="0" fontId="3" fillId="5" borderId="20" xfId="0" applyFont="1" applyFill="1" applyBorder="1"/>
    <xf numFmtId="0" fontId="20" fillId="0" borderId="0" xfId="0" applyFont="1"/>
    <xf numFmtId="0" fontId="21" fillId="0" borderId="0" xfId="0" applyFont="1"/>
    <xf numFmtId="0" fontId="22" fillId="2" borderId="21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36" xfId="0" applyFont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42" fontId="1" fillId="0" borderId="0" xfId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 wrapText="1"/>
    </xf>
    <xf numFmtId="165" fontId="12" fillId="2" borderId="22" xfId="0" applyNumberFormat="1" applyFont="1" applyFill="1" applyBorder="1" applyAlignment="1">
      <alignment horizontal="right"/>
    </xf>
    <xf numFmtId="0" fontId="23" fillId="0" borderId="12" xfId="0" applyFont="1" applyBorder="1" applyAlignment="1">
      <alignment horizontal="center" vertical="center" wrapText="1"/>
    </xf>
    <xf numFmtId="0" fontId="23" fillId="0" borderId="12" xfId="0" applyFont="1" applyBorder="1"/>
    <xf numFmtId="0" fontId="23" fillId="0" borderId="12" xfId="0" applyFont="1" applyBorder="1" applyAlignment="1">
      <alignment horizont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vertical="top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vertical="top" wrapText="1"/>
    </xf>
    <xf numFmtId="0" fontId="17" fillId="3" borderId="34" xfId="0" applyFont="1" applyFill="1" applyBorder="1" applyAlignment="1">
      <alignment vertical="top" wrapText="1"/>
    </xf>
    <xf numFmtId="0" fontId="17" fillId="0" borderId="0" xfId="0" applyFont="1" applyBorder="1" applyAlignment="1">
      <alignment vertical="center" wrapText="1"/>
    </xf>
    <xf numFmtId="42" fontId="12" fillId="2" borderId="38" xfId="0" applyNumberFormat="1" applyFont="1" applyFill="1" applyBorder="1" applyAlignment="1">
      <alignment horizontal="center"/>
    </xf>
    <xf numFmtId="166" fontId="1" fillId="0" borderId="12" xfId="0" applyNumberFormat="1" applyFont="1" applyFill="1" applyBorder="1" applyAlignment="1">
      <alignment horizontal="right" vertical="center"/>
    </xf>
    <xf numFmtId="0" fontId="8" fillId="2" borderId="12" xfId="0" applyFont="1" applyFill="1" applyBorder="1"/>
    <xf numFmtId="42" fontId="12" fillId="2" borderId="12" xfId="0" applyNumberFormat="1" applyFont="1" applyFill="1" applyBorder="1" applyAlignment="1">
      <alignment horizontal="center"/>
    </xf>
    <xf numFmtId="0" fontId="22" fillId="2" borderId="12" xfId="0" applyFont="1" applyFill="1" applyBorder="1"/>
    <xf numFmtId="2" fontId="12" fillId="2" borderId="12" xfId="0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3" fillId="2" borderId="19" xfId="0" applyFont="1" applyFill="1" applyBorder="1"/>
    <xf numFmtId="0" fontId="8" fillId="2" borderId="19" xfId="0" applyFont="1" applyFill="1" applyBorder="1" applyAlignment="1">
      <alignment horizontal="center"/>
    </xf>
    <xf numFmtId="3" fontId="5" fillId="2" borderId="19" xfId="0" applyNumberFormat="1" applyFont="1" applyFill="1" applyBorder="1" applyAlignment="1">
      <alignment horizontal="right"/>
    </xf>
    <xf numFmtId="4" fontId="5" fillId="2" borderId="19" xfId="0" applyNumberFormat="1" applyFont="1" applyFill="1" applyBorder="1" applyAlignment="1">
      <alignment horizontal="right"/>
    </xf>
    <xf numFmtId="0" fontId="3" fillId="2" borderId="20" xfId="0" applyFont="1" applyFill="1" applyBorder="1"/>
    <xf numFmtId="0" fontId="4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3" fontId="2" fillId="3" borderId="21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4" fontId="2" fillId="3" borderId="21" xfId="0" applyNumberFormat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42" fontId="2" fillId="0" borderId="12" xfId="1" applyFont="1" applyFill="1" applyBorder="1" applyAlignment="1">
      <alignment horizontal="right" vertical="center" wrapText="1"/>
    </xf>
    <xf numFmtId="4" fontId="2" fillId="3" borderId="12" xfId="0" applyNumberFormat="1" applyFont="1" applyFill="1" applyBorder="1" applyAlignment="1">
      <alignment horizontal="right" vertical="center"/>
    </xf>
    <xf numFmtId="0" fontId="4" fillId="0" borderId="39" xfId="0" applyFont="1" applyBorder="1" applyAlignment="1">
      <alignment horizontal="center" vertical="center" wrapText="1"/>
    </xf>
    <xf numFmtId="2" fontId="12" fillId="2" borderId="12" xfId="0" applyNumberFormat="1" applyFont="1" applyFill="1" applyBorder="1"/>
    <xf numFmtId="0" fontId="2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27" fillId="0" borderId="0" xfId="0" applyFont="1"/>
    <xf numFmtId="0" fontId="26" fillId="2" borderId="12" xfId="0" applyFont="1" applyFill="1" applyBorder="1"/>
    <xf numFmtId="42" fontId="28" fillId="2" borderId="12" xfId="0" applyNumberFormat="1" applyFont="1" applyFill="1" applyBorder="1"/>
    <xf numFmtId="4" fontId="28" fillId="2" borderId="12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center"/>
    </xf>
    <xf numFmtId="0" fontId="3" fillId="3" borderId="0" xfId="0" applyFont="1" applyFill="1"/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42" fontId="2" fillId="0" borderId="0" xfId="1" applyFont="1" applyFill="1" applyBorder="1" applyAlignment="1">
      <alignment horizontal="right" vertical="center" wrapText="1"/>
    </xf>
    <xf numFmtId="4" fontId="2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/>
    <xf numFmtId="42" fontId="12" fillId="3" borderId="0" xfId="0" applyNumberFormat="1" applyFont="1" applyFill="1" applyBorder="1" applyAlignment="1">
      <alignment horizontal="center"/>
    </xf>
    <xf numFmtId="0" fontId="22" fillId="3" borderId="0" xfId="0" applyFont="1" applyFill="1" applyBorder="1"/>
    <xf numFmtId="2" fontId="12" fillId="3" borderId="0" xfId="0" applyNumberFormat="1" applyFont="1" applyFill="1" applyBorder="1" applyAlignment="1">
      <alignment horizontal="right"/>
    </xf>
    <xf numFmtId="2" fontId="12" fillId="3" borderId="0" xfId="0" applyNumberFormat="1" applyFont="1" applyFill="1" applyBorder="1"/>
    <xf numFmtId="0" fontId="0" fillId="0" borderId="0" xfId="0"/>
    <xf numFmtId="0" fontId="19" fillId="0" borderId="0" xfId="0" applyFont="1" applyAlignment="1">
      <alignment horizontal="left"/>
    </xf>
    <xf numFmtId="167" fontId="7" fillId="0" borderId="12" xfId="0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1" fillId="3" borderId="0" xfId="0" applyFont="1" applyFill="1" applyBorder="1" applyAlignment="1"/>
    <xf numFmtId="0" fontId="18" fillId="2" borderId="18" xfId="0" applyFont="1" applyFill="1" applyBorder="1"/>
    <xf numFmtId="0" fontId="3" fillId="2" borderId="40" xfId="0" applyFont="1" applyFill="1" applyBorder="1"/>
    <xf numFmtId="42" fontId="1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right" vertical="center" wrapText="1"/>
    </xf>
    <xf numFmtId="2" fontId="7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2" xfId="0" applyFont="1" applyBorder="1" applyAlignment="1">
      <alignment horizontal="center" vertical="center" wrapText="1"/>
    </xf>
    <xf numFmtId="42" fontId="1" fillId="0" borderId="26" xfId="0" applyNumberFormat="1" applyFont="1" applyFill="1" applyBorder="1" applyAlignment="1">
      <alignment horizontal="left" vertical="center" wrapText="1"/>
    </xf>
    <xf numFmtId="42" fontId="1" fillId="0" borderId="35" xfId="0" applyNumberFormat="1" applyFont="1" applyFill="1" applyBorder="1" applyAlignment="1">
      <alignment horizontal="left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right" vertical="center"/>
    </xf>
    <xf numFmtId="4" fontId="2" fillId="0" borderId="35" xfId="0" applyNumberFormat="1" applyFont="1" applyBorder="1" applyAlignment="1">
      <alignment horizontal="right" vertical="center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35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vertical="top" wrapText="1"/>
    </xf>
    <xf numFmtId="0" fontId="17" fillId="3" borderId="11" xfId="0" applyFont="1" applyFill="1" applyBorder="1" applyAlignment="1">
      <alignment vertical="top" wrapText="1"/>
    </xf>
    <xf numFmtId="0" fontId="17" fillId="0" borderId="0" xfId="0" applyFont="1" applyBorder="1" applyAlignment="1">
      <alignment vertical="center" wrapText="1"/>
    </xf>
    <xf numFmtId="0" fontId="17" fillId="3" borderId="23" xfId="0" applyFont="1" applyFill="1" applyBorder="1" applyAlignment="1">
      <alignment vertical="center" wrapText="1"/>
    </xf>
    <xf numFmtId="0" fontId="17" fillId="3" borderId="24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2" borderId="5" xfId="0" applyFont="1" applyFill="1" applyBorder="1" applyAlignment="1"/>
    <xf numFmtId="0" fontId="11" fillId="2" borderId="6" xfId="0" applyFont="1" applyFill="1" applyBorder="1" applyAlignment="1"/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13" xfId="0" applyFont="1" applyFill="1" applyBorder="1" applyAlignment="1"/>
    <xf numFmtId="0" fontId="11" fillId="2" borderId="14" xfId="0" applyFont="1" applyFill="1" applyBorder="1" applyAlignment="1"/>
    <xf numFmtId="0" fontId="9" fillId="4" borderId="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14" fontId="17" fillId="0" borderId="3" xfId="0" applyNumberFormat="1" applyFont="1" applyBorder="1" applyAlignment="1">
      <alignment horizontal="center" vertical="center" wrapText="1"/>
    </xf>
    <xf numFmtId="14" fontId="23" fillId="0" borderId="12" xfId="0" applyNumberFormat="1" applyFont="1" applyBorder="1" applyAlignment="1">
      <alignment horizontal="center" vertical="center" wrapText="1"/>
    </xf>
    <xf numFmtId="0" fontId="23" fillId="0" borderId="26" xfId="0" applyFont="1" applyBorder="1" applyAlignment="1">
      <alignment horizontal="left" vertical="center" wrapText="1"/>
    </xf>
    <xf numFmtId="0" fontId="23" fillId="0" borderId="35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 wrapText="1"/>
    </xf>
    <xf numFmtId="42" fontId="6" fillId="0" borderId="26" xfId="0" applyNumberFormat="1" applyFont="1" applyFill="1" applyBorder="1" applyAlignment="1">
      <alignment horizontal="left" vertical="center" wrapText="1"/>
    </xf>
    <xf numFmtId="42" fontId="6" fillId="0" borderId="35" xfId="0" applyNumberFormat="1" applyFont="1" applyFill="1" applyBorder="1" applyAlignment="1">
      <alignment horizontal="left" vertical="center" wrapText="1"/>
    </xf>
    <xf numFmtId="164" fontId="23" fillId="0" borderId="12" xfId="0" applyNumberFormat="1" applyFont="1" applyBorder="1" applyAlignment="1">
      <alignment horizontal="center" vertical="center" wrapText="1"/>
    </xf>
    <xf numFmtId="165" fontId="23" fillId="0" borderId="12" xfId="0" applyNumberFormat="1" applyFont="1" applyBorder="1" applyAlignment="1">
      <alignment horizontal="right" vertical="center" wrapText="1"/>
    </xf>
    <xf numFmtId="4" fontId="23" fillId="0" borderId="26" xfId="0" applyNumberFormat="1" applyFont="1" applyBorder="1" applyAlignment="1">
      <alignment horizontal="center" vertical="center" wrapText="1"/>
    </xf>
    <xf numFmtId="4" fontId="23" fillId="0" borderId="35" xfId="0" applyNumberFormat="1" applyFont="1" applyBorder="1" applyAlignment="1">
      <alignment horizontal="center" vertical="center" wrapText="1"/>
    </xf>
    <xf numFmtId="4" fontId="23" fillId="0" borderId="12" xfId="0" applyNumberFormat="1" applyFont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/>
    </xf>
    <xf numFmtId="42" fontId="6" fillId="0" borderId="12" xfId="0" applyNumberFormat="1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482601</xdr:colOff>
      <xdr:row>7</xdr:row>
      <xdr:rowOff>25400</xdr:rowOff>
    </xdr:from>
    <xdr:to>
      <xdr:col>2</xdr:col>
      <xdr:colOff>1537607</xdr:colOff>
      <xdr:row>11</xdr:row>
      <xdr:rowOff>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1" y="368300"/>
          <a:ext cx="2693306" cy="749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topLeftCell="A28" zoomScale="68" zoomScaleNormal="68" zoomScaleSheetLayoutView="100" zoomScalePageLayoutView="50" workbookViewId="0">
      <pane xSplit="22935" topLeftCell="N1"/>
      <selection activeCell="J79" sqref="J79"/>
      <selection pane="topRight" activeCell="N40" sqref="N40"/>
    </sheetView>
  </sheetViews>
  <sheetFormatPr baseColWidth="10" defaultRowHeight="15" x14ac:dyDescent="0.25"/>
  <cols>
    <col min="1" max="1" width="11" customWidth="1"/>
    <col min="2" max="2" width="13.42578125" customWidth="1"/>
    <col min="3" max="3" width="44.42578125" customWidth="1"/>
    <col min="4" max="4" width="45.4257812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4" ht="4.5" customHeight="1" thickBot="1" x14ac:dyDescent="0.3"/>
    <row r="2" spans="1:14" ht="3" hidden="1" customHeight="1" thickBot="1" x14ac:dyDescent="0.3"/>
    <row r="3" spans="1:14" ht="15.75" hidden="1" thickBot="1" x14ac:dyDescent="0.3"/>
    <row r="4" spans="1:14" ht="15.75" hidden="1" thickBot="1" x14ac:dyDescent="0.3"/>
    <row r="5" spans="1:14" ht="15.75" hidden="1" thickBot="1" x14ac:dyDescent="0.3"/>
    <row r="6" spans="1:14" ht="10.5" customHeight="1" x14ac:dyDescent="0.25">
      <c r="A6" s="218" t="s">
        <v>15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16"/>
    </row>
    <row r="7" spans="1:14" ht="10.5" customHeight="1" thickBot="1" x14ac:dyDescent="0.3">
      <c r="A7" s="220"/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17"/>
    </row>
    <row r="8" spans="1:14" x14ac:dyDescent="0.25">
      <c r="A8" s="228" t="s">
        <v>69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18"/>
    </row>
    <row r="9" spans="1:14" x14ac:dyDescent="0.25">
      <c r="A9" s="230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18"/>
    </row>
    <row r="10" spans="1:14" x14ac:dyDescent="0.25">
      <c r="A10" s="230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18"/>
    </row>
    <row r="11" spans="1:14" ht="15.75" thickBot="1" x14ac:dyDescent="0.3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19"/>
    </row>
    <row r="12" spans="1:14" x14ac:dyDescent="0.25">
      <c r="A12" s="222" t="s">
        <v>12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10"/>
    </row>
    <row r="13" spans="1:14" ht="15.75" thickBot="1" x14ac:dyDescent="0.3">
      <c r="A13" s="224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11"/>
    </row>
    <row r="14" spans="1:14" x14ac:dyDescent="0.25">
      <c r="A14" s="204" t="s">
        <v>0</v>
      </c>
      <c r="B14" s="204" t="s">
        <v>1</v>
      </c>
      <c r="C14" s="233" t="s">
        <v>2</v>
      </c>
      <c r="D14" s="204" t="s">
        <v>3</v>
      </c>
      <c r="E14" s="204" t="s">
        <v>4</v>
      </c>
      <c r="F14" s="204" t="s">
        <v>5</v>
      </c>
      <c r="G14" s="204" t="s">
        <v>6</v>
      </c>
      <c r="H14" s="204" t="s">
        <v>7</v>
      </c>
      <c r="I14" s="204" t="s">
        <v>8</v>
      </c>
      <c r="J14" s="204" t="s">
        <v>11</v>
      </c>
      <c r="K14" s="203" t="s">
        <v>22</v>
      </c>
      <c r="L14" s="204" t="s">
        <v>9</v>
      </c>
      <c r="M14" s="204" t="s">
        <v>10</v>
      </c>
      <c r="N14" s="203" t="s">
        <v>20</v>
      </c>
    </row>
    <row r="15" spans="1:14" x14ac:dyDescent="0.25">
      <c r="A15" s="204"/>
      <c r="B15" s="204"/>
      <c r="C15" s="233"/>
      <c r="D15" s="204"/>
      <c r="E15" s="204"/>
      <c r="F15" s="206"/>
      <c r="G15" s="206"/>
      <c r="H15" s="206"/>
      <c r="I15" s="206"/>
      <c r="J15" s="206"/>
      <c r="K15" s="204"/>
      <c r="L15" s="206"/>
      <c r="M15" s="206"/>
      <c r="N15" s="204"/>
    </row>
    <row r="16" spans="1:14" ht="15.75" thickBot="1" x14ac:dyDescent="0.3">
      <c r="A16" s="205"/>
      <c r="B16" s="205"/>
      <c r="C16" s="234"/>
      <c r="D16" s="205"/>
      <c r="E16" s="205"/>
      <c r="F16" s="207"/>
      <c r="G16" s="207"/>
      <c r="H16" s="207"/>
      <c r="I16" s="207"/>
      <c r="J16" s="207"/>
      <c r="K16" s="205"/>
      <c r="L16" s="207"/>
      <c r="M16" s="207"/>
      <c r="N16" s="205"/>
    </row>
    <row r="17" spans="1:14" s="38" customFormat="1" x14ac:dyDescent="0.25">
      <c r="A17" s="134"/>
      <c r="B17" s="134"/>
      <c r="C17" s="135"/>
      <c r="D17" s="134"/>
      <c r="E17" s="134"/>
      <c r="F17" s="136"/>
      <c r="G17" s="136"/>
      <c r="H17" s="136"/>
      <c r="I17" s="136"/>
      <c r="J17" s="136"/>
      <c r="K17" s="134"/>
      <c r="L17" s="136"/>
      <c r="M17" s="136"/>
      <c r="N17" s="134"/>
    </row>
    <row r="18" spans="1:14" s="2" customFormat="1" ht="30" x14ac:dyDescent="0.25">
      <c r="A18" s="30">
        <v>14378</v>
      </c>
      <c r="B18" s="40" t="s">
        <v>70</v>
      </c>
      <c r="C18" s="6" t="s">
        <v>71</v>
      </c>
      <c r="D18" s="43" t="s">
        <v>72</v>
      </c>
      <c r="E18" s="6" t="s">
        <v>67</v>
      </c>
      <c r="F18" s="8" t="s">
        <v>73</v>
      </c>
      <c r="G18" s="10" t="s">
        <v>17</v>
      </c>
      <c r="H18" s="44">
        <v>2447206</v>
      </c>
      <c r="I18" s="10" t="s">
        <v>79</v>
      </c>
      <c r="J18" s="12">
        <v>1027.44</v>
      </c>
      <c r="K18" s="12">
        <v>1474.5</v>
      </c>
      <c r="L18" s="4" t="s">
        <v>74</v>
      </c>
      <c r="M18" s="8" t="s">
        <v>24</v>
      </c>
      <c r="N18" s="20">
        <v>6.05</v>
      </c>
    </row>
    <row r="19" spans="1:14" s="3" customFormat="1" ht="15.75" x14ac:dyDescent="0.25">
      <c r="A19" s="30">
        <v>14379</v>
      </c>
      <c r="B19" s="34" t="s">
        <v>75</v>
      </c>
      <c r="C19" s="14" t="s">
        <v>76</v>
      </c>
      <c r="D19" s="14" t="s">
        <v>77</v>
      </c>
      <c r="E19" s="41" t="s">
        <v>78</v>
      </c>
      <c r="F19" s="15" t="s">
        <v>18</v>
      </c>
      <c r="G19" s="15" t="s">
        <v>17</v>
      </c>
      <c r="H19" s="45">
        <v>717230</v>
      </c>
      <c r="I19" s="10" t="s">
        <v>27</v>
      </c>
      <c r="J19" s="13">
        <v>255.63</v>
      </c>
      <c r="K19" s="13">
        <v>4627.37</v>
      </c>
      <c r="L19" s="4" t="s">
        <v>21</v>
      </c>
      <c r="M19" s="169" t="s">
        <v>19</v>
      </c>
      <c r="N19" s="159">
        <v>5.96</v>
      </c>
    </row>
    <row r="20" spans="1:14" s="3" customFormat="1" x14ac:dyDescent="0.25">
      <c r="A20" s="5">
        <v>14380</v>
      </c>
      <c r="B20" s="22" t="s">
        <v>75</v>
      </c>
      <c r="C20" s="14" t="s">
        <v>80</v>
      </c>
      <c r="D20" s="14" t="s">
        <v>81</v>
      </c>
      <c r="E20" s="14" t="s">
        <v>82</v>
      </c>
      <c r="F20" s="9" t="s">
        <v>18</v>
      </c>
      <c r="G20" s="87" t="s">
        <v>17</v>
      </c>
      <c r="H20" s="45">
        <v>201008</v>
      </c>
      <c r="I20" s="10" t="s">
        <v>27</v>
      </c>
      <c r="J20" s="13">
        <v>202.96</v>
      </c>
      <c r="K20" s="13">
        <v>600</v>
      </c>
      <c r="L20" s="4" t="s">
        <v>21</v>
      </c>
      <c r="M20" s="169" t="s">
        <v>19</v>
      </c>
      <c r="N20" s="23">
        <v>5.82</v>
      </c>
    </row>
    <row r="21" spans="1:14" s="2" customFormat="1" x14ac:dyDescent="0.25">
      <c r="A21" s="5">
        <v>14381</v>
      </c>
      <c r="B21" s="22" t="s">
        <v>83</v>
      </c>
      <c r="C21" s="6" t="s">
        <v>84</v>
      </c>
      <c r="D21" s="6" t="s">
        <v>85</v>
      </c>
      <c r="E21" s="14" t="s">
        <v>86</v>
      </c>
      <c r="F21" s="15" t="s">
        <v>18</v>
      </c>
      <c r="G21" s="15" t="s">
        <v>17</v>
      </c>
      <c r="H21" s="45">
        <v>319415</v>
      </c>
      <c r="I21" s="10" t="s">
        <v>54</v>
      </c>
      <c r="J21" s="13">
        <v>150.69999999999999</v>
      </c>
      <c r="K21" s="105">
        <v>283.5</v>
      </c>
      <c r="L21" s="4" t="s">
        <v>21</v>
      </c>
      <c r="M21" s="169" t="s">
        <v>19</v>
      </c>
      <c r="N21" s="42">
        <v>7.4</v>
      </c>
    </row>
    <row r="22" spans="1:14" s="2" customFormat="1" ht="72" x14ac:dyDescent="0.25">
      <c r="A22" s="5">
        <v>14282</v>
      </c>
      <c r="B22" s="22" t="s">
        <v>100</v>
      </c>
      <c r="C22" s="6" t="s">
        <v>101</v>
      </c>
      <c r="D22" s="6" t="s">
        <v>102</v>
      </c>
      <c r="E22" s="14" t="s">
        <v>103</v>
      </c>
      <c r="F22" s="87" t="s">
        <v>73</v>
      </c>
      <c r="G22" s="87" t="s">
        <v>17</v>
      </c>
      <c r="H22" s="45">
        <v>1511707</v>
      </c>
      <c r="I22" s="10" t="s">
        <v>79</v>
      </c>
      <c r="J22" s="13">
        <v>180.11</v>
      </c>
      <c r="K22" s="105">
        <v>38294.54</v>
      </c>
      <c r="L22" s="4" t="s">
        <v>104</v>
      </c>
      <c r="M22" s="169" t="s">
        <v>19</v>
      </c>
      <c r="N22" s="42" t="s">
        <v>105</v>
      </c>
    </row>
    <row r="23" spans="1:14" s="2" customFormat="1" x14ac:dyDescent="0.25">
      <c r="A23" s="5">
        <v>14383</v>
      </c>
      <c r="B23" s="22" t="s">
        <v>100</v>
      </c>
      <c r="C23" s="6" t="s">
        <v>106</v>
      </c>
      <c r="D23" s="6" t="s">
        <v>107</v>
      </c>
      <c r="E23" s="14" t="s">
        <v>108</v>
      </c>
      <c r="F23" s="87" t="s">
        <v>18</v>
      </c>
      <c r="G23" s="87" t="s">
        <v>17</v>
      </c>
      <c r="H23" s="45">
        <v>14239</v>
      </c>
      <c r="I23" s="10" t="s">
        <v>54</v>
      </c>
      <c r="J23" s="13">
        <v>0</v>
      </c>
      <c r="K23" s="105">
        <v>307.89999999999998</v>
      </c>
      <c r="L23" s="4" t="s">
        <v>21</v>
      </c>
      <c r="M23" s="169" t="s">
        <v>19</v>
      </c>
      <c r="N23" s="168">
        <v>5.6</v>
      </c>
    </row>
    <row r="24" spans="1:14" s="2" customFormat="1" x14ac:dyDescent="0.25">
      <c r="A24" s="68"/>
      <c r="B24" s="69"/>
      <c r="C24" s="70"/>
      <c r="D24" s="70"/>
      <c r="E24" s="70"/>
      <c r="F24" s="71"/>
      <c r="G24" s="72"/>
      <c r="H24" s="73"/>
      <c r="I24" s="74"/>
      <c r="J24" s="75"/>
      <c r="K24" s="75"/>
      <c r="L24" s="76"/>
      <c r="M24" s="74"/>
      <c r="N24" s="77"/>
    </row>
    <row r="25" spans="1:14" ht="26.25" x14ac:dyDescent="0.4">
      <c r="A25" s="1"/>
      <c r="B25" s="1"/>
      <c r="C25" s="1"/>
      <c r="D25" s="1"/>
      <c r="E25" s="1"/>
      <c r="F25" s="1"/>
      <c r="G25" s="46" t="s">
        <v>14</v>
      </c>
      <c r="H25" s="47">
        <f>SUM(H18:H23)</f>
        <v>5210805</v>
      </c>
      <c r="I25" s="48"/>
      <c r="J25" s="49">
        <f>SUM(J18:J23)</f>
        <v>1816.8400000000001</v>
      </c>
      <c r="K25" s="49">
        <f>SUM(K18:K23)</f>
        <v>45587.810000000005</v>
      </c>
      <c r="L25" s="1"/>
      <c r="M25" s="1"/>
    </row>
    <row r="26" spans="1:14" s="38" customFormat="1" ht="26.25" hidden="1" x14ac:dyDescent="0.4">
      <c r="A26" s="31"/>
      <c r="B26" s="31"/>
      <c r="C26" s="31"/>
      <c r="D26" s="31"/>
      <c r="E26" s="31"/>
      <c r="F26" s="31"/>
      <c r="G26" s="33"/>
      <c r="H26" s="50"/>
      <c r="I26" s="32"/>
      <c r="J26" s="37"/>
      <c r="K26" s="37"/>
      <c r="L26" s="31"/>
      <c r="M26" s="31"/>
    </row>
    <row r="27" spans="1:14" s="38" customFormat="1" ht="26.25" hidden="1" x14ac:dyDescent="0.4">
      <c r="A27" s="31"/>
      <c r="B27" s="31"/>
      <c r="C27" s="31"/>
      <c r="D27" s="31"/>
      <c r="E27" s="31"/>
      <c r="F27" s="31"/>
      <c r="G27" s="33"/>
      <c r="H27" s="50"/>
      <c r="I27" s="32"/>
      <c r="J27" s="37"/>
      <c r="K27" s="37"/>
      <c r="L27" s="31"/>
      <c r="M27" s="31"/>
    </row>
    <row r="28" spans="1:14" ht="21" customHeight="1" thickBot="1" x14ac:dyDescent="0.45">
      <c r="A28" s="1"/>
      <c r="B28" s="1"/>
      <c r="C28" s="1"/>
      <c r="D28" s="1"/>
      <c r="E28" s="1"/>
      <c r="F28" s="1"/>
      <c r="G28" s="27"/>
      <c r="H28" s="28"/>
      <c r="I28" s="25"/>
      <c r="J28" s="29"/>
      <c r="K28" s="29"/>
      <c r="L28" s="1"/>
      <c r="M28" s="1"/>
    </row>
    <row r="29" spans="1:14" x14ac:dyDescent="0.25">
      <c r="A29" s="222" t="s">
        <v>13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6"/>
      <c r="N29" s="212"/>
    </row>
    <row r="30" spans="1:14" ht="15.75" thickBot="1" x14ac:dyDescent="0.3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7"/>
      <c r="N30" s="212"/>
    </row>
    <row r="31" spans="1:14" x14ac:dyDescent="0.25">
      <c r="A31" s="204" t="s">
        <v>0</v>
      </c>
      <c r="B31" s="208" t="s">
        <v>1</v>
      </c>
      <c r="C31" s="204" t="s">
        <v>2</v>
      </c>
      <c r="D31" s="204" t="s">
        <v>3</v>
      </c>
      <c r="E31" s="204" t="s">
        <v>4</v>
      </c>
      <c r="F31" s="204" t="s">
        <v>5</v>
      </c>
      <c r="G31" s="204" t="s">
        <v>6</v>
      </c>
      <c r="H31" s="204" t="s">
        <v>7</v>
      </c>
      <c r="I31" s="204" t="s">
        <v>8</v>
      </c>
      <c r="J31" s="204" t="s">
        <v>11</v>
      </c>
      <c r="K31" s="203" t="s">
        <v>23</v>
      </c>
      <c r="L31" s="204" t="s">
        <v>9</v>
      </c>
      <c r="M31" s="214" t="s">
        <v>10</v>
      </c>
      <c r="N31" s="213"/>
    </row>
    <row r="32" spans="1:14" x14ac:dyDescent="0.25">
      <c r="A32" s="204"/>
      <c r="B32" s="208"/>
      <c r="C32" s="204"/>
      <c r="D32" s="204"/>
      <c r="E32" s="204"/>
      <c r="F32" s="206"/>
      <c r="G32" s="206"/>
      <c r="H32" s="206"/>
      <c r="I32" s="206"/>
      <c r="J32" s="206"/>
      <c r="K32" s="204"/>
      <c r="L32" s="206"/>
      <c r="M32" s="215"/>
      <c r="N32" s="213"/>
    </row>
    <row r="33" spans="1:14" ht="15.75" thickBot="1" x14ac:dyDescent="0.3">
      <c r="A33" s="205"/>
      <c r="B33" s="209"/>
      <c r="C33" s="205"/>
      <c r="D33" s="205"/>
      <c r="E33" s="205"/>
      <c r="F33" s="207"/>
      <c r="G33" s="207"/>
      <c r="H33" s="207"/>
      <c r="I33" s="207"/>
      <c r="J33" s="207"/>
      <c r="K33" s="205"/>
      <c r="L33" s="207"/>
      <c r="M33" s="216"/>
      <c r="N33" s="213"/>
    </row>
    <row r="34" spans="1:14" s="38" customFormat="1" x14ac:dyDescent="0.25">
      <c r="A34" s="134"/>
      <c r="B34" s="137"/>
      <c r="C34" s="134"/>
      <c r="D34" s="134"/>
      <c r="E34" s="134"/>
      <c r="F34" s="136"/>
      <c r="G34" s="136"/>
      <c r="H34" s="136"/>
      <c r="I34" s="136"/>
      <c r="J34" s="136"/>
      <c r="K34" s="134"/>
      <c r="L34" s="136"/>
      <c r="M34" s="138"/>
      <c r="N34" s="132"/>
    </row>
    <row r="35" spans="1:14" s="2" customFormat="1" ht="24" x14ac:dyDescent="0.25">
      <c r="A35" s="5">
        <v>50</v>
      </c>
      <c r="B35" s="26" t="s">
        <v>87</v>
      </c>
      <c r="C35" s="6" t="s">
        <v>134</v>
      </c>
      <c r="D35" s="6" t="s">
        <v>88</v>
      </c>
      <c r="E35" s="6" t="s">
        <v>89</v>
      </c>
      <c r="F35" s="8" t="s">
        <v>18</v>
      </c>
      <c r="G35" s="11" t="s">
        <v>17</v>
      </c>
      <c r="H35" s="44">
        <v>138514</v>
      </c>
      <c r="I35" s="10" t="s">
        <v>26</v>
      </c>
      <c r="J35" s="12">
        <v>53.28</v>
      </c>
      <c r="K35" s="24">
        <v>8042.2</v>
      </c>
      <c r="L35" s="4" t="s">
        <v>90</v>
      </c>
      <c r="M35" s="8" t="s">
        <v>25</v>
      </c>
      <c r="N35" s="21"/>
    </row>
    <row r="36" spans="1:14" s="2" customFormat="1" ht="105" x14ac:dyDescent="0.25">
      <c r="A36" s="5">
        <v>51</v>
      </c>
      <c r="B36" s="22" t="s">
        <v>75</v>
      </c>
      <c r="C36" s="6" t="s">
        <v>91</v>
      </c>
      <c r="D36" s="6" t="s">
        <v>92</v>
      </c>
      <c r="E36" s="6" t="s">
        <v>93</v>
      </c>
      <c r="F36" s="8" t="s">
        <v>18</v>
      </c>
      <c r="G36" s="10" t="s">
        <v>17</v>
      </c>
      <c r="H36" s="44">
        <v>449350</v>
      </c>
      <c r="I36" s="10" t="s">
        <v>94</v>
      </c>
      <c r="J36" s="12">
        <v>226</v>
      </c>
      <c r="K36" s="24">
        <v>600</v>
      </c>
      <c r="L36" s="4" t="s">
        <v>95</v>
      </c>
      <c r="M36" s="8" t="s">
        <v>25</v>
      </c>
      <c r="N36" s="21"/>
    </row>
    <row r="37" spans="1:14" s="3" customFormat="1" ht="30" x14ac:dyDescent="0.25">
      <c r="A37" s="30">
        <v>52</v>
      </c>
      <c r="B37" s="34" t="s">
        <v>75</v>
      </c>
      <c r="C37" s="6" t="s">
        <v>135</v>
      </c>
      <c r="D37" s="14" t="s">
        <v>136</v>
      </c>
      <c r="E37" s="7" t="s">
        <v>96</v>
      </c>
      <c r="F37" s="9" t="s">
        <v>18</v>
      </c>
      <c r="G37" s="35" t="s">
        <v>17</v>
      </c>
      <c r="H37" s="45">
        <v>38102</v>
      </c>
      <c r="I37" s="15" t="s">
        <v>26</v>
      </c>
      <c r="J37" s="13">
        <v>11.08</v>
      </c>
      <c r="K37" s="13">
        <v>236.16</v>
      </c>
      <c r="L37" s="4" t="s">
        <v>66</v>
      </c>
      <c r="M37" s="9" t="s">
        <v>19</v>
      </c>
      <c r="N37" s="36"/>
    </row>
    <row r="38" spans="1:14" s="3" customFormat="1" ht="30" x14ac:dyDescent="0.25">
      <c r="A38" s="30">
        <v>53</v>
      </c>
      <c r="B38" s="34" t="s">
        <v>97</v>
      </c>
      <c r="C38" s="6" t="s">
        <v>98</v>
      </c>
      <c r="D38" s="14" t="s">
        <v>99</v>
      </c>
      <c r="E38" s="14" t="s">
        <v>137</v>
      </c>
      <c r="F38" s="9" t="s">
        <v>18</v>
      </c>
      <c r="G38" s="35" t="s">
        <v>17</v>
      </c>
      <c r="H38" s="45">
        <v>7269</v>
      </c>
      <c r="I38" s="15" t="s">
        <v>26</v>
      </c>
      <c r="J38" s="13">
        <v>5.03</v>
      </c>
      <c r="K38" s="105">
        <v>134.4</v>
      </c>
      <c r="L38" s="4" t="s">
        <v>66</v>
      </c>
      <c r="M38" s="8" t="s">
        <v>19</v>
      </c>
      <c r="N38" s="36"/>
    </row>
    <row r="39" spans="1:14" s="3" customFormat="1" ht="30" x14ac:dyDescent="0.25">
      <c r="A39" s="30">
        <v>54</v>
      </c>
      <c r="B39" s="34" t="s">
        <v>109</v>
      </c>
      <c r="C39" s="6" t="s">
        <v>110</v>
      </c>
      <c r="D39" s="14" t="s">
        <v>111</v>
      </c>
      <c r="E39" s="14" t="s">
        <v>112</v>
      </c>
      <c r="F39" s="9" t="s">
        <v>18</v>
      </c>
      <c r="G39" s="35" t="s">
        <v>17</v>
      </c>
      <c r="H39" s="45">
        <v>130462</v>
      </c>
      <c r="I39" s="87" t="s">
        <v>26</v>
      </c>
      <c r="J39" s="13">
        <v>53.53</v>
      </c>
      <c r="K39" s="105">
        <v>8130</v>
      </c>
      <c r="L39" s="4" t="s">
        <v>66</v>
      </c>
      <c r="M39" s="8" t="s">
        <v>19</v>
      </c>
      <c r="N39" s="36"/>
    </row>
    <row r="40" spans="1:14" s="3" customFormat="1" ht="30" x14ac:dyDescent="0.25">
      <c r="A40" s="30">
        <v>55</v>
      </c>
      <c r="B40" s="34" t="s">
        <v>100</v>
      </c>
      <c r="C40" s="6" t="s">
        <v>113</v>
      </c>
      <c r="D40" s="14" t="s">
        <v>114</v>
      </c>
      <c r="E40" s="14" t="s">
        <v>115</v>
      </c>
      <c r="F40" s="9" t="s">
        <v>18</v>
      </c>
      <c r="G40" s="35" t="s">
        <v>116</v>
      </c>
      <c r="H40" s="45">
        <v>201279</v>
      </c>
      <c r="I40" s="87" t="s">
        <v>117</v>
      </c>
      <c r="J40" s="13">
        <v>0</v>
      </c>
      <c r="K40" s="105">
        <v>75.599999999999994</v>
      </c>
      <c r="L40" s="4" t="s">
        <v>66</v>
      </c>
      <c r="M40" s="8" t="s">
        <v>19</v>
      </c>
      <c r="N40" s="36"/>
    </row>
    <row r="41" spans="1:14" s="3" customFormat="1" ht="30" x14ac:dyDescent="0.25">
      <c r="A41" s="30">
        <v>56</v>
      </c>
      <c r="B41" s="34" t="s">
        <v>100</v>
      </c>
      <c r="C41" s="6" t="s">
        <v>138</v>
      </c>
      <c r="D41" s="14" t="s">
        <v>118</v>
      </c>
      <c r="E41" s="14" t="s">
        <v>119</v>
      </c>
      <c r="F41" s="9" t="s">
        <v>18</v>
      </c>
      <c r="G41" s="35" t="s">
        <v>17</v>
      </c>
      <c r="H41" s="45">
        <v>17256</v>
      </c>
      <c r="I41" s="87" t="s">
        <v>26</v>
      </c>
      <c r="J41" s="13">
        <v>7.64</v>
      </c>
      <c r="K41" s="105">
        <v>72.83</v>
      </c>
      <c r="L41" s="4" t="s">
        <v>139</v>
      </c>
      <c r="M41" s="8" t="s">
        <v>19</v>
      </c>
      <c r="N41" s="36"/>
    </row>
    <row r="42" spans="1:14" s="3" customFormat="1" x14ac:dyDescent="0.25">
      <c r="A42" s="30">
        <v>57</v>
      </c>
      <c r="B42" s="34" t="s">
        <v>100</v>
      </c>
      <c r="C42" s="14" t="s">
        <v>126</v>
      </c>
      <c r="D42" s="14" t="s">
        <v>127</v>
      </c>
      <c r="E42" s="14" t="s">
        <v>128</v>
      </c>
      <c r="F42" s="9" t="s">
        <v>18</v>
      </c>
      <c r="G42" s="11" t="s">
        <v>116</v>
      </c>
      <c r="H42" s="45">
        <v>165626</v>
      </c>
      <c r="I42" s="87" t="s">
        <v>117</v>
      </c>
      <c r="J42" s="13">
        <v>0</v>
      </c>
      <c r="K42" s="24">
        <v>5683.69</v>
      </c>
      <c r="L42" s="4" t="s">
        <v>66</v>
      </c>
      <c r="M42" s="9" t="s">
        <v>19</v>
      </c>
      <c r="N42" s="36"/>
    </row>
    <row r="43" spans="1:14" s="3" customFormat="1" x14ac:dyDescent="0.25">
      <c r="A43" s="78"/>
      <c r="B43" s="79"/>
      <c r="C43" s="80"/>
      <c r="D43" s="80"/>
      <c r="E43" s="80"/>
      <c r="F43" s="81"/>
      <c r="G43" s="82"/>
      <c r="H43" s="83"/>
      <c r="I43" s="84"/>
      <c r="J43" s="85"/>
      <c r="K43" s="86"/>
      <c r="L43" s="76"/>
      <c r="M43" s="81"/>
      <c r="N43" s="36"/>
    </row>
    <row r="44" spans="1:14" ht="26.25" x14ac:dyDescent="0.4">
      <c r="A44" s="1"/>
      <c r="B44" s="1"/>
      <c r="C44" s="1"/>
      <c r="D44" s="1"/>
      <c r="E44" s="1"/>
      <c r="F44" s="1"/>
      <c r="G44" s="46" t="s">
        <v>14</v>
      </c>
      <c r="H44" s="47">
        <f>SUM(H35:H42)</f>
        <v>1147858</v>
      </c>
      <c r="I44" s="48"/>
      <c r="J44" s="49">
        <f>SUM(J35:J42)</f>
        <v>356.55999999999995</v>
      </c>
      <c r="K44" s="49">
        <f>SUM(K35:K42)</f>
        <v>22974.880000000001</v>
      </c>
      <c r="L44" s="1"/>
      <c r="M44" s="1"/>
    </row>
    <row r="45" spans="1:14" s="38" customFormat="1" ht="26.25" hidden="1" x14ac:dyDescent="0.4">
      <c r="A45" s="31"/>
      <c r="B45" s="31"/>
      <c r="C45" s="31"/>
      <c r="D45" s="31"/>
      <c r="E45" s="31"/>
      <c r="F45" s="145"/>
      <c r="G45" s="33"/>
      <c r="H45" s="50"/>
      <c r="I45" s="32"/>
      <c r="J45" s="37"/>
      <c r="K45" s="37"/>
      <c r="L45" s="145"/>
      <c r="M45" s="31"/>
    </row>
    <row r="46" spans="1:14" s="38" customFormat="1" ht="27" thickBot="1" x14ac:dyDescent="0.45">
      <c r="A46" s="31"/>
      <c r="B46" s="31"/>
      <c r="C46" s="31"/>
      <c r="D46" s="31"/>
      <c r="E46" s="31"/>
      <c r="F46" s="31"/>
      <c r="G46" s="33"/>
      <c r="H46" s="50"/>
      <c r="I46" s="32"/>
      <c r="J46" s="37"/>
      <c r="K46" s="37"/>
      <c r="L46" s="31"/>
      <c r="M46" s="31"/>
    </row>
    <row r="47" spans="1:14" s="38" customFormat="1" ht="28.5" thickBot="1" x14ac:dyDescent="0.45">
      <c r="A47" s="201" t="s">
        <v>55</v>
      </c>
      <c r="B47" s="202"/>
      <c r="C47" s="202"/>
      <c r="D47" s="112"/>
      <c r="E47" s="112"/>
      <c r="F47" s="112"/>
      <c r="G47" s="113"/>
      <c r="H47" s="114"/>
      <c r="I47" s="112"/>
      <c r="J47" s="115"/>
      <c r="K47" s="115"/>
      <c r="L47" s="112"/>
      <c r="M47" s="116"/>
    </row>
    <row r="48" spans="1:14" ht="31.5" thickBot="1" x14ac:dyDescent="0.3">
      <c r="A48" s="129" t="s">
        <v>56</v>
      </c>
      <c r="B48" s="117" t="s">
        <v>57</v>
      </c>
      <c r="C48" s="118" t="s">
        <v>2</v>
      </c>
      <c r="D48" s="118" t="s">
        <v>3</v>
      </c>
      <c r="E48" s="118" t="s">
        <v>4</v>
      </c>
      <c r="F48" s="118" t="s">
        <v>5</v>
      </c>
      <c r="G48" s="119" t="s">
        <v>6</v>
      </c>
      <c r="H48" s="120" t="s">
        <v>7</v>
      </c>
      <c r="I48" s="121" t="s">
        <v>58</v>
      </c>
      <c r="J48" s="122" t="s">
        <v>59</v>
      </c>
      <c r="K48" s="122" t="s">
        <v>22</v>
      </c>
      <c r="L48" s="118" t="s">
        <v>60</v>
      </c>
      <c r="M48" s="123" t="s">
        <v>10</v>
      </c>
    </row>
    <row r="49" spans="1:13" s="176" customFormat="1" ht="30" x14ac:dyDescent="0.25">
      <c r="A49" s="170">
        <v>9</v>
      </c>
      <c r="B49" s="171" t="s">
        <v>120</v>
      </c>
      <c r="C49" s="172" t="s">
        <v>121</v>
      </c>
      <c r="D49" s="173" t="s">
        <v>122</v>
      </c>
      <c r="E49" s="172" t="s">
        <v>123</v>
      </c>
      <c r="F49" s="173" t="s">
        <v>140</v>
      </c>
      <c r="G49" s="173" t="s">
        <v>124</v>
      </c>
      <c r="H49" s="127">
        <v>5253368</v>
      </c>
      <c r="I49" s="173" t="s">
        <v>61</v>
      </c>
      <c r="J49" s="174">
        <v>20042.099999999999</v>
      </c>
      <c r="K49" s="174">
        <v>4117.8999999999996</v>
      </c>
      <c r="L49" s="175" t="s">
        <v>125</v>
      </c>
      <c r="M49" s="173" t="s">
        <v>25</v>
      </c>
    </row>
    <row r="50" spans="1:13" ht="30" x14ac:dyDescent="0.25">
      <c r="A50" s="124">
        <v>10</v>
      </c>
      <c r="B50" s="125" t="s">
        <v>120</v>
      </c>
      <c r="C50" s="111" t="s">
        <v>121</v>
      </c>
      <c r="D50" s="110" t="s">
        <v>122</v>
      </c>
      <c r="E50" s="133" t="s">
        <v>123</v>
      </c>
      <c r="F50" s="110" t="s">
        <v>28</v>
      </c>
      <c r="G50" s="126" t="s">
        <v>124</v>
      </c>
      <c r="H50" s="127">
        <v>5233034</v>
      </c>
      <c r="I50" s="126" t="s">
        <v>61</v>
      </c>
      <c r="J50" s="128">
        <v>19794.13</v>
      </c>
      <c r="K50" s="128">
        <v>4117.8999999999996</v>
      </c>
      <c r="L50" s="4" t="s">
        <v>125</v>
      </c>
      <c r="M50" s="110" t="s">
        <v>19</v>
      </c>
    </row>
    <row r="51" spans="1:13" s="38" customFormat="1" x14ac:dyDescent="0.25">
      <c r="A51" s="146"/>
      <c r="B51" s="147"/>
      <c r="C51" s="148"/>
      <c r="D51" s="60"/>
      <c r="E51" s="148"/>
      <c r="F51" s="60"/>
      <c r="G51" s="149"/>
      <c r="H51" s="150"/>
      <c r="I51" s="149"/>
      <c r="J51" s="151"/>
      <c r="K51" s="151"/>
      <c r="L51" s="76"/>
      <c r="M51" s="60"/>
    </row>
    <row r="53" spans="1:13" ht="26.25" x14ac:dyDescent="0.4">
      <c r="A53" s="217"/>
      <c r="B53" s="217"/>
      <c r="G53" s="106" t="s">
        <v>14</v>
      </c>
      <c r="H53" s="107">
        <f>SUM(H49:H50)</f>
        <v>10486402</v>
      </c>
      <c r="I53" s="108"/>
      <c r="J53" s="109">
        <f>SUM(J49:J50)</f>
        <v>39836.229999999996</v>
      </c>
      <c r="K53" s="130">
        <f>SUM(K49:K50)</f>
        <v>8235.7999999999993</v>
      </c>
    </row>
    <row r="54" spans="1:13" s="157" customFormat="1" ht="27" thickBot="1" x14ac:dyDescent="0.45">
      <c r="A54" s="158"/>
      <c r="B54" s="158"/>
      <c r="G54" s="152"/>
      <c r="H54" s="153"/>
      <c r="I54" s="154"/>
      <c r="J54" s="155"/>
      <c r="K54" s="156"/>
    </row>
    <row r="55" spans="1:13" s="157" customFormat="1" ht="28.5" thickBot="1" x14ac:dyDescent="0.45">
      <c r="A55" s="163" t="s">
        <v>29</v>
      </c>
      <c r="B55" s="112"/>
      <c r="C55" s="112"/>
      <c r="D55" s="112"/>
      <c r="E55" s="112"/>
      <c r="F55" s="112"/>
      <c r="G55" s="113"/>
      <c r="H55" s="114"/>
      <c r="I55" s="112"/>
      <c r="J55" s="115"/>
      <c r="K55" s="112"/>
      <c r="L55" s="164"/>
    </row>
    <row r="56" spans="1:13" s="38" customFormat="1" x14ac:dyDescent="0.25">
      <c r="A56" s="195"/>
      <c r="B56" s="196"/>
      <c r="C56" s="92"/>
      <c r="D56" s="92"/>
      <c r="E56" s="92"/>
      <c r="F56" s="92"/>
      <c r="G56" s="93"/>
      <c r="H56" s="197" t="s">
        <v>7</v>
      </c>
      <c r="I56" s="200" t="s">
        <v>33</v>
      </c>
      <c r="J56" s="197" t="s">
        <v>30</v>
      </c>
      <c r="K56" s="200" t="s">
        <v>9</v>
      </c>
      <c r="L56" s="189" t="s">
        <v>10</v>
      </c>
    </row>
    <row r="57" spans="1:13" s="38" customFormat="1" x14ac:dyDescent="0.25">
      <c r="A57" s="190" t="s">
        <v>31</v>
      </c>
      <c r="B57" s="191"/>
      <c r="C57" s="160" t="s">
        <v>2</v>
      </c>
      <c r="D57" s="160" t="s">
        <v>32</v>
      </c>
      <c r="E57" s="160" t="s">
        <v>4</v>
      </c>
      <c r="F57" s="160" t="s">
        <v>5</v>
      </c>
      <c r="G57" s="95" t="s">
        <v>6</v>
      </c>
      <c r="H57" s="198"/>
      <c r="I57" s="198"/>
      <c r="J57" s="198"/>
      <c r="K57" s="198"/>
      <c r="L57" s="189"/>
    </row>
    <row r="58" spans="1:13" s="38" customFormat="1" ht="15.75" thickBot="1" x14ac:dyDescent="0.3">
      <c r="A58" s="192"/>
      <c r="B58" s="193"/>
      <c r="C58" s="96"/>
      <c r="D58" s="96"/>
      <c r="E58" s="96"/>
      <c r="F58" s="96"/>
      <c r="G58" s="95" t="s">
        <v>34</v>
      </c>
      <c r="H58" s="198"/>
      <c r="I58" s="198"/>
      <c r="J58" s="198"/>
      <c r="K58" s="198"/>
      <c r="L58" s="189"/>
    </row>
    <row r="59" spans="1:13" s="38" customFormat="1" x14ac:dyDescent="0.25">
      <c r="A59" s="97"/>
      <c r="B59" s="98"/>
      <c r="C59" s="96"/>
      <c r="D59" s="96"/>
      <c r="E59" s="96"/>
      <c r="F59" s="96"/>
      <c r="G59" s="95"/>
      <c r="H59" s="198"/>
      <c r="I59" s="198"/>
      <c r="J59" s="198"/>
      <c r="K59" s="198"/>
      <c r="L59" s="189"/>
    </row>
    <row r="60" spans="1:13" s="38" customFormat="1" x14ac:dyDescent="0.25">
      <c r="A60" s="99" t="s">
        <v>35</v>
      </c>
      <c r="B60" s="100" t="s">
        <v>36</v>
      </c>
      <c r="C60" s="101"/>
      <c r="D60" s="101"/>
      <c r="E60" s="101"/>
      <c r="F60" s="101"/>
      <c r="G60" s="102"/>
      <c r="H60" s="199"/>
      <c r="I60" s="199"/>
      <c r="J60" s="199"/>
      <c r="K60" s="199"/>
      <c r="L60" s="189"/>
    </row>
    <row r="61" spans="1:13" s="157" customFormat="1" x14ac:dyDescent="0.25">
      <c r="A61" s="194"/>
      <c r="B61" s="194"/>
      <c r="C61" s="161"/>
      <c r="D61" s="161"/>
      <c r="E61" s="161"/>
      <c r="F61" s="161"/>
      <c r="G61" s="161"/>
      <c r="H61" s="194"/>
      <c r="I61" s="194"/>
      <c r="J61" s="161"/>
      <c r="K61" s="161"/>
      <c r="L61" s="161"/>
    </row>
    <row r="62" spans="1:13" s="38" customFormat="1" x14ac:dyDescent="0.25">
      <c r="A62" s="110" t="s">
        <v>129</v>
      </c>
      <c r="B62" s="185" t="s">
        <v>100</v>
      </c>
      <c r="C62" s="186" t="s">
        <v>130</v>
      </c>
      <c r="D62" s="188" t="s">
        <v>131</v>
      </c>
      <c r="E62" s="188" t="s">
        <v>141</v>
      </c>
      <c r="F62" s="177" t="s">
        <v>28</v>
      </c>
      <c r="G62" s="177" t="s">
        <v>17</v>
      </c>
      <c r="H62" s="178">
        <v>5732910</v>
      </c>
      <c r="I62" s="180" t="s">
        <v>132</v>
      </c>
      <c r="J62" s="181">
        <v>1597.97</v>
      </c>
      <c r="K62" s="183" t="s">
        <v>16</v>
      </c>
      <c r="L62" s="177" t="s">
        <v>24</v>
      </c>
    </row>
    <row r="63" spans="1:13" s="38" customFormat="1" ht="38.25" customHeight="1" x14ac:dyDescent="0.25">
      <c r="A63" s="110" t="s">
        <v>133</v>
      </c>
      <c r="B63" s="185"/>
      <c r="C63" s="187"/>
      <c r="D63" s="188"/>
      <c r="E63" s="188"/>
      <c r="F63" s="177"/>
      <c r="G63" s="177"/>
      <c r="H63" s="179"/>
      <c r="I63" s="180"/>
      <c r="J63" s="182"/>
      <c r="K63" s="184"/>
      <c r="L63" s="177"/>
    </row>
    <row r="64" spans="1:13" s="157" customFormat="1" x14ac:dyDescent="0.25">
      <c r="A64" s="60"/>
      <c r="B64" s="147"/>
      <c r="C64" s="60"/>
      <c r="D64" s="60"/>
      <c r="E64" s="60"/>
      <c r="F64" s="60"/>
      <c r="G64" s="60"/>
      <c r="H64" s="165"/>
      <c r="I64" s="166"/>
      <c r="J64" s="167"/>
      <c r="K64" s="67"/>
      <c r="L64" s="60"/>
    </row>
    <row r="65" spans="1:13" s="157" customFormat="1" x14ac:dyDescent="0.25">
      <c r="A65" s="60"/>
      <c r="B65" s="147"/>
      <c r="C65" s="60"/>
      <c r="D65" s="60"/>
      <c r="E65" s="60"/>
      <c r="F65" s="60"/>
      <c r="G65" s="60"/>
      <c r="H65" s="165"/>
      <c r="I65" s="166"/>
      <c r="J65" s="167"/>
      <c r="K65" s="67"/>
      <c r="L65" s="60"/>
    </row>
    <row r="66" spans="1:13" ht="26.25" x14ac:dyDescent="0.4">
      <c r="A66" s="62"/>
      <c r="B66" s="61"/>
      <c r="C66" s="148"/>
      <c r="D66" s="148"/>
      <c r="E66" s="148"/>
      <c r="F66" s="60"/>
      <c r="G66" s="106" t="s">
        <v>14</v>
      </c>
      <c r="H66" s="107">
        <f>SUM(H62:H63)</f>
        <v>5732910</v>
      </c>
      <c r="I66" s="108"/>
      <c r="J66" s="109">
        <f>SUM(J62:J63)</f>
        <v>1597.97</v>
      </c>
      <c r="K66" s="67"/>
      <c r="L66" s="60"/>
    </row>
    <row r="67" spans="1:13" s="38" customFormat="1" ht="27.75" hidden="1" x14ac:dyDescent="0.4">
      <c r="A67" s="162"/>
      <c r="B67" s="162"/>
      <c r="C67" s="162"/>
      <c r="D67" s="32"/>
      <c r="E67" s="32"/>
      <c r="F67" s="32"/>
      <c r="G67" s="33"/>
      <c r="H67" s="28"/>
      <c r="I67" s="32"/>
      <c r="J67" s="29"/>
      <c r="K67" s="29"/>
      <c r="L67" s="32"/>
    </row>
    <row r="68" spans="1:13" s="38" customFormat="1" hidden="1" x14ac:dyDescent="0.25"/>
    <row r="69" spans="1:13" s="38" customFormat="1" x14ac:dyDescent="0.25">
      <c r="M69" s="136"/>
    </row>
    <row r="70" spans="1:13" x14ac:dyDescent="0.25">
      <c r="A70" s="38"/>
      <c r="B70" s="38"/>
      <c r="C70" s="38"/>
      <c r="D70" s="38"/>
      <c r="E70" s="38"/>
    </row>
    <row r="71" spans="1:13" ht="26.25" x14ac:dyDescent="0.4">
      <c r="A71" s="38"/>
      <c r="B71" s="38"/>
      <c r="C71" s="38"/>
      <c r="D71" s="131"/>
      <c r="E71" s="38"/>
      <c r="G71" s="106" t="s">
        <v>48</v>
      </c>
      <c r="H71" s="141">
        <f>SUM(H25,H44,H53,H66)</f>
        <v>22577975</v>
      </c>
      <c r="I71" s="140"/>
      <c r="J71" s="142">
        <f>SUM(J25,J53,J44,J66)</f>
        <v>43607.599999999991</v>
      </c>
      <c r="K71" s="142">
        <f>SUM(K25,K44,K53)</f>
        <v>76798.490000000005</v>
      </c>
    </row>
    <row r="72" spans="1:13" ht="23.25" x14ac:dyDescent="0.25">
      <c r="A72" s="38"/>
      <c r="B72" s="38"/>
      <c r="C72" s="38"/>
      <c r="D72" s="131"/>
      <c r="E72" s="38"/>
    </row>
    <row r="73" spans="1:13" ht="23.25" x14ac:dyDescent="0.25">
      <c r="A73" s="38"/>
      <c r="B73" s="38"/>
      <c r="C73" s="38"/>
      <c r="D73" s="131"/>
      <c r="E73" s="38"/>
    </row>
    <row r="74" spans="1:13" x14ac:dyDescent="0.25">
      <c r="A74" s="38"/>
      <c r="B74" s="38"/>
      <c r="C74" s="38"/>
      <c r="D74" s="38"/>
      <c r="E74" s="38"/>
    </row>
    <row r="75" spans="1:13" x14ac:dyDescent="0.25">
      <c r="A75" s="38"/>
      <c r="B75" s="38"/>
      <c r="C75" s="38"/>
      <c r="D75" s="38"/>
      <c r="E75" s="38"/>
    </row>
    <row r="76" spans="1:13" x14ac:dyDescent="0.25">
      <c r="A76" s="38"/>
      <c r="B76" s="38"/>
      <c r="C76" s="38"/>
      <c r="D76" s="38"/>
      <c r="E76" s="38"/>
    </row>
    <row r="77" spans="1:13" ht="33.75" x14ac:dyDescent="0.5">
      <c r="A77" s="38"/>
      <c r="B77" s="38"/>
      <c r="C77" s="38"/>
      <c r="D77" s="144" t="s">
        <v>62</v>
      </c>
      <c r="E77" s="38"/>
    </row>
    <row r="78" spans="1:13" ht="33.75" x14ac:dyDescent="0.5">
      <c r="A78" s="38"/>
      <c r="B78" s="38"/>
      <c r="C78" s="38"/>
      <c r="D78" s="144" t="s">
        <v>63</v>
      </c>
      <c r="E78" s="38"/>
    </row>
    <row r="79" spans="1:13" ht="33.75" x14ac:dyDescent="0.5">
      <c r="A79" s="39"/>
      <c r="B79" s="38"/>
      <c r="C79" s="38"/>
      <c r="D79" s="144" t="s">
        <v>65</v>
      </c>
      <c r="E79" s="38"/>
    </row>
    <row r="80" spans="1:13" hidden="1" x14ac:dyDescent="0.25"/>
    <row r="82" spans="1:11" ht="21" x14ac:dyDescent="0.35">
      <c r="A82" s="143" t="s">
        <v>68</v>
      </c>
      <c r="K82" s="139"/>
    </row>
    <row r="83" spans="1:11" hidden="1" x14ac:dyDescent="0.25"/>
    <row r="85" spans="1:11" ht="21" x14ac:dyDescent="0.35">
      <c r="A85" s="143" t="s">
        <v>64</v>
      </c>
    </row>
  </sheetData>
  <mergeCells count="57">
    <mergeCell ref="A53:B53"/>
    <mergeCell ref="A6:M7"/>
    <mergeCell ref="A12:M13"/>
    <mergeCell ref="A29:M30"/>
    <mergeCell ref="A8:M11"/>
    <mergeCell ref="G14:G16"/>
    <mergeCell ref="H14:H16"/>
    <mergeCell ref="I14:I16"/>
    <mergeCell ref="E14:E16"/>
    <mergeCell ref="F14:F16"/>
    <mergeCell ref="J14:J16"/>
    <mergeCell ref="M14:M16"/>
    <mergeCell ref="C14:C16"/>
    <mergeCell ref="K14:K16"/>
    <mergeCell ref="A14:A16"/>
    <mergeCell ref="D14:D16"/>
    <mergeCell ref="B14:B16"/>
    <mergeCell ref="L14:L16"/>
    <mergeCell ref="L31:L33"/>
    <mergeCell ref="N12:N13"/>
    <mergeCell ref="N29:N30"/>
    <mergeCell ref="N31:N33"/>
    <mergeCell ref="M31:M33"/>
    <mergeCell ref="N14:N16"/>
    <mergeCell ref="A47:C47"/>
    <mergeCell ref="K31:K33"/>
    <mergeCell ref="I31:I33"/>
    <mergeCell ref="J31:J33"/>
    <mergeCell ref="H31:H33"/>
    <mergeCell ref="A31:A33"/>
    <mergeCell ref="F31:F33"/>
    <mergeCell ref="G31:G33"/>
    <mergeCell ref="E31:E33"/>
    <mergeCell ref="B31:B33"/>
    <mergeCell ref="C31:C33"/>
    <mergeCell ref="D31:D33"/>
    <mergeCell ref="L56:L60"/>
    <mergeCell ref="A57:B57"/>
    <mergeCell ref="A58:B58"/>
    <mergeCell ref="A61:B61"/>
    <mergeCell ref="H61:I61"/>
    <mergeCell ref="A56:B56"/>
    <mergeCell ref="H56:H60"/>
    <mergeCell ref="I56:I60"/>
    <mergeCell ref="J56:J60"/>
    <mergeCell ref="K56:K60"/>
    <mergeCell ref="B62:B63"/>
    <mergeCell ref="C62:C63"/>
    <mergeCell ref="D62:D63"/>
    <mergeCell ref="E62:E63"/>
    <mergeCell ref="F62:F63"/>
    <mergeCell ref="L62:L63"/>
    <mergeCell ref="G62:G63"/>
    <mergeCell ref="H62:H63"/>
    <mergeCell ref="I62:I63"/>
    <mergeCell ref="J62:J63"/>
    <mergeCell ref="K62:K63"/>
  </mergeCells>
  <printOptions horizontalCentered="1"/>
  <pageMargins left="0.25" right="0.25" top="0.75" bottom="0.75" header="0.3" footer="0.3"/>
  <pageSetup paperSize="14" scale="32" orientation="landscape" r:id="rId1"/>
  <headerFooter>
    <oddFooter>Página &amp;P</oddFoot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workbookViewId="0">
      <selection activeCell="A3" sqref="A3:L15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51" t="s">
        <v>29</v>
      </c>
      <c r="B3" s="52"/>
      <c r="C3" s="52"/>
      <c r="D3" s="52"/>
      <c r="E3" s="52"/>
      <c r="F3" s="52"/>
      <c r="G3" s="53"/>
      <c r="H3" s="54"/>
      <c r="I3" s="52"/>
      <c r="J3" s="55"/>
      <c r="K3" s="52"/>
      <c r="L3" s="56"/>
    </row>
    <row r="4" spans="1:12" ht="15" customHeight="1" x14ac:dyDescent="0.25">
      <c r="A4" s="195"/>
      <c r="B4" s="196"/>
      <c r="C4" s="92"/>
      <c r="D4" s="92"/>
      <c r="E4" s="92"/>
      <c r="F4" s="92"/>
      <c r="G4" s="93"/>
      <c r="H4" s="197" t="s">
        <v>7</v>
      </c>
      <c r="I4" s="200" t="s">
        <v>33</v>
      </c>
      <c r="J4" s="197" t="s">
        <v>30</v>
      </c>
      <c r="K4" s="200" t="s">
        <v>9</v>
      </c>
      <c r="L4" s="197" t="s">
        <v>10</v>
      </c>
    </row>
    <row r="5" spans="1:12" ht="11.25" customHeight="1" thickBot="1" x14ac:dyDescent="0.3">
      <c r="A5" s="190" t="s">
        <v>31</v>
      </c>
      <c r="B5" s="191"/>
      <c r="C5" s="94" t="s">
        <v>2</v>
      </c>
      <c r="D5" s="94" t="s">
        <v>32</v>
      </c>
      <c r="E5" s="94" t="s">
        <v>4</v>
      </c>
      <c r="F5" s="94" t="s">
        <v>5</v>
      </c>
      <c r="G5" s="95" t="s">
        <v>6</v>
      </c>
      <c r="H5" s="198"/>
      <c r="I5" s="198"/>
      <c r="J5" s="198"/>
      <c r="K5" s="198"/>
      <c r="L5" s="198"/>
    </row>
    <row r="6" spans="1:12" ht="15.75" hidden="1" customHeight="1" thickBot="1" x14ac:dyDescent="0.3">
      <c r="A6" s="192"/>
      <c r="B6" s="193"/>
      <c r="C6" s="96"/>
      <c r="D6" s="96"/>
      <c r="E6" s="96"/>
      <c r="F6" s="96"/>
      <c r="G6" s="95" t="s">
        <v>34</v>
      </c>
      <c r="H6" s="198"/>
      <c r="I6" s="198"/>
      <c r="J6" s="198"/>
      <c r="K6" s="198"/>
      <c r="L6" s="198"/>
    </row>
    <row r="7" spans="1:12" x14ac:dyDescent="0.25">
      <c r="A7" s="97"/>
      <c r="B7" s="98"/>
      <c r="C7" s="96"/>
      <c r="D7" s="96"/>
      <c r="E7" s="96"/>
      <c r="F7" s="96"/>
      <c r="G7" s="95"/>
      <c r="H7" s="198"/>
      <c r="I7" s="198"/>
      <c r="J7" s="198"/>
      <c r="K7" s="198"/>
      <c r="L7" s="198"/>
    </row>
    <row r="8" spans="1:12" x14ac:dyDescent="0.25">
      <c r="A8" s="99" t="s">
        <v>35</v>
      </c>
      <c r="B8" s="100" t="s">
        <v>36</v>
      </c>
      <c r="C8" s="101"/>
      <c r="D8" s="101"/>
      <c r="E8" s="101"/>
      <c r="F8" s="101"/>
      <c r="G8" s="102"/>
      <c r="H8" s="199"/>
      <c r="I8" s="199"/>
      <c r="J8" s="199"/>
      <c r="K8" s="199"/>
      <c r="L8" s="199"/>
    </row>
    <row r="9" spans="1:12" x14ac:dyDescent="0.25">
      <c r="A9" s="194"/>
      <c r="B9" s="194"/>
      <c r="C9" s="103"/>
      <c r="D9" s="103"/>
      <c r="E9" s="103"/>
      <c r="F9" s="103"/>
      <c r="G9" s="103"/>
      <c r="H9" s="194"/>
      <c r="I9" s="194"/>
      <c r="J9" s="103"/>
      <c r="K9" s="103"/>
      <c r="L9" s="103"/>
    </row>
    <row r="10" spans="1:12" x14ac:dyDescent="0.25">
      <c r="A10" s="89" t="s">
        <v>37</v>
      </c>
      <c r="B10" s="235">
        <v>43699</v>
      </c>
      <c r="C10" s="236" t="s">
        <v>39</v>
      </c>
      <c r="D10" s="238" t="s">
        <v>40</v>
      </c>
      <c r="E10" s="238" t="s">
        <v>41</v>
      </c>
      <c r="F10" s="239" t="s">
        <v>28</v>
      </c>
      <c r="G10" s="239" t="s">
        <v>17</v>
      </c>
      <c r="H10" s="240">
        <v>27378</v>
      </c>
      <c r="I10" s="242" t="s">
        <v>42</v>
      </c>
      <c r="J10" s="243">
        <v>980.50699999999995</v>
      </c>
      <c r="K10" s="244" t="s">
        <v>16</v>
      </c>
      <c r="L10" s="239" t="s">
        <v>24</v>
      </c>
    </row>
    <row r="11" spans="1:12" x14ac:dyDescent="0.25">
      <c r="A11" s="89" t="s">
        <v>38</v>
      </c>
      <c r="B11" s="235"/>
      <c r="C11" s="237"/>
      <c r="D11" s="238"/>
      <c r="E11" s="238"/>
      <c r="F11" s="239"/>
      <c r="G11" s="239"/>
      <c r="H11" s="241"/>
      <c r="I11" s="242"/>
      <c r="J11" s="243"/>
      <c r="K11" s="245"/>
      <c r="L11" s="239"/>
    </row>
    <row r="12" spans="1:12" x14ac:dyDescent="0.25">
      <c r="A12" s="89" t="s">
        <v>43</v>
      </c>
      <c r="B12" s="235">
        <v>43705</v>
      </c>
      <c r="C12" s="236" t="s">
        <v>52</v>
      </c>
      <c r="D12" s="238" t="s">
        <v>53</v>
      </c>
      <c r="E12" s="238" t="s">
        <v>45</v>
      </c>
      <c r="F12" s="239" t="s">
        <v>28</v>
      </c>
      <c r="G12" s="239" t="s">
        <v>17</v>
      </c>
      <c r="H12" s="240">
        <v>29178</v>
      </c>
      <c r="I12" s="242" t="s">
        <v>42</v>
      </c>
      <c r="J12" s="243">
        <v>1048.3399999999999</v>
      </c>
      <c r="K12" s="246" t="s">
        <v>16</v>
      </c>
      <c r="L12" s="239" t="s">
        <v>24</v>
      </c>
    </row>
    <row r="13" spans="1:12" x14ac:dyDescent="0.25">
      <c r="A13" s="90" t="s">
        <v>44</v>
      </c>
      <c r="B13" s="235"/>
      <c r="C13" s="237"/>
      <c r="D13" s="238"/>
      <c r="E13" s="238"/>
      <c r="F13" s="239"/>
      <c r="G13" s="239"/>
      <c r="H13" s="241"/>
      <c r="I13" s="242"/>
      <c r="J13" s="243"/>
      <c r="K13" s="246"/>
      <c r="L13" s="239"/>
    </row>
    <row r="14" spans="1:12" x14ac:dyDescent="0.25">
      <c r="A14" s="91" t="s">
        <v>46</v>
      </c>
      <c r="B14" s="235">
        <v>43706</v>
      </c>
      <c r="C14" s="236" t="s">
        <v>49</v>
      </c>
      <c r="D14" s="236" t="s">
        <v>50</v>
      </c>
      <c r="E14" s="236" t="s">
        <v>51</v>
      </c>
      <c r="F14" s="239" t="s">
        <v>28</v>
      </c>
      <c r="G14" s="239" t="s">
        <v>17</v>
      </c>
      <c r="H14" s="249">
        <v>27378</v>
      </c>
      <c r="I14" s="242" t="s">
        <v>42</v>
      </c>
      <c r="J14" s="243">
        <v>2158.1999999999998</v>
      </c>
      <c r="K14" s="246" t="s">
        <v>16</v>
      </c>
      <c r="L14" s="239" t="s">
        <v>19</v>
      </c>
    </row>
    <row r="15" spans="1:12" x14ac:dyDescent="0.25">
      <c r="A15" s="90" t="s">
        <v>47</v>
      </c>
      <c r="B15" s="235"/>
      <c r="C15" s="237"/>
      <c r="D15" s="237"/>
      <c r="E15" s="237"/>
      <c r="F15" s="239"/>
      <c r="G15" s="239"/>
      <c r="H15" s="249"/>
      <c r="I15" s="242"/>
      <c r="J15" s="243"/>
      <c r="K15" s="246"/>
      <c r="L15" s="239"/>
    </row>
    <row r="16" spans="1:12" ht="16.5" thickBot="1" x14ac:dyDescent="0.3">
      <c r="A16" s="62"/>
      <c r="B16" s="61"/>
      <c r="C16" s="60"/>
      <c r="D16" s="60"/>
      <c r="E16" s="60"/>
      <c r="F16" s="60"/>
      <c r="G16" s="63"/>
      <c r="H16" s="64"/>
      <c r="I16" s="65"/>
      <c r="J16" s="66"/>
      <c r="K16" s="67"/>
      <c r="L16" s="60"/>
    </row>
    <row r="17" spans="1:12" ht="29.25" thickBot="1" x14ac:dyDescent="0.5">
      <c r="A17" s="38"/>
      <c r="B17" s="38"/>
      <c r="C17" s="57"/>
      <c r="D17" s="58"/>
      <c r="E17" s="39"/>
      <c r="F17" s="247" t="s">
        <v>14</v>
      </c>
      <c r="G17" s="248"/>
      <c r="H17" s="104">
        <f>SUM(H10:H11:H12:H13,H14,H15)</f>
        <v>83934</v>
      </c>
      <c r="I17" s="59"/>
      <c r="J17" s="88">
        <f>SUM(J10,J15)</f>
        <v>980.50699999999995</v>
      </c>
      <c r="K17" s="38"/>
      <c r="L17" s="38"/>
    </row>
  </sheetData>
  <mergeCells count="44">
    <mergeCell ref="F17:G17"/>
    <mergeCell ref="H14:H15"/>
    <mergeCell ref="I14:I15"/>
    <mergeCell ref="J14:J15"/>
    <mergeCell ref="K14:K15"/>
    <mergeCell ref="L14:L15"/>
    <mergeCell ref="B14:B15"/>
    <mergeCell ref="C14:C15"/>
    <mergeCell ref="D14:D15"/>
    <mergeCell ref="E14:E15"/>
    <mergeCell ref="F14:F15"/>
    <mergeCell ref="G14:G15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A4:B4"/>
    <mergeCell ref="H4:H8"/>
    <mergeCell ref="J4:J8"/>
    <mergeCell ref="K4:K8"/>
    <mergeCell ref="L4:L8"/>
    <mergeCell ref="A5:B5"/>
    <mergeCell ref="A6:B6"/>
    <mergeCell ref="I4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2020-10-07T12:42:51Z</cp:lastPrinted>
  <dcterms:created xsi:type="dcterms:W3CDTF">2011-04-07T12:29:15Z</dcterms:created>
  <dcterms:modified xsi:type="dcterms:W3CDTF">2020-10-08T15:17:39Z</dcterms:modified>
</cp:coreProperties>
</file>