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75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68" i="1" l="1"/>
  <c r="K47" i="1"/>
  <c r="K68" i="1" l="1"/>
  <c r="K65" i="1"/>
  <c r="I65" i="1"/>
  <c r="L57" i="1"/>
  <c r="K57" i="1"/>
  <c r="I57" i="1"/>
  <c r="I68" i="1" s="1"/>
  <c r="L27" i="1"/>
  <c r="K27" i="1"/>
  <c r="I27" i="1"/>
  <c r="L47" i="1" l="1"/>
  <c r="I47" i="1"/>
  <c r="J17" i="2" l="1"/>
  <c r="H17" i="2"/>
</calcChain>
</file>

<file path=xl/sharedStrings.xml><?xml version="1.0" encoding="utf-8"?>
<sst xmlns="http://schemas.openxmlformats.org/spreadsheetml/2006/main" count="280" uniqueCount="150">
  <si>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</si>
  <si>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</si>
  <si>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</si>
  <si>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</si>
  <si>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</si>
  <si>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</si>
  <si>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</si>
  <si>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</si>
  <si>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</si>
  <si>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</si>
  <si>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</si>
  <si>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</si>
  <si>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</si>
  <si>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</si>
  <si>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</si>
  <si>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</si>
  <si>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</si>
  <si>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</si>
  <si>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</si>
  <si>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</si>
  <si>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</si>
  <si>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SUPERFICIE DEL TERRENO</t>
  </si>
  <si>
    <t>SUPERFIECIE DEL TERRENO</t>
  </si>
  <si>
    <t>A. MONARDES</t>
  </si>
  <si>
    <t>A. ESPEJO</t>
  </si>
  <si>
    <t>AMPLIACION MENOR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</si>
  <si>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</si>
  <si>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</si>
  <si>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</si>
  <si>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</si>
  <si>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</si>
  <si>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</si>
  <si>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</si>
  <si>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</si>
  <si>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</si>
  <si>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</si>
  <si>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</si>
  <si>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</si>
  <si>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</si>
  <si>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</si>
  <si>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</si>
  <si>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</si>
  <si>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</si>
  <si>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</si>
  <si>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</si>
  <si>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</si>
  <si>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</si>
  <si>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</si>
  <si>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</si>
  <si>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</si>
  <si>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</si>
  <si>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 xml:space="preserve">LGUC.,OGUC., Y PRC </t>
  </si>
  <si>
    <t>COMERCIO</t>
  </si>
  <si>
    <t>MODIFICACION</t>
  </si>
  <si>
    <t>N. JOFRE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</si>
  <si>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</si>
  <si>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</si>
  <si>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</si>
  <si>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</si>
  <si>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</si>
  <si>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</si>
  <si>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</si>
  <si>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>TOTAL</t>
  </si>
  <si>
    <t>CARLOS LINEROS ECHEVERRIA</t>
  </si>
  <si>
    <t>ARQUITECTO</t>
  </si>
  <si>
    <t>DIRECTOR DE OBRAS</t>
  </si>
  <si>
    <t>CLE/MGA/AEA/mpa.</t>
  </si>
  <si>
    <t>ESTADISTICAS DE PERMISOS, RESOLUCIONES Y OTROS  MES DE DICIEMBRE  2020</t>
  </si>
  <si>
    <t>09.12.2020</t>
  </si>
  <si>
    <t>VICTOR MARAMBIO VENEGAS</t>
  </si>
  <si>
    <t>CHUNGARA 652</t>
  </si>
  <si>
    <t>SILVANA ALVAREZ GONZALEZ</t>
  </si>
  <si>
    <t>OBRA NUEVA</t>
  </si>
  <si>
    <t>PATRICIA TORRES ALBORNOZ</t>
  </si>
  <si>
    <t>CAMARONES 581</t>
  </si>
  <si>
    <t>RAMON AVILA SALINAS</t>
  </si>
  <si>
    <t>PARINACOTA 244</t>
  </si>
  <si>
    <t>10.12.2020</t>
  </si>
  <si>
    <t>VALENZUELA PUELMA 10235</t>
  </si>
  <si>
    <t>DFL N°2/1959, LEY 19537 COPROP. INMOB. (TIPO A), ART. 6.1.8 OGUC (COJNUNTO VIIENDA ECONOMICA)</t>
  </si>
  <si>
    <t>07.12.2020</t>
  </si>
  <si>
    <t>INVERSIONES REHUE LTDA.</t>
  </si>
  <si>
    <t>CARLOS OSSANDON BARROS 75</t>
  </si>
  <si>
    <t>JOSE RIOS LANGEVIN</t>
  </si>
  <si>
    <t>RESTAUTANTE</t>
  </si>
  <si>
    <t>ALTERACION</t>
  </si>
  <si>
    <t>LGUC., OGUC, Y PRC</t>
  </si>
  <si>
    <t>23.12.2020</t>
  </si>
  <si>
    <t>CORPORACION IGLESIA ADVENTISTA DEL 7MO DIA</t>
  </si>
  <si>
    <t>CLAUDIA REVECO RAMIREZ</t>
  </si>
  <si>
    <t>AV. ALCALDE FERNANDO CASTILLO VELASCO 9770</t>
  </si>
  <si>
    <t>ALEX ALCAINO FUENZALIDA</t>
  </si>
  <si>
    <t>COLEGIO</t>
  </si>
  <si>
    <t>9 Y 14M</t>
  </si>
  <si>
    <t>30.12.2020</t>
  </si>
  <si>
    <t>01.12.2020</t>
  </si>
  <si>
    <t>GERMAN VON MARTTENS CASTRO</t>
  </si>
  <si>
    <t>AV. PRINCIPE DE GALES 6663</t>
  </si>
  <si>
    <t xml:space="preserve">CAROLINA HIRIART </t>
  </si>
  <si>
    <t>04.12.2020</t>
  </si>
  <si>
    <t>TRINIDAD RODRIGUEZ CARRIER</t>
  </si>
  <si>
    <t>LYNCH NORTE 514</t>
  </si>
  <si>
    <t>PABLO IBARRA MOLINA</t>
  </si>
  <si>
    <t>NUEVOS DESARROLLOS S.A.</t>
  </si>
  <si>
    <t>JOHN MACKENZIE TIRADO</t>
  </si>
  <si>
    <t>MARIA CAMUS PALACIOS</t>
  </si>
  <si>
    <t>AV. LARRAIN 6329</t>
  </si>
  <si>
    <t>JUAN SOHRENS PENDOLA</t>
  </si>
  <si>
    <t>21.12.2020</t>
  </si>
  <si>
    <t>FERNANDO BRAVO OLMEDO</t>
  </si>
  <si>
    <t>CALLE PRESIDENTE OVALLE 6809</t>
  </si>
  <si>
    <t>EDWIN RAYMOND CIFUENTES</t>
  </si>
  <si>
    <t>MARCO CRISTIAN ROMERO ZAPATA</t>
  </si>
  <si>
    <t>AV.LARRAIN 6859</t>
  </si>
  <si>
    <t>RAUL CORREA ROSS</t>
  </si>
  <si>
    <t>ART. 122 LGUC APROBADO EN 1993</t>
  </si>
  <si>
    <t>INVERSIONES CAMOGLI SPA</t>
  </si>
  <si>
    <t>JORGE ALESSANDRI 25</t>
  </si>
  <si>
    <t>24.12.2020</t>
  </si>
  <si>
    <t>MARCIA CABRERA MARTINEZ</t>
  </si>
  <si>
    <t>JOAQUIN GODOY 365</t>
  </si>
  <si>
    <t>ALESSANDRO ZOFFOLI GARCIA</t>
  </si>
  <si>
    <t>31.12.2020</t>
  </si>
  <si>
    <t>ROMINA ULLOA RIVEROS</t>
  </si>
  <si>
    <t>AV.PRINCIPE DE GALES 8785</t>
  </si>
  <si>
    <t>JOAQUIN MONSALVE DIAS</t>
  </si>
  <si>
    <t>ILIANA JARA TITO</t>
  </si>
  <si>
    <t>TATIANA MONTENEGRO CANCINO</t>
  </si>
  <si>
    <t>INMOBILIARIA OLIVOS SPA</t>
  </si>
  <si>
    <t>PRINCIPE DE GALES 7955</t>
  </si>
  <si>
    <t>ROBERTO CASALS / PATRICIO MONTAÑO</t>
  </si>
  <si>
    <t>LGUC, OGUC, DFL 2, ART. 6.1.8 DE LA OGUC Y LEY 19537 COPROP. INMOB.</t>
  </si>
  <si>
    <r>
      <t xml:space="preserve">EDIFICACION ANTIGUA CUALQUIER DESTINO </t>
    </r>
    <r>
      <rPr>
        <b/>
        <sz val="18"/>
        <color theme="1"/>
        <rFont val="Arial"/>
        <family val="2"/>
      </rPr>
      <t>(CONSTRUIDA CON ANTERIORIDAD AL 31.07.1959)</t>
    </r>
  </si>
  <si>
    <t xml:space="preserve">NORMAS EPECIALES </t>
  </si>
  <si>
    <t>CERTIFICADO DE REGULARIZACION DE OBRA MENOR, EDIFICACION ANTIGUA DE CUALQUIER DESTINO (Construida con aterioridad al 31 de julio de 1959)</t>
  </si>
  <si>
    <t xml:space="preserve">SUBTOTAL </t>
  </si>
  <si>
    <t>JULIO JARA ARENAS</t>
  </si>
  <si>
    <t>JAVIERA CARRERA NORTE 301</t>
  </si>
  <si>
    <t>EDUARDO VALDERRAMA</t>
  </si>
  <si>
    <t>SISTEMA 112331</t>
  </si>
  <si>
    <t>INMOBILIARIA Y CONSTRUCTORA REITOR LTDA.</t>
  </si>
  <si>
    <t>CRISTIAN CASTILLO ECHEVERRIA</t>
  </si>
  <si>
    <t>MODIFICACION DE PROYECTO OBRA NUEVA</t>
  </si>
  <si>
    <t>RODRIGO ANDAUR NAVARRO</t>
  </si>
  <si>
    <t>MODIFICACION DE PROYECTO AMPLIACION MAYOR</t>
  </si>
  <si>
    <t>CRISTOBAL FERNANDEZ</t>
  </si>
  <si>
    <t>MAXIMO TAPIA ALVARADO</t>
  </si>
  <si>
    <t>AV. LARRAIN 5862 L- A2013 Y A2017</t>
  </si>
  <si>
    <t>MONSEÑOR EDWARDS 1638 L-7</t>
  </si>
  <si>
    <t xml:space="preserve">excento de pago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</si>
</sst>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19" fillId="0" borderId="0" xfId="0" applyFont="1"/>
    <xf numFmtId="0" fontId="20" fillId="0" borderId="0" xfId="0" applyFont="1"/>
    <xf numFmtId="0" fontId="21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/>
    <xf numFmtId="0" fontId="22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3" borderId="0" xfId="0" applyFont="1" applyFill="1"/>
    <xf numFmtId="14" fontId="2" fillId="0" borderId="0" xfId="0" applyNumberFormat="1" applyFont="1" applyBorder="1" applyAlignment="1">
      <alignment horizontal="center" vertical="center"/>
    </xf>
    <xf numFmtId="0" fontId="0" fillId="0" borderId="0" xfId="0"/>
    <xf numFmtId="0" fontId="11" fillId="3" borderId="0" xfId="0" applyFont="1" applyFill="1" applyBorder="1" applyAlignment="1"/>
    <xf numFmtId="42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13" fillId="0" borderId="0" xfId="0" applyFont="1"/>
    <xf numFmtId="0" fontId="3" fillId="2" borderId="20" xfId="0" applyFont="1" applyFill="1" applyBorder="1"/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25" fillId="0" borderId="0" xfId="0" applyFont="1"/>
    <xf numFmtId="0" fontId="20" fillId="0" borderId="0" xfId="0" applyFont="1" applyAlignment="1">
      <alignment horizontal="center"/>
    </xf>
    <xf numFmtId="0" fontId="7" fillId="6" borderId="0" xfId="0" applyFont="1" applyFill="1"/>
    <xf numFmtId="0" fontId="7" fillId="3" borderId="0" xfId="0" applyFont="1" applyFill="1"/>
    <xf numFmtId="3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2" fontId="1" fillId="3" borderId="12" xfId="1" applyFont="1" applyFill="1" applyBorder="1" applyAlignment="1">
      <alignment horizontal="right" vertical="center"/>
    </xf>
    <xf numFmtId="166" fontId="1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2" fontId="1" fillId="3" borderId="0" xfId="1" applyFont="1" applyFill="1" applyBorder="1" applyAlignment="1">
      <alignment horizontal="right" vertical="center"/>
    </xf>
    <xf numFmtId="166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3" fillId="2" borderId="38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2" fontId="4" fillId="0" borderId="12" xfId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2" fontId="2" fillId="0" borderId="0" xfId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2" fontId="2" fillId="5" borderId="12" xfId="1" applyFont="1" applyFill="1" applyBorder="1" applyAlignment="1">
      <alignment horizontal="right" vertical="center" wrapText="1"/>
    </xf>
    <xf numFmtId="166" fontId="2" fillId="5" borderId="12" xfId="0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8" fillId="5" borderId="12" xfId="0" applyFont="1" applyFill="1" applyBorder="1"/>
    <xf numFmtId="42" fontId="0" fillId="5" borderId="12" xfId="0" applyNumberFormat="1" applyFill="1" applyBorder="1"/>
    <xf numFmtId="4" fontId="0" fillId="5" borderId="12" xfId="0" applyNumberFormat="1" applyFill="1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right" vertical="center"/>
    </xf>
    <xf numFmtId="166" fontId="0" fillId="5" borderId="12" xfId="0" applyNumberFormat="1" applyFill="1" applyBorder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right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482601</xdr:colOff>
      <xdr:row>7</xdr:row>
      <xdr:rowOff>25400</xdr:rowOff>
    </xdr:from>
    <xdr:to>
      <xdr:col>3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75"/>
  <sheetViews>
    <sheetView tabSelected="1" topLeftCell="A49" zoomScale="70" zoomScaleNormal="70" zoomScaleSheetLayoutView="100" zoomScalePageLayoutView="80" workbookViewId="0">
      <selection activeCell="I27" sqref="I27"/>
    </sheetView>
  </sheetViews>
  <sheetFormatPr baseColWidth="10" defaultRowHeight="15" x14ac:dyDescent="0.25"/>
  <cols>
    <col min="1" max="1" width="4.7109375" style="107" customWidth="1"/>
    <col min="2" max="2" width="11" customWidth="1"/>
    <col min="3" max="3" width="13.42578125" customWidth="1"/>
    <col min="4" max="4" width="39.5703125" customWidth="1"/>
    <col min="5" max="5" width="45.42578125" customWidth="1"/>
    <col min="6" max="6" width="39.28515625" customWidth="1"/>
    <col min="7" max="7" width="24.140625" customWidth="1"/>
    <col min="8" max="8" width="23" customWidth="1"/>
    <col min="9" max="9" width="20" customWidth="1"/>
    <col min="10" max="10" width="37.28515625" customWidth="1"/>
    <col min="11" max="12" width="16.140625" customWidth="1"/>
    <col min="13" max="13" width="25.85546875" customWidth="1"/>
    <col min="14" max="14" width="20" customWidth="1"/>
  </cols>
  <sheetData>
    <row r="1" spans="2:15" ht="4.5" customHeight="1" thickBot="1" x14ac:dyDescent="0.3"/>
    <row r="2" spans="2:15" ht="3" hidden="1" customHeight="1" thickBot="1" x14ac:dyDescent="0.3"/>
    <row r="3" spans="2:15" ht="15.75" hidden="1" thickBot="1" x14ac:dyDescent="0.3"/>
    <row r="4" spans="2:15" ht="15.75" hidden="1" thickBot="1" x14ac:dyDescent="0.3"/>
    <row r="5" spans="2:15" ht="15.75" hidden="1" thickBot="1" x14ac:dyDescent="0.3"/>
    <row r="6" spans="2:15" ht="10.5" customHeight="1" x14ac:dyDescent="0.25">
      <c r="B6" s="217" t="s">
        <v>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4"/>
    </row>
    <row r="7" spans="2:15" ht="10.5" customHeight="1" thickBot="1" x14ac:dyDescent="0.3"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15"/>
    </row>
    <row r="8" spans="2:15" x14ac:dyDescent="0.25">
      <c r="B8" s="227" t="s">
        <v>67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16"/>
    </row>
    <row r="9" spans="2:15" x14ac:dyDescent="0.25">
      <c r="B9" s="229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6"/>
    </row>
    <row r="10" spans="2:15" x14ac:dyDescent="0.25">
      <c r="B10" s="229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16"/>
    </row>
    <row r="11" spans="2:15" ht="15.75" thickBot="1" x14ac:dyDescent="0.3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17"/>
    </row>
    <row r="12" spans="2:15" x14ac:dyDescent="0.25">
      <c r="B12" s="221" t="s">
        <v>12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07"/>
    </row>
    <row r="13" spans="2:15" ht="15.75" thickBot="1" x14ac:dyDescent="0.3"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08"/>
    </row>
    <row r="14" spans="2:15" x14ac:dyDescent="0.25">
      <c r="B14" s="201" t="s">
        <v>0</v>
      </c>
      <c r="C14" s="201" t="s">
        <v>1</v>
      </c>
      <c r="D14" s="232" t="s">
        <v>2</v>
      </c>
      <c r="E14" s="201" t="s">
        <v>3</v>
      </c>
      <c r="F14" s="201" t="s">
        <v>4</v>
      </c>
      <c r="G14" s="201" t="s">
        <v>5</v>
      </c>
      <c r="H14" s="201" t="s">
        <v>6</v>
      </c>
      <c r="I14" s="201" t="s">
        <v>7</v>
      </c>
      <c r="J14" s="201" t="s">
        <v>8</v>
      </c>
      <c r="K14" s="201" t="s">
        <v>11</v>
      </c>
      <c r="L14" s="214" t="s">
        <v>21</v>
      </c>
      <c r="M14" s="201" t="s">
        <v>9</v>
      </c>
      <c r="N14" s="201" t="s">
        <v>10</v>
      </c>
      <c r="O14" s="214" t="s">
        <v>20</v>
      </c>
    </row>
    <row r="15" spans="2:15" x14ac:dyDescent="0.25">
      <c r="B15" s="201"/>
      <c r="C15" s="201"/>
      <c r="D15" s="232"/>
      <c r="E15" s="201"/>
      <c r="F15" s="201"/>
      <c r="G15" s="203"/>
      <c r="H15" s="203"/>
      <c r="I15" s="203"/>
      <c r="J15" s="203"/>
      <c r="K15" s="203"/>
      <c r="L15" s="201"/>
      <c r="M15" s="203"/>
      <c r="N15" s="203"/>
      <c r="O15" s="201"/>
    </row>
    <row r="16" spans="2:15" ht="15.75" thickBot="1" x14ac:dyDescent="0.3">
      <c r="B16" s="202"/>
      <c r="C16" s="202"/>
      <c r="D16" s="233"/>
      <c r="E16" s="202"/>
      <c r="F16" s="202"/>
      <c r="G16" s="204"/>
      <c r="H16" s="204"/>
      <c r="I16" s="204"/>
      <c r="J16" s="204"/>
      <c r="K16" s="204"/>
      <c r="L16" s="202"/>
      <c r="M16" s="204"/>
      <c r="N16" s="204"/>
      <c r="O16" s="202"/>
    </row>
    <row r="17" spans="1:176" s="32" customFormat="1" x14ac:dyDescent="0.25">
      <c r="A17" s="107"/>
      <c r="B17" s="100"/>
      <c r="C17" s="100"/>
      <c r="D17" s="101"/>
      <c r="E17" s="100"/>
      <c r="F17" s="100"/>
      <c r="G17" s="102"/>
      <c r="H17" s="102"/>
      <c r="I17" s="102"/>
      <c r="J17" s="102"/>
      <c r="K17" s="102"/>
      <c r="L17" s="100"/>
      <c r="M17" s="102"/>
      <c r="N17" s="102"/>
      <c r="O17" s="100"/>
    </row>
    <row r="18" spans="1:176" s="132" customFormat="1" x14ac:dyDescent="0.25">
      <c r="A18" s="133"/>
      <c r="B18" s="134">
        <v>14406</v>
      </c>
      <c r="C18" s="135" t="s">
        <v>68</v>
      </c>
      <c r="D18" s="136" t="s">
        <v>69</v>
      </c>
      <c r="E18" s="137" t="s">
        <v>70</v>
      </c>
      <c r="F18" s="136" t="s">
        <v>71</v>
      </c>
      <c r="G18" s="138" t="s">
        <v>18</v>
      </c>
      <c r="H18" s="138" t="s">
        <v>17</v>
      </c>
      <c r="I18" s="139">
        <v>64298</v>
      </c>
      <c r="J18" s="138" t="s">
        <v>72</v>
      </c>
      <c r="K18" s="144">
        <v>60.32</v>
      </c>
      <c r="L18" s="140">
        <v>135</v>
      </c>
      <c r="M18" s="141" t="s">
        <v>16</v>
      </c>
      <c r="N18" s="142" t="s">
        <v>19</v>
      </c>
      <c r="O18" s="143">
        <v>6.67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</row>
    <row r="19" spans="1:176" s="132" customFormat="1" x14ac:dyDescent="0.25">
      <c r="A19" s="133"/>
      <c r="B19" s="134">
        <v>14407</v>
      </c>
      <c r="C19" s="135" t="s">
        <v>68</v>
      </c>
      <c r="D19" s="136" t="s">
        <v>73</v>
      </c>
      <c r="E19" s="137" t="s">
        <v>74</v>
      </c>
      <c r="F19" s="136" t="s">
        <v>71</v>
      </c>
      <c r="G19" s="138" t="s">
        <v>18</v>
      </c>
      <c r="H19" s="138" t="s">
        <v>17</v>
      </c>
      <c r="I19" s="139" t="s">
        <v>149</v>
      </c>
      <c r="J19" s="138" t="s">
        <v>72</v>
      </c>
      <c r="K19" s="144">
        <v>58.27</v>
      </c>
      <c r="L19" s="140">
        <v>135</v>
      </c>
      <c r="M19" s="141" t="s">
        <v>16</v>
      </c>
      <c r="N19" s="142" t="s">
        <v>19</v>
      </c>
      <c r="O19" s="143">
        <v>3.9</v>
      </c>
      <c r="P19" s="133"/>
      <c r="Q19" s="133" t="s">
        <v>139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</row>
    <row r="20" spans="1:176" s="132" customFormat="1" x14ac:dyDescent="0.25">
      <c r="A20" s="133"/>
      <c r="B20" s="134">
        <v>14408</v>
      </c>
      <c r="C20" s="135" t="s">
        <v>68</v>
      </c>
      <c r="D20" s="136" t="s">
        <v>75</v>
      </c>
      <c r="E20" s="137" t="s">
        <v>76</v>
      </c>
      <c r="F20" s="136" t="s">
        <v>71</v>
      </c>
      <c r="G20" s="138" t="s">
        <v>18</v>
      </c>
      <c r="H20" s="138" t="s">
        <v>17</v>
      </c>
      <c r="I20" s="139" t="s">
        <v>149</v>
      </c>
      <c r="J20" s="138" t="s">
        <v>72</v>
      </c>
      <c r="K20" s="144">
        <v>58.27</v>
      </c>
      <c r="L20" s="140">
        <v>135</v>
      </c>
      <c r="M20" s="141" t="s">
        <v>16</v>
      </c>
      <c r="N20" s="142" t="s">
        <v>19</v>
      </c>
      <c r="O20" s="145">
        <v>3.6</v>
      </c>
      <c r="P20" s="133"/>
      <c r="Q20" s="133" t="s">
        <v>139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</row>
    <row r="21" spans="1:176" s="132" customFormat="1" ht="48" x14ac:dyDescent="0.25">
      <c r="A21" s="133"/>
      <c r="B21" s="134">
        <v>14409</v>
      </c>
      <c r="C21" s="135" t="s">
        <v>77</v>
      </c>
      <c r="D21" s="136" t="s">
        <v>140</v>
      </c>
      <c r="E21" s="137" t="s">
        <v>78</v>
      </c>
      <c r="F21" s="136" t="s">
        <v>141</v>
      </c>
      <c r="G21" s="138" t="s">
        <v>18</v>
      </c>
      <c r="H21" s="138" t="s">
        <v>17</v>
      </c>
      <c r="I21" s="139">
        <v>555809</v>
      </c>
      <c r="J21" s="138" t="s">
        <v>142</v>
      </c>
      <c r="K21" s="144">
        <v>2114.0100000000002</v>
      </c>
      <c r="L21" s="146">
        <v>11173</v>
      </c>
      <c r="M21" s="141" t="s">
        <v>79</v>
      </c>
      <c r="N21" s="142" t="s">
        <v>19</v>
      </c>
      <c r="O21" s="143">
        <v>8.59</v>
      </c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</row>
    <row r="22" spans="1:176" s="132" customFormat="1" ht="30" x14ac:dyDescent="0.25">
      <c r="A22" s="133"/>
      <c r="B22" s="134">
        <v>14410</v>
      </c>
      <c r="C22" s="135" t="s">
        <v>80</v>
      </c>
      <c r="D22" s="136" t="s">
        <v>81</v>
      </c>
      <c r="E22" s="137" t="s">
        <v>82</v>
      </c>
      <c r="F22" s="136" t="s">
        <v>83</v>
      </c>
      <c r="G22" s="138" t="s">
        <v>143</v>
      </c>
      <c r="H22" s="138" t="s">
        <v>84</v>
      </c>
      <c r="I22" s="139">
        <v>325259</v>
      </c>
      <c r="J22" s="138" t="s">
        <v>85</v>
      </c>
      <c r="K22" s="140">
        <v>47.7</v>
      </c>
      <c r="L22" s="140">
        <v>937.92</v>
      </c>
      <c r="M22" s="141" t="s">
        <v>86</v>
      </c>
      <c r="N22" s="142" t="s">
        <v>54</v>
      </c>
      <c r="O22" s="143">
        <v>6.32</v>
      </c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</row>
    <row r="23" spans="1:176" s="132" customFormat="1" ht="30" x14ac:dyDescent="0.25">
      <c r="A23" s="133"/>
      <c r="B23" s="134">
        <v>14411</v>
      </c>
      <c r="C23" s="135" t="s">
        <v>87</v>
      </c>
      <c r="D23" s="136" t="s">
        <v>88</v>
      </c>
      <c r="E23" s="137" t="s">
        <v>90</v>
      </c>
      <c r="F23" s="137" t="s">
        <v>89</v>
      </c>
      <c r="G23" s="138" t="s">
        <v>91</v>
      </c>
      <c r="H23" s="138" t="s">
        <v>92</v>
      </c>
      <c r="I23" s="139">
        <v>10325608</v>
      </c>
      <c r="J23" s="138" t="s">
        <v>144</v>
      </c>
      <c r="K23" s="144">
        <v>9354.4699999999993</v>
      </c>
      <c r="L23" s="140">
        <v>14539.5</v>
      </c>
      <c r="M23" s="141" t="s">
        <v>86</v>
      </c>
      <c r="N23" s="142" t="s">
        <v>19</v>
      </c>
      <c r="O23" s="143" t="s">
        <v>93</v>
      </c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</row>
    <row r="24" spans="1:176" s="132" customFormat="1" ht="30" x14ac:dyDescent="0.25">
      <c r="A24" s="133"/>
      <c r="B24" s="134">
        <v>14412</v>
      </c>
      <c r="C24" s="135" t="s">
        <v>94</v>
      </c>
      <c r="D24" s="136" t="s">
        <v>116</v>
      </c>
      <c r="E24" s="137" t="s">
        <v>117</v>
      </c>
      <c r="F24" s="136" t="s">
        <v>145</v>
      </c>
      <c r="G24" s="138" t="s">
        <v>146</v>
      </c>
      <c r="H24" s="138" t="s">
        <v>52</v>
      </c>
      <c r="I24" s="139">
        <v>346795</v>
      </c>
      <c r="J24" s="138" t="s">
        <v>85</v>
      </c>
      <c r="K24" s="144">
        <v>1551.44</v>
      </c>
      <c r="L24" s="144">
        <v>2322.6799999999998</v>
      </c>
      <c r="M24" s="141" t="s">
        <v>86</v>
      </c>
      <c r="N24" s="142" t="s">
        <v>19</v>
      </c>
      <c r="O24" s="143">
        <v>7.5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</row>
    <row r="25" spans="1:176" s="132" customFormat="1" x14ac:dyDescent="0.25">
      <c r="A25" s="133"/>
      <c r="B25" s="148"/>
      <c r="C25" s="149"/>
      <c r="D25" s="150"/>
      <c r="E25" s="151"/>
      <c r="F25" s="150"/>
      <c r="G25" s="152"/>
      <c r="H25" s="152"/>
      <c r="I25" s="153"/>
      <c r="J25" s="152"/>
      <c r="K25" s="154"/>
      <c r="L25" s="154"/>
      <c r="M25" s="155"/>
      <c r="N25" s="156"/>
      <c r="O25" s="157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</row>
    <row r="26" spans="1:176" s="2" customFormat="1" x14ac:dyDescent="0.25">
      <c r="B26" s="58"/>
      <c r="C26" s="59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64"/>
      <c r="O26" s="67"/>
    </row>
    <row r="27" spans="1:176" ht="26.25" x14ac:dyDescent="0.4">
      <c r="B27" s="112"/>
      <c r="C27" s="112"/>
      <c r="D27" s="112"/>
      <c r="E27" s="1"/>
      <c r="F27" s="1"/>
      <c r="G27" s="1"/>
      <c r="H27" s="36" t="s">
        <v>14</v>
      </c>
      <c r="I27" s="37">
        <f>SUM(I18:I24)</f>
        <v>11617769</v>
      </c>
      <c r="J27" s="38"/>
      <c r="K27" s="39">
        <f>SUM(K18:K24)</f>
        <v>13244.48</v>
      </c>
      <c r="L27" s="39">
        <f>SUM(L18:L24)</f>
        <v>29378.1</v>
      </c>
      <c r="M27" s="1"/>
      <c r="N27" s="1"/>
    </row>
    <row r="28" spans="1:176" s="32" customFormat="1" ht="26.25" hidden="1" x14ac:dyDescent="0.4">
      <c r="A28" s="107"/>
      <c r="B28" s="25"/>
      <c r="C28" s="25"/>
      <c r="D28" s="25"/>
      <c r="E28" s="25"/>
      <c r="F28" s="25"/>
      <c r="G28" s="25"/>
      <c r="H28" s="27"/>
      <c r="I28" s="40"/>
      <c r="J28" s="26"/>
      <c r="K28" s="31"/>
      <c r="L28" s="31"/>
      <c r="M28" s="25"/>
      <c r="N28" s="25"/>
    </row>
    <row r="29" spans="1:176" s="32" customFormat="1" ht="26.25" hidden="1" x14ac:dyDescent="0.4">
      <c r="A29" s="107"/>
      <c r="B29" s="25"/>
      <c r="C29" s="25"/>
      <c r="D29" s="25"/>
      <c r="E29" s="25"/>
      <c r="F29" s="25"/>
      <c r="G29" s="25"/>
      <c r="H29" s="27"/>
      <c r="I29" s="40"/>
      <c r="J29" s="26"/>
      <c r="K29" s="31"/>
      <c r="L29" s="31"/>
      <c r="M29" s="25"/>
      <c r="N29" s="25"/>
    </row>
    <row r="30" spans="1:176" ht="21" customHeight="1" thickBot="1" x14ac:dyDescent="0.45">
      <c r="B30" s="1"/>
      <c r="C30" s="1"/>
      <c r="D30" s="1"/>
      <c r="E30" s="1"/>
      <c r="F30" s="1"/>
      <c r="G30" s="1"/>
      <c r="H30" s="21"/>
      <c r="I30" s="22"/>
      <c r="J30" s="20"/>
      <c r="K30" s="23"/>
      <c r="L30" s="23"/>
      <c r="M30" s="1"/>
      <c r="N30" s="1"/>
    </row>
    <row r="31" spans="1:176" x14ac:dyDescent="0.25">
      <c r="B31" s="221" t="s">
        <v>13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5"/>
      <c r="O31" s="209"/>
    </row>
    <row r="32" spans="1:176" ht="15.75" thickBot="1" x14ac:dyDescent="0.3"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6"/>
      <c r="O32" s="209"/>
    </row>
    <row r="33" spans="1:15" x14ac:dyDescent="0.25">
      <c r="B33" s="201" t="s">
        <v>0</v>
      </c>
      <c r="C33" s="205" t="s">
        <v>1</v>
      </c>
      <c r="D33" s="201" t="s">
        <v>2</v>
      </c>
      <c r="E33" s="201" t="s">
        <v>3</v>
      </c>
      <c r="F33" s="201" t="s">
        <v>4</v>
      </c>
      <c r="G33" s="201" t="s">
        <v>5</v>
      </c>
      <c r="H33" s="201" t="s">
        <v>6</v>
      </c>
      <c r="I33" s="201" t="s">
        <v>7</v>
      </c>
      <c r="J33" s="201" t="s">
        <v>8</v>
      </c>
      <c r="K33" s="201" t="s">
        <v>11</v>
      </c>
      <c r="L33" s="214" t="s">
        <v>22</v>
      </c>
      <c r="M33" s="201" t="s">
        <v>9</v>
      </c>
      <c r="N33" s="211" t="s">
        <v>10</v>
      </c>
      <c r="O33" s="210"/>
    </row>
    <row r="34" spans="1:15" x14ac:dyDescent="0.25">
      <c r="B34" s="201"/>
      <c r="C34" s="205"/>
      <c r="D34" s="201"/>
      <c r="E34" s="201"/>
      <c r="F34" s="201"/>
      <c r="G34" s="203"/>
      <c r="H34" s="203"/>
      <c r="I34" s="203"/>
      <c r="J34" s="203"/>
      <c r="K34" s="203"/>
      <c r="L34" s="201"/>
      <c r="M34" s="203"/>
      <c r="N34" s="212"/>
      <c r="O34" s="210"/>
    </row>
    <row r="35" spans="1:15" ht="15.75" thickBot="1" x14ac:dyDescent="0.3">
      <c r="B35" s="202"/>
      <c r="C35" s="206"/>
      <c r="D35" s="202"/>
      <c r="E35" s="202"/>
      <c r="F35" s="202"/>
      <c r="G35" s="204"/>
      <c r="H35" s="204"/>
      <c r="I35" s="204"/>
      <c r="J35" s="204"/>
      <c r="K35" s="204"/>
      <c r="L35" s="202"/>
      <c r="M35" s="204"/>
      <c r="N35" s="213"/>
      <c r="O35" s="210"/>
    </row>
    <row r="36" spans="1:15" s="32" customFormat="1" x14ac:dyDescent="0.25">
      <c r="A36" s="107"/>
      <c r="B36" s="100"/>
      <c r="C36" s="103"/>
      <c r="D36" s="100"/>
      <c r="E36" s="100"/>
      <c r="F36" s="100"/>
      <c r="G36" s="102"/>
      <c r="H36" s="102"/>
      <c r="I36" s="102"/>
      <c r="J36" s="102"/>
      <c r="K36" s="102"/>
      <c r="L36" s="100"/>
      <c r="M36" s="102"/>
      <c r="N36" s="104"/>
      <c r="O36" s="99"/>
    </row>
    <row r="37" spans="1:15" s="3" customFormat="1" ht="30" x14ac:dyDescent="0.25">
      <c r="B37" s="24">
        <v>73</v>
      </c>
      <c r="C37" s="197" t="s">
        <v>95</v>
      </c>
      <c r="D37" s="12" t="s">
        <v>96</v>
      </c>
      <c r="E37" s="12" t="s">
        <v>97</v>
      </c>
      <c r="F37" s="12" t="s">
        <v>98</v>
      </c>
      <c r="G37" s="8" t="s">
        <v>18</v>
      </c>
      <c r="H37" s="198" t="s">
        <v>52</v>
      </c>
      <c r="I37" s="35">
        <v>174153</v>
      </c>
      <c r="J37" s="77" t="s">
        <v>25</v>
      </c>
      <c r="K37" s="11">
        <v>-30.78</v>
      </c>
      <c r="L37" s="199">
        <v>131.25</v>
      </c>
      <c r="M37" s="127" t="s">
        <v>51</v>
      </c>
      <c r="N37" s="8" t="s">
        <v>19</v>
      </c>
      <c r="O37" s="30"/>
    </row>
    <row r="38" spans="1:15" s="2" customFormat="1" x14ac:dyDescent="0.25">
      <c r="B38" s="5">
        <v>74</v>
      </c>
      <c r="C38" s="19" t="s">
        <v>99</v>
      </c>
      <c r="D38" s="6" t="s">
        <v>100</v>
      </c>
      <c r="E38" s="6" t="s">
        <v>101</v>
      </c>
      <c r="F38" s="6" t="s">
        <v>102</v>
      </c>
      <c r="G38" s="7" t="s">
        <v>18</v>
      </c>
      <c r="H38" s="9" t="s">
        <v>17</v>
      </c>
      <c r="I38" s="34">
        <v>76262</v>
      </c>
      <c r="J38" s="9" t="s">
        <v>25</v>
      </c>
      <c r="K38" s="10">
        <v>31.96</v>
      </c>
      <c r="L38" s="129">
        <v>400</v>
      </c>
      <c r="M38" s="4" t="s">
        <v>51</v>
      </c>
      <c r="N38" s="7" t="s">
        <v>23</v>
      </c>
      <c r="O38" s="18"/>
    </row>
    <row r="39" spans="1:15" s="2" customFormat="1" x14ac:dyDescent="0.25">
      <c r="B39" s="5">
        <v>75</v>
      </c>
      <c r="C39" s="19" t="s">
        <v>80</v>
      </c>
      <c r="D39" s="6" t="s">
        <v>103</v>
      </c>
      <c r="E39" s="6" t="s">
        <v>147</v>
      </c>
      <c r="F39" s="6" t="s">
        <v>104</v>
      </c>
      <c r="G39" s="7" t="s">
        <v>18</v>
      </c>
      <c r="H39" s="9" t="s">
        <v>52</v>
      </c>
      <c r="I39" s="34">
        <v>286992</v>
      </c>
      <c r="J39" s="9" t="s">
        <v>53</v>
      </c>
      <c r="K39" s="10">
        <v>0</v>
      </c>
      <c r="L39" s="147">
        <v>158024.70000000001</v>
      </c>
      <c r="M39" s="4" t="s">
        <v>51</v>
      </c>
      <c r="N39" s="7" t="s">
        <v>23</v>
      </c>
      <c r="O39" s="18"/>
    </row>
    <row r="40" spans="1:15" s="3" customFormat="1" x14ac:dyDescent="0.25">
      <c r="B40" s="24">
        <v>76</v>
      </c>
      <c r="C40" s="28" t="s">
        <v>77</v>
      </c>
      <c r="D40" s="6" t="s">
        <v>105</v>
      </c>
      <c r="E40" s="12" t="s">
        <v>106</v>
      </c>
      <c r="F40" s="12" t="s">
        <v>107</v>
      </c>
      <c r="G40" s="8" t="s">
        <v>18</v>
      </c>
      <c r="H40" s="29" t="s">
        <v>17</v>
      </c>
      <c r="I40" s="35">
        <v>66798</v>
      </c>
      <c r="J40" s="13" t="s">
        <v>53</v>
      </c>
      <c r="K40" s="11">
        <v>0</v>
      </c>
      <c r="L40" s="11">
        <v>0</v>
      </c>
      <c r="M40" s="4" t="s">
        <v>51</v>
      </c>
      <c r="N40" s="7" t="s">
        <v>24</v>
      </c>
      <c r="O40" s="30"/>
    </row>
    <row r="41" spans="1:15" s="3" customFormat="1" x14ac:dyDescent="0.25">
      <c r="B41" s="24">
        <v>77</v>
      </c>
      <c r="C41" s="28" t="s">
        <v>108</v>
      </c>
      <c r="D41" s="6" t="s">
        <v>109</v>
      </c>
      <c r="E41" s="12" t="s">
        <v>110</v>
      </c>
      <c r="F41" s="12" t="s">
        <v>111</v>
      </c>
      <c r="G41" s="8" t="s">
        <v>18</v>
      </c>
      <c r="H41" s="29" t="s">
        <v>17</v>
      </c>
      <c r="I41" s="35">
        <v>101191</v>
      </c>
      <c r="J41" s="77" t="s">
        <v>25</v>
      </c>
      <c r="K41" s="11">
        <v>9.35</v>
      </c>
      <c r="L41" s="11">
        <v>611.96</v>
      </c>
      <c r="M41" s="4" t="s">
        <v>16</v>
      </c>
      <c r="N41" s="7" t="s">
        <v>24</v>
      </c>
      <c r="O41" s="30"/>
    </row>
    <row r="42" spans="1:15" s="3" customFormat="1" ht="30" x14ac:dyDescent="0.25">
      <c r="B42" s="24">
        <v>78</v>
      </c>
      <c r="C42" s="28" t="s">
        <v>87</v>
      </c>
      <c r="D42" s="6" t="s">
        <v>112</v>
      </c>
      <c r="E42" s="12" t="s">
        <v>113</v>
      </c>
      <c r="F42" s="12" t="s">
        <v>114</v>
      </c>
      <c r="G42" s="8" t="s">
        <v>18</v>
      </c>
      <c r="H42" s="29" t="s">
        <v>52</v>
      </c>
      <c r="I42" s="35">
        <v>470000</v>
      </c>
      <c r="J42" s="77" t="s">
        <v>53</v>
      </c>
      <c r="K42" s="11">
        <v>0</v>
      </c>
      <c r="L42" s="11">
        <v>146.69999999999999</v>
      </c>
      <c r="M42" s="4" t="s">
        <v>115</v>
      </c>
      <c r="N42" s="7" t="s">
        <v>19</v>
      </c>
      <c r="O42" s="30"/>
    </row>
    <row r="43" spans="1:15" s="3" customFormat="1" x14ac:dyDescent="0.25">
      <c r="B43" s="24">
        <v>79</v>
      </c>
      <c r="C43" s="28" t="s">
        <v>118</v>
      </c>
      <c r="D43" s="6" t="s">
        <v>119</v>
      </c>
      <c r="E43" s="12" t="s">
        <v>120</v>
      </c>
      <c r="F43" s="12" t="s">
        <v>121</v>
      </c>
      <c r="G43" s="8" t="s">
        <v>18</v>
      </c>
      <c r="H43" s="29" t="s">
        <v>17</v>
      </c>
      <c r="I43" s="35">
        <v>239641</v>
      </c>
      <c r="J43" s="77" t="s">
        <v>25</v>
      </c>
      <c r="K43" s="11">
        <v>99.53</v>
      </c>
      <c r="L43" s="11">
        <v>625</v>
      </c>
      <c r="M43" s="4" t="s">
        <v>51</v>
      </c>
      <c r="N43" s="7" t="s">
        <v>54</v>
      </c>
      <c r="O43" s="30"/>
    </row>
    <row r="44" spans="1:15" s="3" customFormat="1" x14ac:dyDescent="0.25">
      <c r="B44" s="24">
        <v>80</v>
      </c>
      <c r="C44" s="28" t="s">
        <v>122</v>
      </c>
      <c r="D44" s="6" t="s">
        <v>123</v>
      </c>
      <c r="E44" s="12" t="s">
        <v>124</v>
      </c>
      <c r="F44" s="12" t="s">
        <v>125</v>
      </c>
      <c r="G44" s="8" t="s">
        <v>18</v>
      </c>
      <c r="H44" s="29" t="s">
        <v>17</v>
      </c>
      <c r="I44" s="35">
        <v>323904</v>
      </c>
      <c r="J44" s="77" t="s">
        <v>25</v>
      </c>
      <c r="K44" s="11">
        <v>68.069999999999993</v>
      </c>
      <c r="L44" s="11">
        <v>10024.61</v>
      </c>
      <c r="M44" s="4" t="s">
        <v>51</v>
      </c>
      <c r="N44" s="7" t="s">
        <v>24</v>
      </c>
      <c r="O44" s="30"/>
    </row>
    <row r="45" spans="1:15" s="3" customFormat="1" x14ac:dyDescent="0.25">
      <c r="B45" s="24">
        <v>81</v>
      </c>
      <c r="C45" s="28" t="s">
        <v>122</v>
      </c>
      <c r="D45" s="6" t="s">
        <v>126</v>
      </c>
      <c r="E45" s="12" t="s">
        <v>148</v>
      </c>
      <c r="F45" s="12" t="s">
        <v>127</v>
      </c>
      <c r="G45" s="8" t="s">
        <v>18</v>
      </c>
      <c r="H45" s="29" t="s">
        <v>52</v>
      </c>
      <c r="I45" s="35">
        <v>7300</v>
      </c>
      <c r="J45" s="77" t="s">
        <v>53</v>
      </c>
      <c r="K45" s="11">
        <v>0</v>
      </c>
      <c r="L45" s="11">
        <v>1932.68</v>
      </c>
      <c r="M45" s="4" t="s">
        <v>51</v>
      </c>
      <c r="N45" s="7" t="s">
        <v>19</v>
      </c>
      <c r="O45" s="30"/>
    </row>
    <row r="46" spans="1:15" s="3" customFormat="1" x14ac:dyDescent="0.25">
      <c r="B46" s="68"/>
      <c r="C46" s="69"/>
      <c r="D46" s="70"/>
      <c r="E46" s="70"/>
      <c r="F46" s="70"/>
      <c r="G46" s="71"/>
      <c r="H46" s="72"/>
      <c r="I46" s="73"/>
      <c r="J46" s="74"/>
      <c r="K46" s="75"/>
      <c r="L46" s="76"/>
      <c r="M46" s="66"/>
      <c r="N46" s="71"/>
      <c r="O46" s="30"/>
    </row>
    <row r="47" spans="1:15" ht="26.25" x14ac:dyDescent="0.4">
      <c r="B47" s="1"/>
      <c r="C47" s="1"/>
      <c r="D47" s="1"/>
      <c r="E47" s="1"/>
      <c r="F47" s="1"/>
      <c r="G47" s="1"/>
      <c r="H47" s="36" t="s">
        <v>14</v>
      </c>
      <c r="I47" s="37">
        <f>SUM(I37:I45)</f>
        <v>1746241</v>
      </c>
      <c r="J47" s="38"/>
      <c r="K47" s="39">
        <f>SUM(K37:K45)</f>
        <v>178.13</v>
      </c>
      <c r="L47" s="39">
        <f>SUM(L37:L45)</f>
        <v>171896.90000000002</v>
      </c>
      <c r="M47" s="1"/>
      <c r="N47" s="1"/>
    </row>
    <row r="48" spans="1:15" s="32" customFormat="1" ht="26.25" hidden="1" x14ac:dyDescent="0.4">
      <c r="A48" s="107"/>
      <c r="B48" s="25"/>
      <c r="C48" s="25"/>
      <c r="D48" s="25"/>
      <c r="E48" s="25"/>
      <c r="F48" s="25"/>
      <c r="G48" s="105"/>
      <c r="H48" s="27"/>
      <c r="I48" s="40"/>
      <c r="J48" s="26"/>
      <c r="K48" s="31"/>
      <c r="L48" s="31"/>
      <c r="M48" s="105"/>
      <c r="N48" s="25"/>
    </row>
    <row r="49" spans="1:14" s="107" customFormat="1" x14ac:dyDescent="0.25">
      <c r="B49" s="50"/>
      <c r="C49" s="106"/>
      <c r="D49" s="50"/>
      <c r="E49" s="50"/>
      <c r="F49" s="50"/>
      <c r="G49" s="50"/>
      <c r="H49" s="50"/>
      <c r="I49" s="109"/>
      <c r="J49" s="110"/>
      <c r="K49" s="111"/>
      <c r="L49" s="57"/>
      <c r="M49" s="50"/>
    </row>
    <row r="50" spans="1:14" s="32" customFormat="1" ht="27.75" hidden="1" x14ac:dyDescent="0.4">
      <c r="A50" s="107"/>
      <c r="B50" s="108"/>
      <c r="C50" s="108"/>
      <c r="D50" s="108"/>
      <c r="E50" s="26"/>
      <c r="F50" s="26"/>
      <c r="G50" s="26"/>
      <c r="H50" s="27"/>
      <c r="I50" s="22"/>
      <c r="J50" s="26"/>
      <c r="K50" s="23"/>
      <c r="L50" s="23"/>
      <c r="M50" s="26"/>
    </row>
    <row r="51" spans="1:14" s="32" customFormat="1" hidden="1" x14ac:dyDescent="0.25">
      <c r="A51" s="107"/>
    </row>
    <row r="52" spans="1:14" s="32" customFormat="1" ht="15.75" thickBot="1" x14ac:dyDescent="0.3">
      <c r="A52" s="107"/>
      <c r="N52" s="102"/>
    </row>
    <row r="53" spans="1:14" ht="28.5" thickBot="1" x14ac:dyDescent="0.45">
      <c r="B53" s="215" t="s">
        <v>55</v>
      </c>
      <c r="C53" s="216"/>
      <c r="D53" s="216"/>
      <c r="E53" s="95"/>
      <c r="F53" s="95"/>
      <c r="G53" s="95"/>
      <c r="H53" s="96"/>
      <c r="I53" s="97"/>
      <c r="J53" s="95"/>
      <c r="K53" s="98"/>
      <c r="L53" s="98"/>
      <c r="M53" s="95"/>
      <c r="N53" s="113"/>
    </row>
    <row r="54" spans="1:14" ht="45.75" thickBot="1" x14ac:dyDescent="0.3">
      <c r="B54" s="114" t="s">
        <v>56</v>
      </c>
      <c r="C54" s="115" t="s">
        <v>57</v>
      </c>
      <c r="D54" s="116" t="s">
        <v>2</v>
      </c>
      <c r="E54" s="116" t="s">
        <v>3</v>
      </c>
      <c r="F54" s="116" t="s">
        <v>4</v>
      </c>
      <c r="G54" s="116" t="s">
        <v>5</v>
      </c>
      <c r="H54" s="117" t="s">
        <v>6</v>
      </c>
      <c r="I54" s="118" t="s">
        <v>7</v>
      </c>
      <c r="J54" s="119" t="s">
        <v>58</v>
      </c>
      <c r="K54" s="120" t="s">
        <v>59</v>
      </c>
      <c r="L54" s="120" t="s">
        <v>21</v>
      </c>
      <c r="M54" s="116" t="s">
        <v>60</v>
      </c>
      <c r="N54" s="121" t="s">
        <v>10</v>
      </c>
    </row>
    <row r="55" spans="1:14" ht="36" x14ac:dyDescent="0.25">
      <c r="B55" s="122">
        <v>13</v>
      </c>
      <c r="C55" s="123" t="s">
        <v>122</v>
      </c>
      <c r="D55" s="124" t="s">
        <v>128</v>
      </c>
      <c r="E55" s="125" t="s">
        <v>129</v>
      </c>
      <c r="F55" s="124" t="s">
        <v>130</v>
      </c>
      <c r="G55" s="125" t="s">
        <v>18</v>
      </c>
      <c r="H55" s="125" t="s">
        <v>17</v>
      </c>
      <c r="I55" s="126">
        <v>256011</v>
      </c>
      <c r="J55" s="125" t="s">
        <v>61</v>
      </c>
      <c r="K55" s="128">
        <v>962.97</v>
      </c>
      <c r="L55" s="128">
        <v>2425</v>
      </c>
      <c r="M55" s="127" t="s">
        <v>131</v>
      </c>
      <c r="N55" s="125" t="s">
        <v>23</v>
      </c>
    </row>
    <row r="56" spans="1:14" s="107" customFormat="1" x14ac:dyDescent="0.25">
      <c r="B56" s="182"/>
      <c r="C56" s="183"/>
      <c r="D56" s="184"/>
      <c r="E56" s="185"/>
      <c r="F56" s="184"/>
      <c r="G56" s="185"/>
      <c r="H56" s="185"/>
      <c r="I56" s="186"/>
      <c r="J56" s="185"/>
      <c r="K56" s="187"/>
      <c r="L56" s="187"/>
      <c r="M56" s="188"/>
      <c r="N56" s="185"/>
    </row>
    <row r="57" spans="1:14" s="107" customFormat="1" ht="36.75" customHeight="1" x14ac:dyDescent="0.25">
      <c r="B57" s="182"/>
      <c r="C57" s="183"/>
      <c r="D57" s="184"/>
      <c r="E57" s="185"/>
      <c r="F57" s="184"/>
      <c r="G57" s="185"/>
      <c r="H57" s="192" t="s">
        <v>135</v>
      </c>
      <c r="I57" s="190">
        <f>SUM(I55:I55)</f>
        <v>256011</v>
      </c>
      <c r="J57" s="189"/>
      <c r="K57" s="191">
        <f>SUM(K55:K55)</f>
        <v>962.97</v>
      </c>
      <c r="L57" s="191">
        <f>SUM(L55:L55)</f>
        <v>2425</v>
      </c>
      <c r="M57" s="188"/>
      <c r="N57" s="185"/>
    </row>
    <row r="58" spans="1:14" s="107" customFormat="1" x14ac:dyDescent="0.25">
      <c r="B58" s="182"/>
      <c r="C58" s="183"/>
      <c r="D58" s="184"/>
      <c r="E58" s="185"/>
      <c r="F58" s="184"/>
      <c r="G58" s="185"/>
      <c r="H58" s="185"/>
      <c r="I58" s="186"/>
      <c r="J58" s="185"/>
      <c r="K58" s="187"/>
      <c r="L58" s="187"/>
      <c r="M58" s="188"/>
      <c r="N58" s="185"/>
    </row>
    <row r="59" spans="1:14" ht="15.75" thickBot="1" x14ac:dyDescent="0.3"/>
    <row r="60" spans="1:14" ht="28.5" thickBot="1" x14ac:dyDescent="0.45">
      <c r="B60" s="158" t="s">
        <v>132</v>
      </c>
      <c r="C60" s="159"/>
      <c r="D60" s="159"/>
      <c r="E60" s="95"/>
      <c r="F60" s="95"/>
      <c r="G60" s="95"/>
      <c r="H60" s="96"/>
      <c r="I60" s="97"/>
      <c r="J60" s="95"/>
      <c r="K60" s="98"/>
      <c r="L60" s="98"/>
      <c r="M60" s="160"/>
    </row>
    <row r="61" spans="1:14" ht="26.25" thickBot="1" x14ac:dyDescent="0.3">
      <c r="B61" s="114" t="s">
        <v>56</v>
      </c>
      <c r="C61" s="115" t="s">
        <v>57</v>
      </c>
      <c r="D61" s="115" t="s">
        <v>2</v>
      </c>
      <c r="E61" s="115" t="s">
        <v>3</v>
      </c>
      <c r="F61" s="115" t="s">
        <v>4</v>
      </c>
      <c r="G61" s="115" t="s">
        <v>5</v>
      </c>
      <c r="H61" s="161" t="s">
        <v>6</v>
      </c>
      <c r="I61" s="162" t="s">
        <v>7</v>
      </c>
      <c r="J61" s="163" t="s">
        <v>58</v>
      </c>
      <c r="K61" s="164" t="s">
        <v>59</v>
      </c>
      <c r="L61" s="164" t="s">
        <v>133</v>
      </c>
      <c r="M61" s="165" t="s">
        <v>10</v>
      </c>
    </row>
    <row r="62" spans="1:14" x14ac:dyDescent="0.25">
      <c r="B62" s="166"/>
      <c r="C62" s="167"/>
      <c r="D62" s="168"/>
      <c r="E62" s="168"/>
      <c r="F62" s="168"/>
      <c r="G62" s="168"/>
      <c r="H62" s="169"/>
      <c r="I62" s="170"/>
      <c r="J62" s="171"/>
      <c r="K62" s="172"/>
      <c r="L62" s="172"/>
      <c r="M62" s="168"/>
    </row>
    <row r="63" spans="1:14" ht="75.75" customHeight="1" x14ac:dyDescent="0.25">
      <c r="B63" s="173">
        <v>3</v>
      </c>
      <c r="C63" s="174" t="s">
        <v>87</v>
      </c>
      <c r="D63" s="175" t="s">
        <v>136</v>
      </c>
      <c r="E63" s="176" t="s">
        <v>137</v>
      </c>
      <c r="F63" s="176" t="s">
        <v>138</v>
      </c>
      <c r="G63" s="176" t="s">
        <v>26</v>
      </c>
      <c r="H63" s="177" t="s">
        <v>17</v>
      </c>
      <c r="I63" s="178">
        <v>265115</v>
      </c>
      <c r="J63" s="177" t="s">
        <v>134</v>
      </c>
      <c r="K63" s="179">
        <v>135</v>
      </c>
      <c r="L63" s="180" t="s">
        <v>16</v>
      </c>
      <c r="M63" s="181" t="s">
        <v>24</v>
      </c>
    </row>
    <row r="64" spans="1:14" s="107" customFormat="1" x14ac:dyDescent="0.25"/>
    <row r="65" spans="2:12" s="107" customFormat="1" ht="52.5" x14ac:dyDescent="0.25">
      <c r="H65" s="192" t="s">
        <v>135</v>
      </c>
      <c r="I65" s="195">
        <f>SUM(I63:I63)</f>
        <v>265115</v>
      </c>
      <c r="J65" s="193"/>
      <c r="K65" s="196">
        <f>SUM(K63:K63)</f>
        <v>135</v>
      </c>
    </row>
    <row r="66" spans="2:12" s="107" customFormat="1" x14ac:dyDescent="0.25"/>
    <row r="67" spans="2:12" s="107" customFormat="1" x14ac:dyDescent="0.25"/>
    <row r="68" spans="2:12" s="107" customFormat="1" ht="26.25" x14ac:dyDescent="0.4">
      <c r="H68" s="194" t="s">
        <v>62</v>
      </c>
      <c r="I68" s="195">
        <f>SUM(I65,I57,I47,I27)</f>
        <v>13885136</v>
      </c>
      <c r="J68" s="193"/>
      <c r="K68" s="196">
        <f>SUM(K65,K57,K47,K27)</f>
        <v>14520.58</v>
      </c>
      <c r="L68" s="200">
        <f>SUM(L57,L47,L27)</f>
        <v>203700.00000000003</v>
      </c>
    </row>
    <row r="71" spans="2:12" ht="28.5" x14ac:dyDescent="0.45">
      <c r="F71" s="131" t="s">
        <v>63</v>
      </c>
      <c r="I71" s="130"/>
    </row>
    <row r="72" spans="2:12" ht="28.5" x14ac:dyDescent="0.45">
      <c r="F72" s="131" t="s">
        <v>64</v>
      </c>
    </row>
    <row r="73" spans="2:12" ht="28.5" x14ac:dyDescent="0.45">
      <c r="F73" s="131" t="s">
        <v>65</v>
      </c>
    </row>
    <row r="75" spans="2:12" x14ac:dyDescent="0.25">
      <c r="B75" t="s">
        <v>66</v>
      </c>
    </row>
  </sheetData>
  <mergeCells count="35">
    <mergeCell ref="B53:D53"/>
    <mergeCell ref="B6:N7"/>
    <mergeCell ref="B12:N13"/>
    <mergeCell ref="B31:N32"/>
    <mergeCell ref="B8:N11"/>
    <mergeCell ref="H14:H16"/>
    <mergeCell ref="I14:I16"/>
    <mergeCell ref="J14:J16"/>
    <mergeCell ref="F14:F16"/>
    <mergeCell ref="G14:G16"/>
    <mergeCell ref="K14:K16"/>
    <mergeCell ref="N14:N16"/>
    <mergeCell ref="D14:D16"/>
    <mergeCell ref="L14:L16"/>
    <mergeCell ref="B14:B16"/>
    <mergeCell ref="E14:E16"/>
    <mergeCell ref="C14:C16"/>
    <mergeCell ref="M14:M16"/>
    <mergeCell ref="M33:M35"/>
    <mergeCell ref="O12:O13"/>
    <mergeCell ref="O31:O32"/>
    <mergeCell ref="O33:O35"/>
    <mergeCell ref="N33:N35"/>
    <mergeCell ref="O14:O16"/>
    <mergeCell ref="L33:L35"/>
    <mergeCell ref="J33:J35"/>
    <mergeCell ref="K33:K35"/>
    <mergeCell ref="I33:I35"/>
    <mergeCell ref="B33:B35"/>
    <mergeCell ref="G33:G35"/>
    <mergeCell ref="H33:H35"/>
    <mergeCell ref="F33:F35"/>
    <mergeCell ref="C33:C35"/>
    <mergeCell ref="D33:D35"/>
    <mergeCell ref="E33:E35"/>
  </mergeCells>
  <printOptions horizontalCentered="1"/>
  <pageMargins left="0.7" right="0.7" top="0.75" bottom="0.75" header="0.3" footer="0.3"/>
  <pageSetup paperSize="14" scale="37" fitToWidth="0" orientation="landscape" r:id="rId1"/>
  <headerFooter>
    <oddFooter>Página &amp;P</oddFooter>
  </headerFooter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41" t="s">
        <v>27</v>
      </c>
      <c r="B3" s="42"/>
      <c r="C3" s="42"/>
      <c r="D3" s="42"/>
      <c r="E3" s="42"/>
      <c r="F3" s="42"/>
      <c r="G3" s="43"/>
      <c r="H3" s="44"/>
      <c r="I3" s="42"/>
      <c r="J3" s="45"/>
      <c r="K3" s="42"/>
      <c r="L3" s="46"/>
    </row>
    <row r="4" spans="1:12" ht="15" customHeight="1" x14ac:dyDescent="0.25">
      <c r="A4" s="234"/>
      <c r="B4" s="235"/>
      <c r="C4" s="82"/>
      <c r="D4" s="82"/>
      <c r="E4" s="82"/>
      <c r="F4" s="82"/>
      <c r="G4" s="83"/>
      <c r="H4" s="236" t="s">
        <v>7</v>
      </c>
      <c r="I4" s="239" t="s">
        <v>31</v>
      </c>
      <c r="J4" s="236" t="s">
        <v>28</v>
      </c>
      <c r="K4" s="239" t="s">
        <v>9</v>
      </c>
      <c r="L4" s="236" t="s">
        <v>10</v>
      </c>
    </row>
    <row r="5" spans="1:12" ht="11.25" customHeight="1" thickBot="1" x14ac:dyDescent="0.3">
      <c r="A5" s="240" t="s">
        <v>29</v>
      </c>
      <c r="B5" s="241"/>
      <c r="C5" s="84" t="s">
        <v>2</v>
      </c>
      <c r="D5" s="84" t="s">
        <v>30</v>
      </c>
      <c r="E5" s="84" t="s">
        <v>4</v>
      </c>
      <c r="F5" s="84" t="s">
        <v>5</v>
      </c>
      <c r="G5" s="85" t="s">
        <v>6</v>
      </c>
      <c r="H5" s="237"/>
      <c r="I5" s="237"/>
      <c r="J5" s="237"/>
      <c r="K5" s="237"/>
      <c r="L5" s="237"/>
    </row>
    <row r="6" spans="1:12" ht="15.75" hidden="1" customHeight="1" thickBot="1" x14ac:dyDescent="0.3">
      <c r="A6" s="242"/>
      <c r="B6" s="243"/>
      <c r="C6" s="86"/>
      <c r="D6" s="86"/>
      <c r="E6" s="86"/>
      <c r="F6" s="86"/>
      <c r="G6" s="85" t="s">
        <v>32</v>
      </c>
      <c r="H6" s="237"/>
      <c r="I6" s="237"/>
      <c r="J6" s="237"/>
      <c r="K6" s="237"/>
      <c r="L6" s="237"/>
    </row>
    <row r="7" spans="1:12" x14ac:dyDescent="0.25">
      <c r="A7" s="87"/>
      <c r="B7" s="88"/>
      <c r="C7" s="86"/>
      <c r="D7" s="86"/>
      <c r="E7" s="86"/>
      <c r="F7" s="86"/>
      <c r="G7" s="85"/>
      <c r="H7" s="237"/>
      <c r="I7" s="237"/>
      <c r="J7" s="237"/>
      <c r="K7" s="237"/>
      <c r="L7" s="237"/>
    </row>
    <row r="8" spans="1:12" x14ac:dyDescent="0.25">
      <c r="A8" s="89" t="s">
        <v>33</v>
      </c>
      <c r="B8" s="90" t="s">
        <v>34</v>
      </c>
      <c r="C8" s="91"/>
      <c r="D8" s="91"/>
      <c r="E8" s="91"/>
      <c r="F8" s="91"/>
      <c r="G8" s="92"/>
      <c r="H8" s="238"/>
      <c r="I8" s="238"/>
      <c r="J8" s="238"/>
      <c r="K8" s="238"/>
      <c r="L8" s="238"/>
    </row>
    <row r="9" spans="1:12" x14ac:dyDescent="0.25">
      <c r="A9" s="244"/>
      <c r="B9" s="244"/>
      <c r="C9" s="93"/>
      <c r="D9" s="93"/>
      <c r="E9" s="93"/>
      <c r="F9" s="93"/>
      <c r="G9" s="93"/>
      <c r="H9" s="244"/>
      <c r="I9" s="244"/>
      <c r="J9" s="93"/>
      <c r="K9" s="93"/>
      <c r="L9" s="93"/>
    </row>
    <row r="10" spans="1:12" x14ac:dyDescent="0.25">
      <c r="A10" s="79" t="s">
        <v>35</v>
      </c>
      <c r="B10" s="245">
        <v>43699</v>
      </c>
      <c r="C10" s="246" t="s">
        <v>37</v>
      </c>
      <c r="D10" s="248" t="s">
        <v>38</v>
      </c>
      <c r="E10" s="248" t="s">
        <v>39</v>
      </c>
      <c r="F10" s="249" t="s">
        <v>26</v>
      </c>
      <c r="G10" s="249" t="s">
        <v>17</v>
      </c>
      <c r="H10" s="250">
        <v>27378</v>
      </c>
      <c r="I10" s="252" t="s">
        <v>40</v>
      </c>
      <c r="J10" s="253">
        <v>980.50699999999995</v>
      </c>
      <c r="K10" s="254" t="s">
        <v>16</v>
      </c>
      <c r="L10" s="249" t="s">
        <v>23</v>
      </c>
    </row>
    <row r="11" spans="1:12" x14ac:dyDescent="0.25">
      <c r="A11" s="79" t="s">
        <v>36</v>
      </c>
      <c r="B11" s="245"/>
      <c r="C11" s="247"/>
      <c r="D11" s="248"/>
      <c r="E11" s="248"/>
      <c r="F11" s="249"/>
      <c r="G11" s="249"/>
      <c r="H11" s="251"/>
      <c r="I11" s="252"/>
      <c r="J11" s="253"/>
      <c r="K11" s="255"/>
      <c r="L11" s="249"/>
    </row>
    <row r="12" spans="1:12" x14ac:dyDescent="0.25">
      <c r="A12" s="79" t="s">
        <v>41</v>
      </c>
      <c r="B12" s="245">
        <v>43705</v>
      </c>
      <c r="C12" s="246" t="s">
        <v>49</v>
      </c>
      <c r="D12" s="248" t="s">
        <v>50</v>
      </c>
      <c r="E12" s="248" t="s">
        <v>43</v>
      </c>
      <c r="F12" s="249" t="s">
        <v>26</v>
      </c>
      <c r="G12" s="249" t="s">
        <v>17</v>
      </c>
      <c r="H12" s="250">
        <v>29178</v>
      </c>
      <c r="I12" s="252" t="s">
        <v>40</v>
      </c>
      <c r="J12" s="253">
        <v>1048.3399999999999</v>
      </c>
      <c r="K12" s="256" t="s">
        <v>16</v>
      </c>
      <c r="L12" s="249" t="s">
        <v>23</v>
      </c>
    </row>
    <row r="13" spans="1:12" x14ac:dyDescent="0.25">
      <c r="A13" s="80" t="s">
        <v>42</v>
      </c>
      <c r="B13" s="245"/>
      <c r="C13" s="247"/>
      <c r="D13" s="248"/>
      <c r="E13" s="248"/>
      <c r="F13" s="249"/>
      <c r="G13" s="249"/>
      <c r="H13" s="251"/>
      <c r="I13" s="252"/>
      <c r="J13" s="253"/>
      <c r="K13" s="256"/>
      <c r="L13" s="249"/>
    </row>
    <row r="14" spans="1:12" x14ac:dyDescent="0.25">
      <c r="A14" s="81" t="s">
        <v>44</v>
      </c>
      <c r="B14" s="245">
        <v>43706</v>
      </c>
      <c r="C14" s="246" t="s">
        <v>46</v>
      </c>
      <c r="D14" s="246" t="s">
        <v>47</v>
      </c>
      <c r="E14" s="246" t="s">
        <v>48</v>
      </c>
      <c r="F14" s="249" t="s">
        <v>26</v>
      </c>
      <c r="G14" s="249" t="s">
        <v>17</v>
      </c>
      <c r="H14" s="259">
        <v>27378</v>
      </c>
      <c r="I14" s="252" t="s">
        <v>40</v>
      </c>
      <c r="J14" s="253">
        <v>2158.1999999999998</v>
      </c>
      <c r="K14" s="256" t="s">
        <v>16</v>
      </c>
      <c r="L14" s="249" t="s">
        <v>19</v>
      </c>
    </row>
    <row r="15" spans="1:12" x14ac:dyDescent="0.25">
      <c r="A15" s="80" t="s">
        <v>45</v>
      </c>
      <c r="B15" s="245"/>
      <c r="C15" s="247"/>
      <c r="D15" s="247"/>
      <c r="E15" s="247"/>
      <c r="F15" s="249"/>
      <c r="G15" s="249"/>
      <c r="H15" s="259"/>
      <c r="I15" s="252"/>
      <c r="J15" s="253"/>
      <c r="K15" s="256"/>
      <c r="L15" s="249"/>
    </row>
    <row r="16" spans="1:12" ht="16.5" thickBot="1" x14ac:dyDescent="0.3">
      <c r="A16" s="52"/>
      <c r="B16" s="51"/>
      <c r="C16" s="50"/>
      <c r="D16" s="50"/>
      <c r="E16" s="50"/>
      <c r="F16" s="50"/>
      <c r="G16" s="53"/>
      <c r="H16" s="54"/>
      <c r="I16" s="55"/>
      <c r="J16" s="56"/>
      <c r="K16" s="57"/>
      <c r="L16" s="50"/>
    </row>
    <row r="17" spans="1:12" ht="29.25" thickBot="1" x14ac:dyDescent="0.5">
      <c r="A17" s="32"/>
      <c r="B17" s="32"/>
      <c r="C17" s="47"/>
      <c r="D17" s="48"/>
      <c r="E17" s="33"/>
      <c r="F17" s="257" t="s">
        <v>14</v>
      </c>
      <c r="G17" s="258"/>
      <c r="H17" s="94">
        <f>SUM(H10:H11:H12:H13,H14,H15)</f>
        <v>83934</v>
      </c>
      <c r="I17" s="49"/>
      <c r="J17" s="78">
        <f>SUM(J10,J15)</f>
        <v>980.50699999999995</v>
      </c>
      <c r="K17" s="32"/>
      <c r="L17" s="32"/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2021-01-06T14:21:51Z</cp:lastPrinted>
  <dcterms:created xsi:type="dcterms:W3CDTF">2011-04-07T12:29:15Z</dcterms:created>
  <dcterms:modified xsi:type="dcterms:W3CDTF">2021-01-06T14:22:12Z</dcterms:modified>
</cp:coreProperties>
</file>