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Hoja1!$A$6:$N$58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" i="1" l="1"/>
  <c r="J45" i="1"/>
  <c r="K27" i="1"/>
  <c r="J27" i="1"/>
  <c r="R45" i="1" l="1"/>
  <c r="R27" i="1"/>
  <c r="R53" i="1" l="1"/>
  <c r="Q45" i="1"/>
  <c r="H45" i="1"/>
  <c r="K53" i="1" l="1"/>
  <c r="J53" i="1"/>
  <c r="H27" i="1"/>
  <c r="H53" i="1" s="1"/>
  <c r="J17" i="2" l="1"/>
  <c r="H17" i="2"/>
</calcChain>
</file>

<file path=xl/sharedStrings.xml><?xml version="1.0" encoding="utf-8"?>
<sst xmlns="http://schemas.openxmlformats.org/spreadsheetml/2006/main" count="342" uniqueCount="188">
  <si>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</si>
  <si>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</si>
  <si>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</si>
  <si>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</si>
  <si>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</si>
  <si>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</si>
  <si>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</si>
  <si>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</si>
  <si>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</si>
  <si>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</si>
  <si>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</si>
  <si>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</si>
  <si>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</si>
  <si>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</si>
  <si>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</si>
  <si>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</si>
  <si>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</si>
  <si>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</si>
  <si>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</si>
  <si>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</si>
  <si>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</si>
  <si>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</si>
  <si>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</si>
  <si>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</si>
  <si>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</si>
  <si>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</si>
  <si>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</si>
  <si>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</si>
  <si>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</si>
  <si>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</si>
  <si>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</si>
  <si>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</si>
  <si>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</si>
  <si>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</si>
  <si>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</si>
  <si>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</si>
  <si>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</si>
  <si>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</si>
  <si>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</si>
  <si>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</si>
  <si>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</si>
  <si>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</si>
  <si>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</si>
  <si>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</si>
  <si>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</si>
  <si>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</si>
  <si>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</si>
  <si>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</si>
  <si>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</si>
  <si>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</si>
  <si>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</si>
  <si>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</si>
  <si>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TOTAL</t>
  </si>
  <si>
    <t>ARQUITECTO</t>
  </si>
  <si>
    <t>SUP (m2)</t>
  </si>
  <si>
    <t xml:space="preserve">TOTAL </t>
  </si>
  <si>
    <t>RESOLUCION FECHA</t>
  </si>
  <si>
    <t>SUPERFICIE M2</t>
  </si>
  <si>
    <t>A N T E P R O Y E C T O S</t>
  </si>
  <si>
    <t>PERMISO N°</t>
  </si>
  <si>
    <t xml:space="preserve">NINGUNA </t>
  </si>
  <si>
    <t>X</t>
  </si>
  <si>
    <t xml:space="preserve">SI </t>
  </si>
  <si>
    <t xml:space="preserve">MONTO </t>
  </si>
  <si>
    <t>CARLOS LINEROS ECHEVERRIA</t>
  </si>
  <si>
    <t>ESTADISTICAS DE PERMISOS, RESOLUCIONES Y OTROS  MES DE MARZO 2025</t>
  </si>
  <si>
    <t>06.03.2025</t>
  </si>
  <si>
    <t>12.03.2025</t>
  </si>
  <si>
    <t xml:space="preserve">PATRICIA REYES REYES </t>
  </si>
  <si>
    <t xml:space="preserve">SILVANA ALVAREZ GONZALEZ </t>
  </si>
  <si>
    <t>CHUNGARA 651</t>
  </si>
  <si>
    <t xml:space="preserve">S/REV. </t>
  </si>
  <si>
    <t xml:space="preserve">VIVIENDA </t>
  </si>
  <si>
    <t xml:space="preserve">OBRA NUEVA </t>
  </si>
  <si>
    <t>A.ESPEJO</t>
  </si>
  <si>
    <t xml:space="preserve">MELANIE VON SENGER-LOPER </t>
  </si>
  <si>
    <t>ICTINOS 768</t>
  </si>
  <si>
    <t xml:space="preserve">MARCELO MEDINA </t>
  </si>
  <si>
    <t>480.00</t>
  </si>
  <si>
    <t>135.00</t>
  </si>
  <si>
    <t xml:space="preserve">A.MONARDES </t>
  </si>
  <si>
    <t xml:space="preserve">LUIS DUFFLOCQ URMENETA Y COMPAÑÍA LTDA </t>
  </si>
  <si>
    <t>LOS ORFEBRES 305</t>
  </si>
  <si>
    <t xml:space="preserve">FERNANDO NAHUM MORALES </t>
  </si>
  <si>
    <t xml:space="preserve">MAURICIO FUENTES </t>
  </si>
  <si>
    <t xml:space="preserve">BODEGA Y OFICINA </t>
  </si>
  <si>
    <t>884.04</t>
  </si>
  <si>
    <t>07.03.2025</t>
  </si>
  <si>
    <t xml:space="preserve">FRANCISCA HERRERA </t>
  </si>
  <si>
    <t xml:space="preserve">NOCEDAL 7400 CASA D </t>
  </si>
  <si>
    <t xml:space="preserve">RODRIGO VALENZUELA </t>
  </si>
  <si>
    <t>AMPLIACION HASTA 100 M2</t>
  </si>
  <si>
    <t xml:space="preserve">DIEGO DUJOVNE Y OTROS </t>
  </si>
  <si>
    <t xml:space="preserve">GONZALEZ MALBRAN 4455 </t>
  </si>
  <si>
    <t xml:space="preserve">MARCOS ORTIZ </t>
  </si>
  <si>
    <t>460.70</t>
  </si>
  <si>
    <t>14.03.2025</t>
  </si>
  <si>
    <t xml:space="preserve">LUIS MATAMALA </t>
  </si>
  <si>
    <t xml:space="preserve">LAS CARRETAS 2269 </t>
  </si>
  <si>
    <t xml:space="preserve">MARIA PIA LAMBETH </t>
  </si>
  <si>
    <t>AMPIACION MAYOR A 100M2</t>
  </si>
  <si>
    <t xml:space="preserve">C.ESPINOSA </t>
  </si>
  <si>
    <t>17.03.2025</t>
  </si>
  <si>
    <t>SOCIEDAD DE INVERSIONES HUAIPILLO LTDA</t>
  </si>
  <si>
    <t>LYNCH NORTE 302</t>
  </si>
  <si>
    <t xml:space="preserve">CONSTANZA MENCHACA </t>
  </si>
  <si>
    <t xml:space="preserve">DANIELA BUSTOS </t>
  </si>
  <si>
    <t xml:space="preserve">ESTACIONAMIENTOS COLEGIO </t>
  </si>
  <si>
    <t xml:space="preserve">ALTERACION </t>
  </si>
  <si>
    <t>620.00</t>
  </si>
  <si>
    <t>1001.05</t>
  </si>
  <si>
    <t xml:space="preserve">L.G.U.C.,O.G.C. Y P.R.C. </t>
  </si>
  <si>
    <t xml:space="preserve">ANDRES QUIRLAND CASTILLO </t>
  </si>
  <si>
    <t>CARLOS DICKENS 2319</t>
  </si>
  <si>
    <t xml:space="preserve">MARCO ROBINSON CALDERON </t>
  </si>
  <si>
    <t xml:space="preserve">360.00 </t>
  </si>
  <si>
    <t xml:space="preserve">CHRISTINE VON BECK CAPOCCHI </t>
  </si>
  <si>
    <t>GIBRALTAR 7393</t>
  </si>
  <si>
    <t>CHRISTINE VON BECK CAPOCHI</t>
  </si>
  <si>
    <t>387.05</t>
  </si>
  <si>
    <t>18.03.2025</t>
  </si>
  <si>
    <t xml:space="preserve">MP INMOBILIARIA </t>
  </si>
  <si>
    <t xml:space="preserve">ALVARO CASANOVA 1853 CASA A </t>
  </si>
  <si>
    <t xml:space="preserve">SERGIO VILLALOBOS </t>
  </si>
  <si>
    <t>5099.25</t>
  </si>
  <si>
    <t xml:space="preserve">ALVARO CASANOVA 1853 CASA  B </t>
  </si>
  <si>
    <t>21.03.2025</t>
  </si>
  <si>
    <t xml:space="preserve">COPERATIVA DE SERVICIOS HABITACIONALES DE FUNCIONARIOS DE INVESTIGACIONE </t>
  </si>
  <si>
    <t>DETECTIVE  HERIBERTO ORTIZ 7380</t>
  </si>
  <si>
    <t xml:space="preserve">JAIME TAGLE SALAS </t>
  </si>
  <si>
    <t xml:space="preserve">VIVIENDAS </t>
  </si>
  <si>
    <t>3079.65</t>
  </si>
  <si>
    <t>5947.00</t>
  </si>
  <si>
    <t xml:space="preserve">CLAUDIA CAROLINA CAMPOS SALINAS </t>
  </si>
  <si>
    <t>AV. PRINCIPE DE GALES 5821 OF 103</t>
  </si>
  <si>
    <t xml:space="preserve">PATRICIO AGUIRRE LETERTON </t>
  </si>
  <si>
    <t xml:space="preserve">HABILITACION PELUQUERIA </t>
  </si>
  <si>
    <t xml:space="preserve">MODIFICACIONDE DIFICACIONES EXISTENTES QUE NO ALTEREN SU ESTRUCTURA </t>
  </si>
  <si>
    <t>3153.99</t>
  </si>
  <si>
    <t xml:space="preserve">JULIA PANTOJA ROMERO </t>
  </si>
  <si>
    <t>TALINAY 9660</t>
  </si>
  <si>
    <t xml:space="preserve">JAVIER GONZALEZ </t>
  </si>
  <si>
    <t>141.2</t>
  </si>
  <si>
    <t>NINGUNO</t>
  </si>
  <si>
    <t>20.03.2025</t>
  </si>
  <si>
    <t xml:space="preserve">CLAUDIO ANTONIO MESA </t>
  </si>
  <si>
    <t xml:space="preserve">ALVARO CASANOVA 1676 </t>
  </si>
  <si>
    <t xml:space="preserve">PABLO ANDRADE HARRISON </t>
  </si>
  <si>
    <t>25.03.2025</t>
  </si>
  <si>
    <t xml:space="preserve">RAFAEL YAÑEZ </t>
  </si>
  <si>
    <t xml:space="preserve">PAULINA DIAZ LOPEZ </t>
  </si>
  <si>
    <t>24.03.2025</t>
  </si>
  <si>
    <t xml:space="preserve">ERNST WELZEL MARQUEZ </t>
  </si>
  <si>
    <t xml:space="preserve">NAZARETH 6068 </t>
  </si>
  <si>
    <t xml:space="preserve">OSVALDO SPICHIGER BRIONES </t>
  </si>
  <si>
    <t xml:space="preserve">NINGUNO </t>
  </si>
  <si>
    <t>416.15</t>
  </si>
  <si>
    <t xml:space="preserve">N.JOFRE </t>
  </si>
  <si>
    <t>VISTA HERMOSA 6427</t>
  </si>
  <si>
    <t xml:space="preserve">MARIANELA            ALTAMIRANO </t>
  </si>
  <si>
    <t>290.00</t>
  </si>
  <si>
    <t>28.03.2025</t>
  </si>
  <si>
    <t xml:space="preserve">TRONCOS VIEJOS 2253 </t>
  </si>
  <si>
    <t xml:space="preserve">ALEJANDRO ARMSTRONS </t>
  </si>
  <si>
    <t>ALTERACION</t>
  </si>
  <si>
    <t>800.00</t>
  </si>
  <si>
    <t>318.16</t>
  </si>
  <si>
    <t xml:space="preserve">EDUARDO WIEGAND CRUZ - GLORIA PFINGSTHORN Y A. SOFIA UGARTE </t>
  </si>
  <si>
    <t>27.03.2025</t>
  </si>
  <si>
    <t xml:space="preserve">MONICA ROMAN MIMIZA </t>
  </si>
  <si>
    <t xml:space="preserve">SERGIO FUENTES BARAHONA </t>
  </si>
  <si>
    <t xml:space="preserve">PJE FRANCISCO VILLAGRA  6295-B </t>
  </si>
  <si>
    <t xml:space="preserve">AMPLIACION DE VIVIENDA SOCIAL </t>
  </si>
  <si>
    <t>170.00</t>
  </si>
  <si>
    <t xml:space="preserve">M.GARRIDO </t>
  </si>
  <si>
    <t>31.03.2025</t>
  </si>
  <si>
    <t xml:space="preserve">MACARENA RAMIREZ PICHUANTE </t>
  </si>
  <si>
    <t>AV. OSSA 235 OF 330</t>
  </si>
  <si>
    <t xml:space="preserve">FRANCISCA JORQUERA WALSEN </t>
  </si>
  <si>
    <t>3003.65</t>
  </si>
  <si>
    <t>NUEVOS DESARROLLOS S.A</t>
  </si>
  <si>
    <t xml:space="preserve">AV. LARRAIN 5862 </t>
  </si>
  <si>
    <t xml:space="preserve">RODRIGO MUNITA CHAVEZ </t>
  </si>
  <si>
    <t xml:space="preserve">SALON BELLEZA </t>
  </si>
  <si>
    <t xml:space="preserve">MODIFICACION DE DIFICACIONES EXISTENTES QUE NO ALTEREN SU ESTRUCTURA </t>
  </si>
  <si>
    <r>
      <t xml:space="preserve">                </t>
    </r>
    <r>
      <rPr>
        <b/>
        <sz val="12"/>
        <color theme="1"/>
        <rFont val="Arial"/>
        <family val="2"/>
      </rPr>
      <t>DIRECTOR DE OBRAS</t>
    </r>
  </si>
  <si>
    <t>LA REINA</t>
  </si>
  <si>
    <t>CLE/nb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</si>
</sst>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  <numFmt numFmtId="168" formatCode="&quot;$&quot;#,##0"/>
  </numFmts>
  <fonts count="3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0" tint="-0.249977111117893"/>
      <name val="Calibri"/>
      <family val="2"/>
      <scheme val="minor"/>
    </font>
    <font>
      <b/>
      <sz val="26"/>
      <color theme="0"/>
      <name val="Arial"/>
      <family val="2"/>
    </font>
    <font>
      <b/>
      <sz val="26"/>
      <color theme="1"/>
      <name val="Arial"/>
      <family val="2"/>
    </font>
    <font>
      <b/>
      <sz val="11"/>
      <name val="Cambria"/>
      <family val="1"/>
      <scheme val="maj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2" fillId="0" borderId="0" applyFont="0" applyFill="0" applyBorder="0" applyAlignment="0" applyProtection="0"/>
  </cellStyleXfs>
  <cellXfs count="230">
    <xf numFmtId="0" fontId="0" fillId="0" borderId="0" xfId="0"/>
    <xf numFmtId="0" fontId="6" fillId="0" borderId="0" xfId="0" applyFont="1"/>
    <xf numFmtId="0" fontId="11" fillId="0" borderId="0" xfId="0" applyFont="1"/>
    <xf numFmtId="0" fontId="14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5" fillId="0" borderId="0" xfId="0" applyFont="1"/>
    <xf numFmtId="0" fontId="16" fillId="0" borderId="0" xfId="0" applyFont="1"/>
    <xf numFmtId="0" fontId="17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5" fontId="10" fillId="2" borderId="20" xfId="0" applyNumberFormat="1" applyFont="1" applyFill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vertical="top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vertical="top" wrapText="1"/>
    </xf>
    <xf numFmtId="0" fontId="13" fillId="3" borderId="32" xfId="0" applyFont="1" applyFill="1" applyBorder="1" applyAlignment="1">
      <alignment vertical="top" wrapText="1"/>
    </xf>
    <xf numFmtId="0" fontId="13" fillId="0" borderId="0" xfId="0" applyFont="1" applyAlignment="1">
      <alignment vertical="center" wrapText="1"/>
    </xf>
    <xf numFmtId="42" fontId="10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0" fillId="0" borderId="12" xfId="0" applyFont="1" applyBorder="1" applyAlignment="1">
      <alignment horizontal="center"/>
    </xf>
    <xf numFmtId="0" fontId="6" fillId="0" borderId="12" xfId="0" applyFont="1" applyBorder="1"/>
    <xf numFmtId="0" fontId="0" fillId="0" borderId="5" xfId="0" applyBorder="1"/>
    <xf numFmtId="0" fontId="0" fillId="0" borderId="6" xfId="0" applyBorder="1"/>
    <xf numFmtId="0" fontId="20" fillId="0" borderId="12" xfId="0" applyFont="1" applyBorder="1" applyAlignment="1">
      <alignment horizontal="center" vertical="center"/>
    </xf>
    <xf numFmtId="0" fontId="22" fillId="0" borderId="0" xfId="0" applyFont="1"/>
    <xf numFmtId="0" fontId="26" fillId="0" borderId="0" xfId="0" applyFont="1"/>
    <xf numFmtId="0" fontId="21" fillId="4" borderId="4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29" fillId="2" borderId="12" xfId="0" applyFont="1" applyFill="1" applyBorder="1" applyAlignment="1">
      <alignment horizontal="center"/>
    </xf>
    <xf numFmtId="0" fontId="29" fillId="2" borderId="12" xfId="0" applyFont="1" applyFill="1" applyBorder="1"/>
    <xf numFmtId="0" fontId="24" fillId="0" borderId="0" xfId="0" applyFont="1"/>
    <xf numFmtId="3" fontId="30" fillId="0" borderId="12" xfId="0" applyNumberFormat="1" applyFont="1" applyBorder="1" applyAlignment="1">
      <alignment horizontal="center" vertical="center"/>
    </xf>
    <xf numFmtId="14" fontId="31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center" vertical="center" wrapText="1"/>
    </xf>
    <xf numFmtId="42" fontId="31" fillId="0" borderId="12" xfId="1" applyFont="1" applyBorder="1" applyAlignment="1">
      <alignment horizontal="right" vertical="center"/>
    </xf>
    <xf numFmtId="4" fontId="31" fillId="0" borderId="12" xfId="0" applyNumberFormat="1" applyFont="1" applyBorder="1" applyAlignment="1">
      <alignment horizontal="right" vertical="center"/>
    </xf>
    <xf numFmtId="0" fontId="31" fillId="0" borderId="12" xfId="0" applyFont="1" applyBorder="1" applyAlignment="1">
      <alignment horizontal="center" vertical="center"/>
    </xf>
    <xf numFmtId="168" fontId="31" fillId="0" borderId="12" xfId="1" applyNumberFormat="1" applyFont="1" applyBorder="1" applyAlignment="1">
      <alignment horizontal="right" vertical="center"/>
    </xf>
    <xf numFmtId="4" fontId="31" fillId="0" borderId="12" xfId="0" applyNumberFormat="1" applyFont="1" applyBorder="1" applyAlignment="1">
      <alignment horizontal="center" vertical="center"/>
    </xf>
    <xf numFmtId="167" fontId="31" fillId="0" borderId="1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2" fillId="2" borderId="12" xfId="0" applyFont="1" applyFill="1" applyBorder="1" applyAlignment="1">
      <alignment horizontal="center"/>
    </xf>
    <xf numFmtId="42" fontId="32" fillId="2" borderId="12" xfId="1" applyFont="1" applyFill="1" applyBorder="1" applyAlignment="1">
      <alignment horizontal="right"/>
    </xf>
    <xf numFmtId="0" fontId="31" fillId="2" borderId="12" xfId="0" applyFont="1" applyFill="1" applyBorder="1"/>
    <xf numFmtId="4" fontId="30" fillId="2" borderId="12" xfId="0" applyNumberFormat="1" applyFont="1" applyFill="1" applyBorder="1" applyAlignment="1">
      <alignment horizontal="righ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2" fontId="30" fillId="2" borderId="12" xfId="1" applyFont="1" applyFill="1" applyBorder="1" applyAlignment="1">
      <alignment horizontal="right"/>
    </xf>
    <xf numFmtId="0" fontId="30" fillId="2" borderId="12" xfId="0" applyFont="1" applyFill="1" applyBorder="1"/>
    <xf numFmtId="0" fontId="3" fillId="3" borderId="0" xfId="0" applyFont="1" applyFill="1" applyAlignment="1">
      <alignment horizontal="center"/>
    </xf>
    <xf numFmtId="0" fontId="32" fillId="3" borderId="23" xfId="0" applyFont="1" applyFill="1" applyBorder="1" applyAlignment="1">
      <alignment horizontal="center"/>
    </xf>
    <xf numFmtId="42" fontId="32" fillId="3" borderId="23" xfId="1" applyFont="1" applyFill="1" applyBorder="1" applyAlignment="1">
      <alignment horizontal="right"/>
    </xf>
    <xf numFmtId="0" fontId="3" fillId="3" borderId="23" xfId="0" applyFont="1" applyFill="1" applyBorder="1"/>
    <xf numFmtId="4" fontId="32" fillId="3" borderId="23" xfId="0" applyNumberFormat="1" applyFont="1" applyFill="1" applyBorder="1" applyAlignment="1">
      <alignment horizontal="right"/>
    </xf>
    <xf numFmtId="0" fontId="0" fillId="0" borderId="0" xfId="0" applyFont="1"/>
    <xf numFmtId="0" fontId="31" fillId="0" borderId="12" xfId="0" quotePrefix="1" applyFont="1" applyBorder="1" applyAlignment="1">
      <alignment horizontal="center" vertical="center" wrapText="1"/>
    </xf>
    <xf numFmtId="42" fontId="31" fillId="0" borderId="12" xfId="1" applyFont="1" applyFill="1" applyBorder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0" fontId="3" fillId="2" borderId="12" xfId="0" applyFont="1" applyFill="1" applyBorder="1"/>
    <xf numFmtId="4" fontId="32" fillId="2" borderId="12" xfId="0" applyNumberFormat="1" applyFont="1" applyFill="1" applyBorder="1" applyAlignment="1">
      <alignment horizontal="right"/>
    </xf>
    <xf numFmtId="0" fontId="32" fillId="2" borderId="12" xfId="0" applyFont="1" applyFill="1" applyBorder="1"/>
    <xf numFmtId="0" fontId="32" fillId="3" borderId="0" xfId="0" applyFont="1" applyFill="1" applyAlignment="1">
      <alignment horizontal="center"/>
    </xf>
    <xf numFmtId="42" fontId="32" fillId="3" borderId="0" xfId="1" applyFont="1" applyFill="1" applyBorder="1" applyAlignment="1">
      <alignment horizontal="right"/>
    </xf>
    <xf numFmtId="0" fontId="3" fillId="3" borderId="0" xfId="0" applyFont="1" applyFill="1"/>
    <xf numFmtId="4" fontId="32" fillId="3" borderId="0" xfId="0" applyNumberFormat="1" applyFont="1" applyFill="1" applyAlignment="1">
      <alignment horizontal="right"/>
    </xf>
    <xf numFmtId="0" fontId="32" fillId="3" borderId="0" xfId="0" applyFont="1" applyFill="1"/>
    <xf numFmtId="0" fontId="3" fillId="2" borderId="17" xfId="0" applyFont="1" applyFill="1" applyBorder="1"/>
    <xf numFmtId="0" fontId="32" fillId="2" borderId="17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right"/>
    </xf>
    <xf numFmtId="4" fontId="3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0" fillId="3" borderId="0" xfId="0" applyFont="1" applyFill="1"/>
    <xf numFmtId="0" fontId="32" fillId="0" borderId="46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3" fontId="32" fillId="3" borderId="19" xfId="0" applyNumberFormat="1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center" vertical="center"/>
    </xf>
    <xf numFmtId="4" fontId="32" fillId="3" borderId="19" xfId="0" applyNumberFormat="1" applyFont="1" applyFill="1" applyBorder="1" applyAlignment="1">
      <alignment horizontal="center" vertical="center" wrapText="1"/>
    </xf>
    <xf numFmtId="0" fontId="32" fillId="0" borderId="19" xfId="0" applyFont="1" applyBorder="1" applyAlignment="1">
      <alignment horizontal="center" wrapText="1"/>
    </xf>
    <xf numFmtId="1" fontId="32" fillId="0" borderId="12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2" fontId="3" fillId="0" borderId="12" xfId="1" applyFont="1" applyFill="1" applyBorder="1" applyAlignment="1">
      <alignment horizontal="right" vertical="center" wrapText="1"/>
    </xf>
    <xf numFmtId="4" fontId="3" fillId="3" borderId="12" xfId="0" applyNumberFormat="1" applyFont="1" applyFill="1" applyBorder="1" applyAlignment="1">
      <alignment horizontal="right" vertical="center"/>
    </xf>
    <xf numFmtId="0" fontId="32" fillId="2" borderId="33" xfId="0" applyFont="1" applyFill="1" applyBorder="1"/>
    <xf numFmtId="42" fontId="32" fillId="2" borderId="33" xfId="0" applyNumberFormat="1" applyFont="1" applyFill="1" applyBorder="1" applyAlignment="1">
      <alignment horizontal="center"/>
    </xf>
    <xf numFmtId="0" fontId="3" fillId="2" borderId="33" xfId="0" applyFont="1" applyFill="1" applyBorder="1"/>
    <xf numFmtId="2" fontId="32" fillId="2" borderId="33" xfId="0" applyNumberFormat="1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32" fillId="3" borderId="33" xfId="0" applyFont="1" applyFill="1" applyBorder="1"/>
    <xf numFmtId="42" fontId="32" fillId="3" borderId="33" xfId="0" applyNumberFormat="1" applyFont="1" applyFill="1" applyBorder="1" applyAlignment="1">
      <alignment horizontal="center"/>
    </xf>
    <xf numFmtId="0" fontId="3" fillId="3" borderId="33" xfId="0" applyFont="1" applyFill="1" applyBorder="1"/>
    <xf numFmtId="2" fontId="32" fillId="3" borderId="33" xfId="0" applyNumberFormat="1" applyFont="1" applyFill="1" applyBorder="1" applyAlignment="1">
      <alignment horizontal="right"/>
    </xf>
    <xf numFmtId="2" fontId="32" fillId="3" borderId="47" xfId="0" applyNumberFormat="1" applyFont="1" applyFill="1" applyBorder="1"/>
    <xf numFmtId="42" fontId="32" fillId="2" borderId="12" xfId="0" applyNumberFormat="1" applyFont="1" applyFill="1" applyBorder="1"/>
    <xf numFmtId="4" fontId="32" fillId="2" borderId="12" xfId="0" applyNumberFormat="1" applyFont="1" applyFill="1" applyBorder="1"/>
    <xf numFmtId="14" fontId="3" fillId="0" borderId="0" xfId="0" applyNumberFormat="1" applyFont="1"/>
    <xf numFmtId="0" fontId="32" fillId="0" borderId="0" xfId="0" applyFont="1" applyAlignment="1">
      <alignment horizontal="center"/>
    </xf>
    <xf numFmtId="0" fontId="25" fillId="3" borderId="48" xfId="0" applyFont="1" applyFill="1" applyBorder="1" applyAlignment="1">
      <alignment horizontal="center"/>
    </xf>
    <xf numFmtId="0" fontId="25" fillId="3" borderId="33" xfId="0" applyFont="1" applyFill="1" applyBorder="1"/>
    <xf numFmtId="42" fontId="32" fillId="3" borderId="33" xfId="1" applyFont="1" applyFill="1" applyBorder="1" applyAlignment="1">
      <alignment horizontal="right"/>
    </xf>
    <xf numFmtId="0" fontId="32" fillId="3" borderId="47" xfId="0" applyFont="1" applyFill="1" applyBorder="1"/>
    <xf numFmtId="2" fontId="32" fillId="2" borderId="33" xfId="0" applyNumberFormat="1" applyFont="1" applyFill="1" applyBorder="1"/>
    <xf numFmtId="0" fontId="32" fillId="2" borderId="16" xfId="0" applyFont="1" applyFill="1" applyBorder="1" applyAlignment="1">
      <alignment horizontal="left"/>
    </xf>
    <xf numFmtId="0" fontId="32" fillId="2" borderId="17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2" borderId="43" xfId="0" applyFont="1" applyFill="1" applyBorder="1" applyAlignment="1">
      <alignment horizontal="center"/>
    </xf>
    <xf numFmtId="0" fontId="32" fillId="2" borderId="44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2" borderId="5" xfId="0" applyFont="1" applyFill="1" applyBorder="1"/>
    <xf numFmtId="0" fontId="21" fillId="2" borderId="6" xfId="0" applyFont="1" applyFill="1" applyBorder="1"/>
    <xf numFmtId="0" fontId="21" fillId="2" borderId="9" xfId="0" applyFont="1" applyFill="1" applyBorder="1"/>
    <xf numFmtId="0" fontId="21" fillId="2" borderId="10" xfId="0" applyFont="1" applyFill="1" applyBorder="1"/>
    <xf numFmtId="0" fontId="32" fillId="2" borderId="45" xfId="0" applyFont="1" applyFill="1" applyBorder="1"/>
    <xf numFmtId="0" fontId="32" fillId="2" borderId="23" xfId="0" applyFont="1" applyFill="1" applyBorder="1"/>
    <xf numFmtId="0" fontId="32" fillId="2" borderId="22" xfId="0" applyFont="1" applyFill="1" applyBorder="1"/>
    <xf numFmtId="0" fontId="32" fillId="2" borderId="9" xfId="0" applyFont="1" applyFill="1" applyBorder="1"/>
    <xf numFmtId="0" fontId="32" fillId="2" borderId="10" xfId="0" applyFont="1" applyFill="1" applyBorder="1"/>
    <xf numFmtId="0" fontId="32" fillId="2" borderId="11" xfId="0" applyFont="1" applyFill="1" applyBorder="1"/>
    <xf numFmtId="0" fontId="27" fillId="4" borderId="4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3" fillId="3" borderId="21" xfId="0" applyFont="1" applyFill="1" applyBorder="1" applyAlignment="1">
      <alignment vertical="center" wrapText="1"/>
    </xf>
    <xf numFmtId="0" fontId="13" fillId="3" borderId="22" xfId="0" applyFont="1" applyFill="1" applyBorder="1" applyAlignment="1">
      <alignment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vertical="top" wrapText="1"/>
    </xf>
    <xf numFmtId="0" fontId="13" fillId="3" borderId="11" xfId="0" applyFont="1" applyFill="1" applyBorder="1" applyAlignment="1">
      <alignment vertical="top" wrapText="1"/>
    </xf>
    <xf numFmtId="0" fontId="13" fillId="0" borderId="0" xfId="0" applyFont="1" applyAlignment="1">
      <alignment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center" vertical="center" wrapText="1"/>
    </xf>
    <xf numFmtId="4" fontId="18" fillId="0" borderId="33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/>
    </xf>
    <xf numFmtId="0" fontId="19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321468</xdr:colOff>
      <xdr:row>6</xdr:row>
      <xdr:rowOff>107156</xdr:rowOff>
    </xdr:from>
    <xdr:to>
      <xdr:col>2</xdr:col>
      <xdr:colOff>1488280</xdr:colOff>
      <xdr:row>11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" y="297656"/>
          <a:ext cx="3000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zoomScale="80" zoomScaleNormal="80" zoomScaleSheetLayoutView="100" zoomScalePageLayoutView="50" workbookViewId="0">
      <selection activeCell="B54" sqref="B54"/>
    </sheetView>
  </sheetViews>
  <sheetFormatPr baseColWidth="10" defaultRowHeight="14.4" x14ac:dyDescent="0.3"/>
  <cols>
    <col min="1" max="1" width="11" customWidth="1"/>
    <col min="2" max="2" width="16.44140625" customWidth="1"/>
    <col min="3" max="3" width="42.6640625" customWidth="1"/>
    <col min="4" max="4" width="45" customWidth="1"/>
    <col min="5" max="5" width="43.6640625" customWidth="1"/>
    <col min="6" max="6" width="25.6640625" customWidth="1"/>
    <col min="7" max="7" width="23" customWidth="1"/>
    <col min="8" max="8" width="20.109375" customWidth="1"/>
    <col min="9" max="9" width="33.88671875" customWidth="1"/>
    <col min="10" max="10" width="16.33203125" customWidth="1"/>
    <col min="11" max="11" width="18" customWidth="1"/>
    <col min="12" max="12" width="20.88671875" customWidth="1"/>
    <col min="13" max="13" width="20" customWidth="1"/>
    <col min="17" max="17" width="25.109375" bestFit="1" customWidth="1"/>
  </cols>
  <sheetData>
    <row r="1" spans="1:18" ht="4.5" customHeight="1" thickBot="1" x14ac:dyDescent="0.3"/>
    <row r="2" spans="1:18" ht="3" hidden="1" customHeight="1" thickBot="1" x14ac:dyDescent="0.3"/>
    <row r="3" spans="1:18" ht="15.75" hidden="1" thickBot="1" x14ac:dyDescent="0.3"/>
    <row r="4" spans="1:18" ht="15.75" hidden="1" thickBot="1" x14ac:dyDescent="0.3"/>
    <row r="5" spans="1:18" ht="15.75" hidden="1" thickBot="1" x14ac:dyDescent="0.3"/>
    <row r="6" spans="1:18" ht="10.5" customHeight="1" x14ac:dyDescent="0.3">
      <c r="A6" s="165" t="s">
        <v>47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38"/>
      <c r="O6" s="51"/>
      <c r="P6" s="52"/>
      <c r="Q6" s="52"/>
      <c r="R6" s="38"/>
    </row>
    <row r="7" spans="1:18" ht="10.5" customHeight="1" thickBot="1" x14ac:dyDescent="0.35">
      <c r="A7" s="167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39"/>
      <c r="O7" s="43"/>
      <c r="R7" s="44"/>
    </row>
    <row r="8" spans="1:18" x14ac:dyDescent="0.3">
      <c r="A8" s="179" t="s">
        <v>65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40"/>
      <c r="O8" s="189"/>
      <c r="P8" s="190"/>
      <c r="Q8" s="190"/>
      <c r="R8" s="191"/>
    </row>
    <row r="9" spans="1:18" x14ac:dyDescent="0.3">
      <c r="A9" s="181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40"/>
      <c r="O9" s="192"/>
      <c r="P9" s="193"/>
      <c r="Q9" s="193"/>
      <c r="R9" s="194"/>
    </row>
    <row r="10" spans="1:18" x14ac:dyDescent="0.3">
      <c r="A10" s="181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40"/>
      <c r="O10" s="192"/>
      <c r="P10" s="193"/>
      <c r="Q10" s="193"/>
      <c r="R10" s="194"/>
    </row>
    <row r="11" spans="1:18" ht="6" customHeight="1" thickBot="1" x14ac:dyDescent="0.35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41"/>
      <c r="O11" s="195"/>
      <c r="P11" s="196"/>
      <c r="Q11" s="196"/>
      <c r="R11" s="197"/>
    </row>
    <row r="12" spans="1:18" ht="6" customHeight="1" x14ac:dyDescent="0.25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40"/>
      <c r="O12" s="45"/>
      <c r="P12" s="46"/>
      <c r="Q12" s="46"/>
      <c r="R12" s="40"/>
    </row>
    <row r="13" spans="1:18" ht="6" customHeight="1" thickBot="1" x14ac:dyDescent="0.3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42"/>
      <c r="O13" s="47"/>
      <c r="P13" s="48"/>
      <c r="Q13" s="48"/>
      <c r="R13" s="42"/>
    </row>
    <row r="14" spans="1:18" x14ac:dyDescent="0.3">
      <c r="A14" s="169" t="s">
        <v>12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98"/>
      <c r="O14" s="159" t="s">
        <v>48</v>
      </c>
      <c r="P14" s="160"/>
      <c r="Q14" s="160"/>
      <c r="R14" s="161"/>
    </row>
    <row r="15" spans="1:18" ht="15" thickBot="1" x14ac:dyDescent="0.35">
      <c r="A15" s="171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99"/>
      <c r="O15" s="162"/>
      <c r="P15" s="163"/>
      <c r="Q15" s="163"/>
      <c r="R15" s="164"/>
    </row>
    <row r="16" spans="1:18" x14ac:dyDescent="0.3">
      <c r="A16" s="184" t="s">
        <v>0</v>
      </c>
      <c r="B16" s="184" t="s">
        <v>1</v>
      </c>
      <c r="C16" s="186" t="s">
        <v>2</v>
      </c>
      <c r="D16" s="184" t="s">
        <v>3</v>
      </c>
      <c r="E16" s="184" t="s">
        <v>4</v>
      </c>
      <c r="F16" s="184" t="s">
        <v>5</v>
      </c>
      <c r="G16" s="184" t="s">
        <v>6</v>
      </c>
      <c r="H16" s="184" t="s">
        <v>7</v>
      </c>
      <c r="I16" s="184" t="s">
        <v>8</v>
      </c>
      <c r="J16" s="184" t="s">
        <v>11</v>
      </c>
      <c r="K16" s="188" t="s">
        <v>19</v>
      </c>
      <c r="L16" s="184" t="s">
        <v>9</v>
      </c>
      <c r="M16" s="184" t="s">
        <v>10</v>
      </c>
      <c r="N16" s="200" t="s">
        <v>18</v>
      </c>
      <c r="O16" s="152" t="s">
        <v>49</v>
      </c>
      <c r="P16" s="152" t="s">
        <v>50</v>
      </c>
      <c r="Q16" s="152" t="s">
        <v>51</v>
      </c>
      <c r="R16" s="152" t="s">
        <v>54</v>
      </c>
    </row>
    <row r="17" spans="1:19" x14ac:dyDescent="0.3">
      <c r="A17" s="184"/>
      <c r="B17" s="184"/>
      <c r="C17" s="186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201"/>
      <c r="O17" s="203"/>
      <c r="P17" s="203"/>
      <c r="Q17" s="203"/>
      <c r="R17" s="203"/>
    </row>
    <row r="18" spans="1:19" ht="9" customHeight="1" thickBot="1" x14ac:dyDescent="0.35">
      <c r="A18" s="185"/>
      <c r="B18" s="185"/>
      <c r="C18" s="187"/>
      <c r="D18" s="185"/>
      <c r="E18" s="185"/>
      <c r="F18" s="185"/>
      <c r="G18" s="185"/>
      <c r="H18" s="185"/>
      <c r="I18" s="185"/>
      <c r="J18" s="184"/>
      <c r="K18" s="184"/>
      <c r="L18" s="185"/>
      <c r="M18" s="185"/>
      <c r="N18" s="202"/>
      <c r="O18" s="203"/>
      <c r="P18" s="203"/>
      <c r="Q18" s="203"/>
      <c r="R18" s="203"/>
    </row>
    <row r="19" spans="1:19" s="1" customFormat="1" ht="30.6" customHeight="1" x14ac:dyDescent="0.3">
      <c r="A19" s="66">
        <v>14817</v>
      </c>
      <c r="B19" s="67" t="s">
        <v>66</v>
      </c>
      <c r="C19" s="68" t="s">
        <v>81</v>
      </c>
      <c r="D19" s="68" t="s">
        <v>82</v>
      </c>
      <c r="E19" s="68" t="s">
        <v>83</v>
      </c>
      <c r="F19" s="69" t="s">
        <v>84</v>
      </c>
      <c r="G19" s="69" t="s">
        <v>85</v>
      </c>
      <c r="H19" s="70">
        <v>1713716</v>
      </c>
      <c r="I19" s="69" t="s">
        <v>73</v>
      </c>
      <c r="J19" s="71">
        <v>763.07</v>
      </c>
      <c r="K19" s="72" t="s">
        <v>86</v>
      </c>
      <c r="L19" s="69" t="s">
        <v>60</v>
      </c>
      <c r="M19" s="72" t="s">
        <v>80</v>
      </c>
      <c r="N19" s="37">
        <v>14</v>
      </c>
      <c r="O19" s="49" t="s">
        <v>61</v>
      </c>
      <c r="P19" s="49"/>
      <c r="Q19" s="73">
        <v>3340480</v>
      </c>
      <c r="R19" s="50"/>
    </row>
    <row r="20" spans="1:19" s="1" customFormat="1" ht="16.2" customHeight="1" x14ac:dyDescent="0.3">
      <c r="A20" s="66">
        <v>14818</v>
      </c>
      <c r="B20" s="67" t="s">
        <v>66</v>
      </c>
      <c r="C20" s="68" t="s">
        <v>75</v>
      </c>
      <c r="D20" s="68" t="s">
        <v>76</v>
      </c>
      <c r="E20" s="68" t="s">
        <v>77</v>
      </c>
      <c r="F20" s="69" t="s">
        <v>71</v>
      </c>
      <c r="G20" s="69" t="s">
        <v>72</v>
      </c>
      <c r="H20" s="70">
        <v>404724</v>
      </c>
      <c r="I20" s="69" t="s">
        <v>73</v>
      </c>
      <c r="J20" s="71">
        <v>165.69</v>
      </c>
      <c r="K20" s="72" t="s">
        <v>78</v>
      </c>
      <c r="L20" s="69" t="s">
        <v>60</v>
      </c>
      <c r="M20" s="72" t="s">
        <v>80</v>
      </c>
      <c r="N20" s="37">
        <v>12</v>
      </c>
      <c r="O20" s="49" t="s">
        <v>61</v>
      </c>
      <c r="P20" s="49"/>
      <c r="Q20" s="73">
        <v>612787</v>
      </c>
      <c r="R20" s="50"/>
    </row>
    <row r="21" spans="1:19" s="1" customFormat="1" x14ac:dyDescent="0.3">
      <c r="A21" s="66">
        <v>14819</v>
      </c>
      <c r="B21" s="67" t="s">
        <v>67</v>
      </c>
      <c r="C21" s="68" t="s">
        <v>68</v>
      </c>
      <c r="D21" s="68" t="s">
        <v>70</v>
      </c>
      <c r="E21" s="68" t="s">
        <v>69</v>
      </c>
      <c r="F21" s="69" t="s">
        <v>71</v>
      </c>
      <c r="G21" s="69" t="s">
        <v>72</v>
      </c>
      <c r="H21" s="70">
        <v>0</v>
      </c>
      <c r="I21" s="69" t="s">
        <v>73</v>
      </c>
      <c r="J21" s="71">
        <v>58.27</v>
      </c>
      <c r="K21" s="74" t="s">
        <v>79</v>
      </c>
      <c r="L21" s="69" t="s">
        <v>60</v>
      </c>
      <c r="M21" s="72" t="s">
        <v>74</v>
      </c>
      <c r="N21" s="37">
        <v>9</v>
      </c>
      <c r="O21" s="49" t="s">
        <v>61</v>
      </c>
      <c r="P21" s="49"/>
      <c r="Q21" s="73">
        <v>206557</v>
      </c>
      <c r="R21" s="50"/>
    </row>
    <row r="22" spans="1:19" s="1" customFormat="1" x14ac:dyDescent="0.3">
      <c r="A22" s="66">
        <v>14820</v>
      </c>
      <c r="B22" s="67" t="s">
        <v>96</v>
      </c>
      <c r="C22" s="68" t="s">
        <v>97</v>
      </c>
      <c r="D22" s="68" t="s">
        <v>98</v>
      </c>
      <c r="E22" s="68" t="s">
        <v>99</v>
      </c>
      <c r="F22" s="69" t="s">
        <v>71</v>
      </c>
      <c r="G22" s="69" t="s">
        <v>72</v>
      </c>
      <c r="H22" s="70">
        <v>619927</v>
      </c>
      <c r="I22" s="69" t="s">
        <v>100</v>
      </c>
      <c r="J22" s="71">
        <v>231.24</v>
      </c>
      <c r="K22" s="75" t="s">
        <v>109</v>
      </c>
      <c r="L22" s="69" t="s">
        <v>60</v>
      </c>
      <c r="M22" s="72" t="s">
        <v>101</v>
      </c>
      <c r="N22" s="37">
        <v>9</v>
      </c>
      <c r="O22" s="49" t="s">
        <v>61</v>
      </c>
      <c r="P22" s="49"/>
      <c r="Q22" s="73">
        <v>729329</v>
      </c>
      <c r="R22" s="50"/>
    </row>
    <row r="23" spans="1:19" s="1" customFormat="1" ht="27.6" x14ac:dyDescent="0.3">
      <c r="A23" s="66">
        <v>14821</v>
      </c>
      <c r="B23" s="67" t="s">
        <v>102</v>
      </c>
      <c r="C23" s="68" t="s">
        <v>103</v>
      </c>
      <c r="D23" s="68" t="s">
        <v>104</v>
      </c>
      <c r="E23" s="68" t="s">
        <v>105</v>
      </c>
      <c r="F23" s="69" t="s">
        <v>106</v>
      </c>
      <c r="G23" s="69" t="s">
        <v>107</v>
      </c>
      <c r="H23" s="70">
        <v>1312</v>
      </c>
      <c r="I23" s="69" t="s">
        <v>108</v>
      </c>
      <c r="J23" s="71">
        <v>557.75</v>
      </c>
      <c r="K23" s="75" t="s">
        <v>110</v>
      </c>
      <c r="L23" s="69" t="s">
        <v>111</v>
      </c>
      <c r="M23" s="72" t="s">
        <v>74</v>
      </c>
      <c r="N23" s="37">
        <v>9</v>
      </c>
      <c r="O23" s="49"/>
      <c r="P23" s="49" t="s">
        <v>61</v>
      </c>
      <c r="Q23" s="73"/>
      <c r="R23" s="50"/>
    </row>
    <row r="24" spans="1:19" s="1" customFormat="1" x14ac:dyDescent="0.3">
      <c r="A24" s="66">
        <v>14822</v>
      </c>
      <c r="B24" s="67" t="s">
        <v>120</v>
      </c>
      <c r="C24" s="68" t="s">
        <v>139</v>
      </c>
      <c r="D24" s="68" t="s">
        <v>140</v>
      </c>
      <c r="E24" s="68" t="s">
        <v>141</v>
      </c>
      <c r="F24" s="69" t="s">
        <v>71</v>
      </c>
      <c r="G24" s="69" t="s">
        <v>72</v>
      </c>
      <c r="H24" s="70">
        <v>0</v>
      </c>
      <c r="I24" s="69" t="s">
        <v>73</v>
      </c>
      <c r="J24" s="71">
        <v>163.77000000000001</v>
      </c>
      <c r="K24" s="75" t="s">
        <v>142</v>
      </c>
      <c r="L24" s="69" t="s">
        <v>143</v>
      </c>
      <c r="M24" s="72" t="s">
        <v>80</v>
      </c>
      <c r="N24" s="37">
        <v>9</v>
      </c>
      <c r="O24" s="49"/>
      <c r="P24" s="49" t="s">
        <v>61</v>
      </c>
      <c r="Q24" s="73"/>
      <c r="R24" s="50"/>
    </row>
    <row r="25" spans="1:19" s="1" customFormat="1" x14ac:dyDescent="0.3">
      <c r="A25" s="66">
        <v>14823</v>
      </c>
      <c r="B25" s="67" t="s">
        <v>144</v>
      </c>
      <c r="C25" s="68" t="s">
        <v>145</v>
      </c>
      <c r="D25" s="68" t="s">
        <v>146</v>
      </c>
      <c r="E25" s="68" t="s">
        <v>147</v>
      </c>
      <c r="F25" s="69" t="s">
        <v>71</v>
      </c>
      <c r="G25" s="69" t="s">
        <v>72</v>
      </c>
      <c r="H25" s="70">
        <v>272594</v>
      </c>
      <c r="I25" s="69" t="s">
        <v>108</v>
      </c>
      <c r="J25" s="71">
        <v>163.77000000000001</v>
      </c>
      <c r="K25" s="75" t="s">
        <v>142</v>
      </c>
      <c r="L25" s="69" t="s">
        <v>143</v>
      </c>
      <c r="M25" s="72" t="s">
        <v>101</v>
      </c>
      <c r="N25" s="37">
        <v>9</v>
      </c>
      <c r="O25" s="49"/>
      <c r="P25" s="49" t="s">
        <v>61</v>
      </c>
      <c r="Q25" s="73"/>
      <c r="R25" s="50"/>
    </row>
    <row r="26" spans="1:19" s="1" customFormat="1" x14ac:dyDescent="0.3">
      <c r="A26" s="66">
        <v>14824</v>
      </c>
      <c r="B26" s="67" t="s">
        <v>151</v>
      </c>
      <c r="C26" s="68" t="s">
        <v>152</v>
      </c>
      <c r="D26" s="68" t="s">
        <v>153</v>
      </c>
      <c r="E26" s="68" t="s">
        <v>154</v>
      </c>
      <c r="F26" s="69" t="s">
        <v>71</v>
      </c>
      <c r="G26" s="69" t="s">
        <v>72</v>
      </c>
      <c r="H26" s="70">
        <v>486520</v>
      </c>
      <c r="I26" s="69" t="s">
        <v>73</v>
      </c>
      <c r="J26" s="71">
        <v>155.18</v>
      </c>
      <c r="K26" s="75" t="s">
        <v>156</v>
      </c>
      <c r="L26" s="69" t="s">
        <v>155</v>
      </c>
      <c r="M26" s="72" t="s">
        <v>157</v>
      </c>
      <c r="N26" s="37">
        <v>9</v>
      </c>
      <c r="O26" s="49" t="s">
        <v>61</v>
      </c>
      <c r="P26" s="49"/>
      <c r="Q26" s="73">
        <v>903862</v>
      </c>
      <c r="R26" s="50"/>
    </row>
    <row r="27" spans="1:19" s="54" customFormat="1" ht="24" customHeight="1" x14ac:dyDescent="0.3">
      <c r="A27" s="76"/>
      <c r="B27" s="77"/>
      <c r="C27" s="78"/>
      <c r="D27" s="78"/>
      <c r="E27" s="78"/>
      <c r="F27" s="79"/>
      <c r="G27" s="80" t="s">
        <v>14</v>
      </c>
      <c r="H27" s="81">
        <f>SUM(H19:H26)</f>
        <v>3498793</v>
      </c>
      <c r="I27" s="82"/>
      <c r="J27" s="83">
        <f>SUM(J19:J26)</f>
        <v>2258.7399999999998</v>
      </c>
      <c r="K27" s="83">
        <f>SUM(K19:K26)</f>
        <v>0</v>
      </c>
      <c r="L27" s="84"/>
      <c r="M27" s="85"/>
      <c r="N27" s="86"/>
      <c r="O27" s="63" t="s">
        <v>52</v>
      </c>
      <c r="P27" s="64"/>
      <c r="Q27" s="87"/>
      <c r="R27" s="88">
        <f>SUM(R19:R26)</f>
        <v>0</v>
      </c>
      <c r="S27" s="65"/>
    </row>
    <row r="28" spans="1:19" s="54" customFormat="1" ht="24" customHeight="1" thickBot="1" x14ac:dyDescent="0.3">
      <c r="A28" s="76"/>
      <c r="B28" s="77"/>
      <c r="C28" s="78"/>
      <c r="D28" s="78"/>
      <c r="E28" s="78"/>
      <c r="F28" s="89"/>
      <c r="G28" s="90"/>
      <c r="H28" s="91"/>
      <c r="I28" s="92"/>
      <c r="J28" s="93"/>
      <c r="K28" s="93"/>
      <c r="L28" s="84"/>
      <c r="M28" s="85"/>
      <c r="N28" s="86"/>
      <c r="O28" s="140"/>
      <c r="P28" s="141"/>
      <c r="Q28" s="142"/>
      <c r="R28" s="143"/>
    </row>
    <row r="29" spans="1:19" x14ac:dyDescent="0.3">
      <c r="A29" s="173" t="s">
        <v>13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5"/>
      <c r="N29" s="94"/>
      <c r="O29" s="159" t="s">
        <v>48</v>
      </c>
      <c r="P29" s="160"/>
      <c r="Q29" s="160"/>
      <c r="R29" s="161"/>
    </row>
    <row r="30" spans="1:19" ht="15" thickBot="1" x14ac:dyDescent="0.35">
      <c r="A30" s="176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8"/>
      <c r="N30" s="94"/>
      <c r="O30" s="162"/>
      <c r="P30" s="163"/>
      <c r="Q30" s="163"/>
      <c r="R30" s="164"/>
    </row>
    <row r="31" spans="1:19" x14ac:dyDescent="0.3">
      <c r="A31" s="153" t="s">
        <v>0</v>
      </c>
      <c r="B31" s="153" t="s">
        <v>1</v>
      </c>
      <c r="C31" s="153" t="s">
        <v>2</v>
      </c>
      <c r="D31" s="153" t="s">
        <v>3</v>
      </c>
      <c r="E31" s="153" t="s">
        <v>4</v>
      </c>
      <c r="F31" s="153" t="s">
        <v>5</v>
      </c>
      <c r="G31" s="153" t="s">
        <v>6</v>
      </c>
      <c r="H31" s="153" t="s">
        <v>7</v>
      </c>
      <c r="I31" s="153" t="s">
        <v>8</v>
      </c>
      <c r="J31" s="153" t="s">
        <v>11</v>
      </c>
      <c r="K31" s="155" t="s">
        <v>20</v>
      </c>
      <c r="L31" s="153" t="s">
        <v>9</v>
      </c>
      <c r="M31" s="156" t="s">
        <v>10</v>
      </c>
      <c r="N31" s="94"/>
      <c r="O31" s="150" t="s">
        <v>62</v>
      </c>
      <c r="P31" s="150" t="s">
        <v>50</v>
      </c>
      <c r="Q31" s="150" t="s">
        <v>63</v>
      </c>
      <c r="R31" s="150" t="s">
        <v>54</v>
      </c>
    </row>
    <row r="32" spans="1:19" x14ac:dyDescent="0.3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7"/>
      <c r="N32" s="94"/>
      <c r="O32" s="151"/>
      <c r="P32" s="151"/>
      <c r="Q32" s="151"/>
      <c r="R32" s="151"/>
    </row>
    <row r="33" spans="1:18" ht="6" customHeight="1" thickBot="1" x14ac:dyDescent="0.35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8"/>
      <c r="N33" s="94"/>
      <c r="O33" s="152"/>
      <c r="P33" s="152"/>
      <c r="Q33" s="152"/>
      <c r="R33" s="152"/>
    </row>
    <row r="34" spans="1:18" s="1" customFormat="1" ht="34.200000000000003" customHeight="1" x14ac:dyDescent="0.3">
      <c r="A34" s="66">
        <v>17</v>
      </c>
      <c r="B34" s="67" t="s">
        <v>87</v>
      </c>
      <c r="C34" s="68" t="s">
        <v>88</v>
      </c>
      <c r="D34" s="68" t="s">
        <v>89</v>
      </c>
      <c r="E34" s="68" t="s">
        <v>90</v>
      </c>
      <c r="F34" s="69" t="s">
        <v>71</v>
      </c>
      <c r="G34" s="95" t="s">
        <v>72</v>
      </c>
      <c r="H34" s="96">
        <v>458024</v>
      </c>
      <c r="I34" s="69" t="s">
        <v>91</v>
      </c>
      <c r="J34" s="71">
        <v>153.37</v>
      </c>
      <c r="K34" s="97">
        <v>200</v>
      </c>
      <c r="L34" s="69" t="s">
        <v>60</v>
      </c>
      <c r="M34" s="72" t="s">
        <v>80</v>
      </c>
      <c r="N34" s="94"/>
      <c r="O34" s="53" t="s">
        <v>61</v>
      </c>
      <c r="P34" s="53"/>
      <c r="Q34" s="70">
        <v>653967</v>
      </c>
      <c r="R34" s="50"/>
    </row>
    <row r="35" spans="1:18" s="1" customFormat="1" ht="31.8" customHeight="1" x14ac:dyDescent="0.3">
      <c r="A35" s="66">
        <v>18</v>
      </c>
      <c r="B35" s="67" t="s">
        <v>87</v>
      </c>
      <c r="C35" s="68" t="s">
        <v>92</v>
      </c>
      <c r="D35" s="68" t="s">
        <v>93</v>
      </c>
      <c r="E35" s="68" t="s">
        <v>94</v>
      </c>
      <c r="F35" s="69" t="s">
        <v>71</v>
      </c>
      <c r="G35" s="95" t="s">
        <v>72</v>
      </c>
      <c r="H35" s="96">
        <v>167671</v>
      </c>
      <c r="I35" s="69" t="s">
        <v>91</v>
      </c>
      <c r="J35" s="71">
        <v>159.75</v>
      </c>
      <c r="K35" s="97" t="s">
        <v>95</v>
      </c>
      <c r="L35" s="69" t="s">
        <v>60</v>
      </c>
      <c r="M35" s="72" t="s">
        <v>74</v>
      </c>
      <c r="N35" s="94"/>
      <c r="O35" s="53" t="s">
        <v>61</v>
      </c>
      <c r="P35" s="53"/>
      <c r="Q35" s="70">
        <v>167565</v>
      </c>
      <c r="R35" s="50"/>
    </row>
    <row r="36" spans="1:18" s="1" customFormat="1" ht="31.2" customHeight="1" x14ac:dyDescent="0.3">
      <c r="A36" s="66">
        <v>19</v>
      </c>
      <c r="B36" s="67" t="s">
        <v>102</v>
      </c>
      <c r="C36" s="68" t="s">
        <v>112</v>
      </c>
      <c r="D36" s="68" t="s">
        <v>113</v>
      </c>
      <c r="E36" s="68" t="s">
        <v>114</v>
      </c>
      <c r="F36" s="69" t="s">
        <v>71</v>
      </c>
      <c r="G36" s="95" t="s">
        <v>72</v>
      </c>
      <c r="H36" s="96">
        <v>209316</v>
      </c>
      <c r="I36" s="69" t="s">
        <v>91</v>
      </c>
      <c r="J36" s="71">
        <v>146.04</v>
      </c>
      <c r="K36" s="97" t="s">
        <v>115</v>
      </c>
      <c r="L36" s="69" t="s">
        <v>60</v>
      </c>
      <c r="M36" s="72" t="s">
        <v>101</v>
      </c>
      <c r="N36" s="94"/>
      <c r="O36" s="53" t="s">
        <v>61</v>
      </c>
      <c r="P36" s="53"/>
      <c r="Q36" s="70">
        <v>306927</v>
      </c>
      <c r="R36" s="50"/>
    </row>
    <row r="37" spans="1:18" s="1" customFormat="1" ht="33" customHeight="1" x14ac:dyDescent="0.3">
      <c r="A37" s="66">
        <v>20</v>
      </c>
      <c r="B37" s="67" t="s">
        <v>102</v>
      </c>
      <c r="C37" s="68" t="s">
        <v>116</v>
      </c>
      <c r="D37" s="68" t="s">
        <v>117</v>
      </c>
      <c r="E37" s="68" t="s">
        <v>118</v>
      </c>
      <c r="F37" s="69" t="s">
        <v>71</v>
      </c>
      <c r="G37" s="95" t="s">
        <v>72</v>
      </c>
      <c r="H37" s="96">
        <v>248662</v>
      </c>
      <c r="I37" s="69" t="s">
        <v>91</v>
      </c>
      <c r="J37" s="71">
        <v>139.82</v>
      </c>
      <c r="K37" s="97" t="s">
        <v>119</v>
      </c>
      <c r="L37" s="69" t="s">
        <v>60</v>
      </c>
      <c r="M37" s="72" t="s">
        <v>74</v>
      </c>
      <c r="N37" s="94"/>
      <c r="O37" s="53" t="s">
        <v>61</v>
      </c>
      <c r="P37" s="53"/>
      <c r="Q37" s="70">
        <v>255282</v>
      </c>
      <c r="R37" s="50"/>
    </row>
    <row r="38" spans="1:18" s="1" customFormat="1" ht="30" customHeight="1" x14ac:dyDescent="0.3">
      <c r="A38" s="66">
        <v>21</v>
      </c>
      <c r="B38" s="67" t="s">
        <v>120</v>
      </c>
      <c r="C38" s="68" t="s">
        <v>121</v>
      </c>
      <c r="D38" s="68" t="s">
        <v>122</v>
      </c>
      <c r="E38" s="68" t="s">
        <v>123</v>
      </c>
      <c r="F38" s="69" t="s">
        <v>71</v>
      </c>
      <c r="G38" s="95" t="s">
        <v>72</v>
      </c>
      <c r="H38" s="96">
        <v>402968</v>
      </c>
      <c r="I38" s="69" t="s">
        <v>91</v>
      </c>
      <c r="J38" s="71">
        <v>1375.51</v>
      </c>
      <c r="K38" s="97" t="s">
        <v>124</v>
      </c>
      <c r="L38" s="69" t="s">
        <v>60</v>
      </c>
      <c r="M38" s="72" t="s">
        <v>101</v>
      </c>
      <c r="N38" s="94"/>
      <c r="O38" s="53" t="s">
        <v>61</v>
      </c>
      <c r="P38" s="53"/>
      <c r="Q38" s="70">
        <v>212888</v>
      </c>
      <c r="R38" s="50"/>
    </row>
    <row r="39" spans="1:18" s="1" customFormat="1" ht="31.8" customHeight="1" x14ac:dyDescent="0.3">
      <c r="A39" s="66">
        <v>22</v>
      </c>
      <c r="B39" s="67" t="s">
        <v>120</v>
      </c>
      <c r="C39" s="68" t="s">
        <v>121</v>
      </c>
      <c r="D39" s="68" t="s">
        <v>125</v>
      </c>
      <c r="E39" s="68" t="s">
        <v>123</v>
      </c>
      <c r="F39" s="69" t="s">
        <v>71</v>
      </c>
      <c r="G39" s="95" t="s">
        <v>72</v>
      </c>
      <c r="H39" s="96">
        <v>402968</v>
      </c>
      <c r="I39" s="69" t="s">
        <v>91</v>
      </c>
      <c r="J39" s="71">
        <v>1375.51</v>
      </c>
      <c r="K39" s="97" t="s">
        <v>124</v>
      </c>
      <c r="L39" s="69" t="s">
        <v>60</v>
      </c>
      <c r="M39" s="72" t="s">
        <v>101</v>
      </c>
      <c r="N39" s="94"/>
      <c r="O39" s="53" t="s">
        <v>61</v>
      </c>
      <c r="P39" s="53"/>
      <c r="Q39" s="70">
        <v>212888</v>
      </c>
      <c r="R39" s="50"/>
    </row>
    <row r="40" spans="1:18" s="1" customFormat="1" ht="43.2" customHeight="1" x14ac:dyDescent="0.3">
      <c r="A40" s="66">
        <v>23</v>
      </c>
      <c r="B40" s="67" t="s">
        <v>126</v>
      </c>
      <c r="C40" s="68" t="s">
        <v>133</v>
      </c>
      <c r="D40" s="68" t="s">
        <v>134</v>
      </c>
      <c r="E40" s="68" t="s">
        <v>135</v>
      </c>
      <c r="F40" s="69" t="s">
        <v>71</v>
      </c>
      <c r="G40" s="95" t="s">
        <v>136</v>
      </c>
      <c r="H40" s="96">
        <v>50027</v>
      </c>
      <c r="I40" s="69" t="s">
        <v>137</v>
      </c>
      <c r="J40" s="71">
        <v>43.7</v>
      </c>
      <c r="K40" s="97" t="s">
        <v>138</v>
      </c>
      <c r="L40" s="69" t="s">
        <v>60</v>
      </c>
      <c r="M40" s="72" t="s">
        <v>80</v>
      </c>
      <c r="N40" s="94"/>
      <c r="O40" s="53"/>
      <c r="P40" s="53" t="s">
        <v>61</v>
      </c>
      <c r="Q40" s="70"/>
      <c r="R40" s="50"/>
    </row>
    <row r="41" spans="1:18" s="1" customFormat="1" ht="33.6" customHeight="1" x14ac:dyDescent="0.3">
      <c r="A41" s="66">
        <v>24</v>
      </c>
      <c r="B41" s="67" t="s">
        <v>148</v>
      </c>
      <c r="C41" s="68" t="s">
        <v>149</v>
      </c>
      <c r="D41" s="68" t="s">
        <v>158</v>
      </c>
      <c r="E41" s="68" t="s">
        <v>150</v>
      </c>
      <c r="F41" s="69" t="s">
        <v>159</v>
      </c>
      <c r="G41" s="95" t="s">
        <v>72</v>
      </c>
      <c r="H41" s="96">
        <v>91512</v>
      </c>
      <c r="I41" s="69" t="s">
        <v>91</v>
      </c>
      <c r="J41" s="71">
        <v>183.67</v>
      </c>
      <c r="K41" s="97" t="s">
        <v>160</v>
      </c>
      <c r="L41" s="69" t="s">
        <v>60</v>
      </c>
      <c r="M41" s="72" t="s">
        <v>101</v>
      </c>
      <c r="N41" s="94"/>
      <c r="O41" s="53" t="s">
        <v>61</v>
      </c>
      <c r="P41" s="53"/>
      <c r="Q41" s="70">
        <v>390726</v>
      </c>
      <c r="R41" s="50"/>
    </row>
    <row r="42" spans="1:18" s="1" customFormat="1" ht="33.6" customHeight="1" x14ac:dyDescent="0.3">
      <c r="A42" s="66">
        <v>25</v>
      </c>
      <c r="B42" s="67" t="s">
        <v>168</v>
      </c>
      <c r="C42" s="68" t="s">
        <v>169</v>
      </c>
      <c r="D42" s="68" t="s">
        <v>171</v>
      </c>
      <c r="E42" s="68" t="s">
        <v>170</v>
      </c>
      <c r="F42" s="69" t="s">
        <v>71</v>
      </c>
      <c r="G42" s="95" t="s">
        <v>72</v>
      </c>
      <c r="H42" s="96">
        <v>65743</v>
      </c>
      <c r="I42" s="69" t="s">
        <v>172</v>
      </c>
      <c r="J42" s="71">
        <v>87.45</v>
      </c>
      <c r="K42" s="97" t="s">
        <v>173</v>
      </c>
      <c r="L42" s="69" t="s">
        <v>60</v>
      </c>
      <c r="M42" s="72" t="s">
        <v>174</v>
      </c>
      <c r="N42" s="94"/>
      <c r="O42" s="53"/>
      <c r="P42" s="53" t="s">
        <v>61</v>
      </c>
      <c r="Q42" s="70"/>
      <c r="R42" s="50"/>
    </row>
    <row r="43" spans="1:18" s="1" customFormat="1" ht="54" customHeight="1" x14ac:dyDescent="0.3">
      <c r="A43" s="66">
        <v>26</v>
      </c>
      <c r="B43" s="67" t="s">
        <v>175</v>
      </c>
      <c r="C43" s="68" t="s">
        <v>176</v>
      </c>
      <c r="D43" s="68" t="s">
        <v>177</v>
      </c>
      <c r="E43" s="68" t="s">
        <v>178</v>
      </c>
      <c r="F43" s="69" t="s">
        <v>71</v>
      </c>
      <c r="G43" s="95" t="s">
        <v>136</v>
      </c>
      <c r="H43" s="96">
        <v>24700</v>
      </c>
      <c r="I43" s="69" t="s">
        <v>137</v>
      </c>
      <c r="J43" s="71">
        <v>58.4</v>
      </c>
      <c r="K43" s="97" t="s">
        <v>179</v>
      </c>
      <c r="L43" s="69" t="s">
        <v>60</v>
      </c>
      <c r="M43" s="72" t="s">
        <v>101</v>
      </c>
      <c r="N43" s="94"/>
      <c r="O43" s="53"/>
      <c r="P43" s="53" t="s">
        <v>61</v>
      </c>
      <c r="Q43" s="70"/>
      <c r="R43" s="50"/>
    </row>
    <row r="44" spans="1:18" s="1" customFormat="1" ht="51" customHeight="1" x14ac:dyDescent="0.3">
      <c r="A44" s="66">
        <v>27</v>
      </c>
      <c r="B44" s="67" t="s">
        <v>175</v>
      </c>
      <c r="C44" s="68" t="s">
        <v>180</v>
      </c>
      <c r="D44" s="68" t="s">
        <v>181</v>
      </c>
      <c r="E44" s="68" t="s">
        <v>182</v>
      </c>
      <c r="F44" s="69" t="s">
        <v>71</v>
      </c>
      <c r="G44" s="95" t="s">
        <v>183</v>
      </c>
      <c r="H44" s="96">
        <v>105469</v>
      </c>
      <c r="I44" s="69" t="s">
        <v>184</v>
      </c>
      <c r="J44" s="71">
        <v>45.47</v>
      </c>
      <c r="K44" s="97"/>
      <c r="L44" s="69" t="s">
        <v>60</v>
      </c>
      <c r="M44" s="72" t="s">
        <v>80</v>
      </c>
      <c r="N44" s="94"/>
      <c r="O44" s="53"/>
      <c r="P44" s="53" t="s">
        <v>61</v>
      </c>
      <c r="Q44" s="70"/>
      <c r="R44" s="50"/>
    </row>
    <row r="45" spans="1:18" x14ac:dyDescent="0.3">
      <c r="A45" s="78"/>
      <c r="B45" s="78"/>
      <c r="C45" s="78"/>
      <c r="D45" s="78"/>
      <c r="E45" s="78"/>
      <c r="F45" s="78"/>
      <c r="G45" s="80" t="s">
        <v>14</v>
      </c>
      <c r="H45" s="81">
        <f>SUM(H34:H44)</f>
        <v>2227060</v>
      </c>
      <c r="I45" s="98"/>
      <c r="J45" s="99">
        <f>SUM(J34:J44)</f>
        <v>3768.6899999999996</v>
      </c>
      <c r="K45" s="99">
        <f>SUM(K34:K44)</f>
        <v>200</v>
      </c>
      <c r="L45" s="78"/>
      <c r="M45" s="78"/>
      <c r="N45" s="94"/>
      <c r="O45" s="100" t="s">
        <v>52</v>
      </c>
      <c r="P45" s="100"/>
      <c r="Q45" s="81">
        <f>SUM(Q34:Q44)</f>
        <v>2200243</v>
      </c>
      <c r="R45" s="98">
        <f>SUM(R34:R44)</f>
        <v>0</v>
      </c>
    </row>
    <row r="46" spans="1:18" ht="15" thickBot="1" x14ac:dyDescent="0.35">
      <c r="A46" s="78"/>
      <c r="B46" s="78"/>
      <c r="C46" s="78"/>
      <c r="D46" s="78"/>
      <c r="E46" s="78"/>
      <c r="F46" s="78"/>
      <c r="G46" s="101"/>
      <c r="H46" s="102"/>
      <c r="I46" s="103"/>
      <c r="J46" s="104"/>
      <c r="K46" s="104"/>
      <c r="L46" s="78"/>
      <c r="M46" s="78"/>
      <c r="N46" s="94"/>
      <c r="O46" s="105"/>
      <c r="P46" s="105"/>
      <c r="Q46" s="102"/>
      <c r="R46" s="103"/>
    </row>
    <row r="47" spans="1:18" ht="15" thickBot="1" x14ac:dyDescent="0.35">
      <c r="A47" s="145" t="s">
        <v>58</v>
      </c>
      <c r="B47" s="146"/>
      <c r="C47" s="146"/>
      <c r="D47" s="106"/>
      <c r="E47" s="106"/>
      <c r="F47" s="106"/>
      <c r="G47" s="107"/>
      <c r="H47" s="108"/>
      <c r="I47" s="106"/>
      <c r="J47" s="109"/>
      <c r="K47" s="109"/>
      <c r="L47" s="106"/>
      <c r="M47" s="110"/>
      <c r="N47" s="94"/>
      <c r="O47" s="111"/>
      <c r="P47" s="111"/>
      <c r="Q47" s="111"/>
      <c r="R47" s="111"/>
    </row>
    <row r="48" spans="1:18" ht="28.8" thickBot="1" x14ac:dyDescent="0.35">
      <c r="A48" s="112" t="s">
        <v>59</v>
      </c>
      <c r="B48" s="113" t="s">
        <v>56</v>
      </c>
      <c r="C48" s="113" t="s">
        <v>2</v>
      </c>
      <c r="D48" s="113" t="s">
        <v>3</v>
      </c>
      <c r="E48" s="113" t="s">
        <v>4</v>
      </c>
      <c r="F48" s="113" t="s">
        <v>5</v>
      </c>
      <c r="G48" s="114" t="s">
        <v>6</v>
      </c>
      <c r="H48" s="115" t="s">
        <v>7</v>
      </c>
      <c r="I48" s="116" t="s">
        <v>8</v>
      </c>
      <c r="J48" s="117" t="s">
        <v>57</v>
      </c>
      <c r="K48" s="117" t="s">
        <v>19</v>
      </c>
      <c r="L48" s="113" t="s">
        <v>9</v>
      </c>
      <c r="M48" s="118" t="s">
        <v>10</v>
      </c>
      <c r="N48" s="94"/>
      <c r="O48" s="94"/>
      <c r="P48" s="94"/>
      <c r="Q48" s="94"/>
      <c r="R48" s="94"/>
    </row>
    <row r="49" spans="1:18" ht="41.4" x14ac:dyDescent="0.3">
      <c r="A49" s="119">
        <v>3</v>
      </c>
      <c r="B49" s="120" t="s">
        <v>126</v>
      </c>
      <c r="C49" s="121" t="s">
        <v>127</v>
      </c>
      <c r="D49" s="121" t="s">
        <v>128</v>
      </c>
      <c r="E49" s="121" t="s">
        <v>129</v>
      </c>
      <c r="F49" s="122" t="s">
        <v>71</v>
      </c>
      <c r="G49" s="123" t="s">
        <v>130</v>
      </c>
      <c r="H49" s="124">
        <v>1104662</v>
      </c>
      <c r="I49" s="123" t="s">
        <v>73</v>
      </c>
      <c r="J49" s="125" t="s">
        <v>131</v>
      </c>
      <c r="K49" s="125" t="s">
        <v>132</v>
      </c>
      <c r="L49" s="69" t="s">
        <v>15</v>
      </c>
      <c r="M49" s="122" t="s">
        <v>101</v>
      </c>
      <c r="N49" s="94"/>
      <c r="O49" s="94"/>
      <c r="P49" s="94"/>
      <c r="Q49" s="94"/>
      <c r="R49" s="94"/>
    </row>
    <row r="50" spans="1:18" ht="40.200000000000003" customHeight="1" x14ac:dyDescent="0.3">
      <c r="A50" s="119">
        <v>4</v>
      </c>
      <c r="B50" s="120" t="s">
        <v>161</v>
      </c>
      <c r="C50" s="121" t="s">
        <v>167</v>
      </c>
      <c r="D50" s="121" t="s">
        <v>162</v>
      </c>
      <c r="E50" s="121" t="s">
        <v>163</v>
      </c>
      <c r="F50" s="122" t="s">
        <v>71</v>
      </c>
      <c r="G50" s="123" t="s">
        <v>130</v>
      </c>
      <c r="H50" s="124">
        <v>84433</v>
      </c>
      <c r="I50" s="123" t="s">
        <v>164</v>
      </c>
      <c r="J50" s="125" t="s">
        <v>166</v>
      </c>
      <c r="K50" s="125" t="s">
        <v>165</v>
      </c>
      <c r="L50" s="69" t="s">
        <v>15</v>
      </c>
      <c r="M50" s="122" t="s">
        <v>74</v>
      </c>
      <c r="N50" s="94"/>
      <c r="O50" s="94"/>
      <c r="P50" s="94"/>
      <c r="Q50" s="94"/>
      <c r="R50" s="94"/>
    </row>
    <row r="51" spans="1:18" s="55" customFormat="1" x14ac:dyDescent="0.3">
      <c r="A51" s="147"/>
      <c r="B51" s="147"/>
      <c r="C51" s="78"/>
      <c r="D51" s="78"/>
      <c r="E51" s="78"/>
      <c r="F51" s="78"/>
      <c r="G51" s="126" t="s">
        <v>14</v>
      </c>
      <c r="H51" s="127"/>
      <c r="I51" s="128"/>
      <c r="J51" s="129"/>
      <c r="K51" s="144"/>
      <c r="L51" s="98"/>
      <c r="M51" s="98"/>
    </row>
    <row r="52" spans="1:18" s="55" customFormat="1" x14ac:dyDescent="0.3">
      <c r="A52" s="130"/>
      <c r="B52" s="130"/>
      <c r="C52" s="78"/>
      <c r="D52" s="78"/>
      <c r="E52" s="78"/>
      <c r="F52" s="78"/>
      <c r="G52" s="131"/>
      <c r="H52" s="132"/>
      <c r="I52" s="133"/>
      <c r="J52" s="134"/>
      <c r="K52" s="135"/>
      <c r="L52" s="78"/>
      <c r="M52" s="78"/>
    </row>
    <row r="53" spans="1:18" x14ac:dyDescent="0.3">
      <c r="A53" s="78"/>
      <c r="B53" s="78"/>
      <c r="C53" s="78"/>
      <c r="D53" s="78"/>
      <c r="E53" s="78"/>
      <c r="F53" s="78"/>
      <c r="G53" s="100" t="s">
        <v>55</v>
      </c>
      <c r="H53" s="136">
        <f>SUM(H27,H45,H51)</f>
        <v>5725853</v>
      </c>
      <c r="I53" s="100"/>
      <c r="J53" s="137">
        <f>SUM(J27,J45,J51)</f>
        <v>6027.4299999999994</v>
      </c>
      <c r="K53" s="137">
        <f>SUM(K27,K45,K51)</f>
        <v>200</v>
      </c>
      <c r="L53" s="103"/>
      <c r="M53" s="78"/>
      <c r="N53" s="94"/>
      <c r="O53" s="148" t="s">
        <v>55</v>
      </c>
      <c r="P53" s="149"/>
      <c r="Q53" s="136"/>
      <c r="R53" s="100">
        <f>SUM(R45,R27)</f>
        <v>0</v>
      </c>
    </row>
    <row r="54" spans="1:18" x14ac:dyDescent="0.3">
      <c r="A54" s="78"/>
      <c r="B54" s="138"/>
      <c r="C54" s="78"/>
      <c r="D54" s="78"/>
      <c r="E54" s="139"/>
      <c r="F54" s="78"/>
      <c r="G54" s="78"/>
      <c r="H54" s="78"/>
      <c r="I54" s="78"/>
      <c r="J54" s="78"/>
      <c r="K54" s="78"/>
      <c r="L54" s="78"/>
      <c r="M54" s="78"/>
      <c r="N54" s="94"/>
      <c r="O54" s="94"/>
      <c r="P54" s="94"/>
      <c r="Q54" s="94"/>
      <c r="R54" s="94"/>
    </row>
    <row r="55" spans="1:18" ht="16.2" customHeight="1" x14ac:dyDescent="0.3">
      <c r="A55" s="78"/>
      <c r="B55" s="78"/>
      <c r="C55" s="78"/>
      <c r="D55" s="78"/>
      <c r="E55" s="139"/>
      <c r="F55" s="78"/>
      <c r="G55" s="78"/>
      <c r="H55" s="78"/>
      <c r="I55" s="78"/>
      <c r="J55" s="78"/>
      <c r="K55" s="78"/>
      <c r="L55" s="78"/>
      <c r="M55" s="78"/>
      <c r="N55" s="94"/>
      <c r="O55" s="94"/>
      <c r="P55" s="94"/>
      <c r="Q55" s="94"/>
      <c r="R55" s="94"/>
    </row>
    <row r="56" spans="1:18" x14ac:dyDescent="0.3">
      <c r="A56" s="78"/>
      <c r="B56" s="78"/>
      <c r="C56" s="78"/>
      <c r="D56" s="78"/>
      <c r="E56" s="139"/>
      <c r="F56" s="78"/>
      <c r="G56" s="78"/>
      <c r="H56" s="78"/>
      <c r="I56" s="78"/>
      <c r="J56" s="78"/>
      <c r="K56" s="78"/>
      <c r="L56" s="78"/>
      <c r="M56" s="78"/>
      <c r="N56" s="94"/>
      <c r="O56" s="94"/>
      <c r="P56" s="94"/>
      <c r="Q56" s="94"/>
      <c r="R56" s="94"/>
    </row>
    <row r="57" spans="1:18" ht="15.6" x14ac:dyDescent="0.3">
      <c r="A57" s="14" t="s">
        <v>186</v>
      </c>
      <c r="B57" s="14"/>
      <c r="C57" s="14"/>
      <c r="D57" s="14"/>
      <c r="E57" s="60" t="s">
        <v>64</v>
      </c>
      <c r="F57" s="14"/>
      <c r="G57" s="14"/>
      <c r="H57" s="14"/>
      <c r="I57" s="14"/>
      <c r="J57" s="14"/>
      <c r="K57" s="14"/>
      <c r="L57" s="14"/>
      <c r="M57" s="14"/>
    </row>
    <row r="58" spans="1:18" ht="15.6" x14ac:dyDescent="0.3">
      <c r="A58" s="14" t="s">
        <v>187</v>
      </c>
      <c r="B58" s="62">
        <v>45749</v>
      </c>
      <c r="C58" s="14"/>
      <c r="D58" s="14"/>
      <c r="E58" s="60" t="s">
        <v>53</v>
      </c>
      <c r="F58" s="14"/>
      <c r="G58" s="14"/>
      <c r="H58" s="14"/>
      <c r="I58" s="14"/>
      <c r="J58" s="14"/>
      <c r="K58" s="14"/>
      <c r="L58" s="14"/>
      <c r="M58" s="14"/>
    </row>
    <row r="59" spans="1:18" ht="15.6" x14ac:dyDescent="0.3">
      <c r="A59" s="14"/>
      <c r="B59" s="61"/>
      <c r="C59" s="14"/>
      <c r="D59" s="14"/>
      <c r="E59" s="14" t="s">
        <v>185</v>
      </c>
      <c r="F59" s="14"/>
      <c r="G59" s="14"/>
      <c r="H59" s="14"/>
      <c r="I59" s="14"/>
      <c r="J59" s="14"/>
      <c r="K59" s="14"/>
      <c r="L59" s="14"/>
      <c r="M59" s="14"/>
    </row>
    <row r="60" spans="1:18" ht="15.6" x14ac:dyDescent="0.3">
      <c r="A60" s="14"/>
      <c r="B60" s="62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8" ht="15.6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8" ht="15.6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</sheetData>
  <mergeCells count="46">
    <mergeCell ref="D16:D18"/>
    <mergeCell ref="B16:B18"/>
    <mergeCell ref="O8:R11"/>
    <mergeCell ref="N14:N15"/>
    <mergeCell ref="N16:N18"/>
    <mergeCell ref="O14:R15"/>
    <mergeCell ref="O16:O18"/>
    <mergeCell ref="P16:P18"/>
    <mergeCell ref="Q16:Q18"/>
    <mergeCell ref="R16:R18"/>
    <mergeCell ref="O29:R30"/>
    <mergeCell ref="A6:M7"/>
    <mergeCell ref="A14:M15"/>
    <mergeCell ref="A29:M30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Q31:Q33"/>
    <mergeCell ref="R31:R33"/>
    <mergeCell ref="B31:B33"/>
    <mergeCell ref="E31:E33"/>
    <mergeCell ref="C31:C33"/>
    <mergeCell ref="H31:H33"/>
    <mergeCell ref="L31:L33"/>
    <mergeCell ref="K31:K33"/>
    <mergeCell ref="J31:J33"/>
    <mergeCell ref="G31:G33"/>
    <mergeCell ref="D31:D33"/>
    <mergeCell ref="F31:F33"/>
    <mergeCell ref="M31:M33"/>
    <mergeCell ref="I31:I33"/>
    <mergeCell ref="A47:C47"/>
    <mergeCell ref="A51:B51"/>
    <mergeCell ref="O53:P53"/>
    <mergeCell ref="O31:O33"/>
    <mergeCell ref="P31:P33"/>
    <mergeCell ref="A31:A33"/>
  </mergeCells>
  <phoneticPr fontId="23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45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 x14ac:dyDescent="0.3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.75" thickBot="1" x14ac:dyDescent="0.3"/>
    <row r="3" spans="1:12" ht="28.5" thickBot="1" x14ac:dyDescent="0.45">
      <c r="A3" s="3" t="s">
        <v>23</v>
      </c>
      <c r="B3" s="4"/>
      <c r="C3" s="4"/>
      <c r="D3" s="4"/>
      <c r="E3" s="4"/>
      <c r="F3" s="4"/>
      <c r="G3" s="5"/>
      <c r="H3" s="6"/>
      <c r="I3" s="4"/>
      <c r="J3" s="7"/>
      <c r="K3" s="4"/>
      <c r="L3" s="8"/>
    </row>
    <row r="4" spans="1:12" ht="15" customHeight="1" x14ac:dyDescent="0.3">
      <c r="A4" s="204"/>
      <c r="B4" s="205"/>
      <c r="C4" s="24"/>
      <c r="D4" s="24"/>
      <c r="E4" s="24"/>
      <c r="F4" s="24"/>
      <c r="G4" s="25"/>
      <c r="H4" s="206" t="s">
        <v>7</v>
      </c>
      <c r="I4" s="209" t="s">
        <v>27</v>
      </c>
      <c r="J4" s="206" t="s">
        <v>24</v>
      </c>
      <c r="K4" s="209" t="s">
        <v>9</v>
      </c>
      <c r="L4" s="206" t="s">
        <v>10</v>
      </c>
    </row>
    <row r="5" spans="1:12" ht="11.25" customHeight="1" thickBot="1" x14ac:dyDescent="0.35">
      <c r="A5" s="210" t="s">
        <v>25</v>
      </c>
      <c r="B5" s="211"/>
      <c r="C5" s="26" t="s">
        <v>2</v>
      </c>
      <c r="D5" s="26" t="s">
        <v>26</v>
      </c>
      <c r="E5" s="26" t="s">
        <v>4</v>
      </c>
      <c r="F5" s="26" t="s">
        <v>5</v>
      </c>
      <c r="G5" s="27" t="s">
        <v>6</v>
      </c>
      <c r="H5" s="207"/>
      <c r="I5" s="207"/>
      <c r="J5" s="207"/>
      <c r="K5" s="207"/>
      <c r="L5" s="207"/>
    </row>
    <row r="6" spans="1:12" ht="15.75" hidden="1" customHeight="1" thickBot="1" x14ac:dyDescent="0.3">
      <c r="A6" s="212"/>
      <c r="B6" s="213"/>
      <c r="C6" s="28"/>
      <c r="D6" s="28"/>
      <c r="E6" s="28"/>
      <c r="F6" s="28"/>
      <c r="G6" s="27" t="s">
        <v>28</v>
      </c>
      <c r="H6" s="207"/>
      <c r="I6" s="207"/>
      <c r="J6" s="207"/>
      <c r="K6" s="207"/>
      <c r="L6" s="207"/>
    </row>
    <row r="7" spans="1:12" x14ac:dyDescent="0.3">
      <c r="A7" s="29"/>
      <c r="B7" s="30"/>
      <c r="C7" s="28"/>
      <c r="D7" s="28"/>
      <c r="E7" s="28"/>
      <c r="F7" s="28"/>
      <c r="G7" s="27"/>
      <c r="H7" s="207"/>
      <c r="I7" s="207"/>
      <c r="J7" s="207"/>
      <c r="K7" s="207"/>
      <c r="L7" s="207"/>
    </row>
    <row r="8" spans="1:12" x14ac:dyDescent="0.3">
      <c r="A8" s="31" t="s">
        <v>29</v>
      </c>
      <c r="B8" s="32" t="s">
        <v>30</v>
      </c>
      <c r="C8" s="33"/>
      <c r="D8" s="33"/>
      <c r="E8" s="33"/>
      <c r="F8" s="33"/>
      <c r="G8" s="34"/>
      <c r="H8" s="208"/>
      <c r="I8" s="208"/>
      <c r="J8" s="208"/>
      <c r="K8" s="208"/>
      <c r="L8" s="208"/>
    </row>
    <row r="9" spans="1:12" ht="15" x14ac:dyDescent="0.25">
      <c r="A9" s="214"/>
      <c r="B9" s="214"/>
      <c r="C9" s="35"/>
      <c r="D9" s="35"/>
      <c r="E9" s="35"/>
      <c r="F9" s="35"/>
      <c r="G9" s="35"/>
      <c r="H9" s="214"/>
      <c r="I9" s="214"/>
      <c r="J9" s="35"/>
      <c r="K9" s="35"/>
      <c r="L9" s="35"/>
    </row>
    <row r="10" spans="1:12" x14ac:dyDescent="0.3">
      <c r="A10" s="21" t="s">
        <v>31</v>
      </c>
      <c r="B10" s="215">
        <v>43699</v>
      </c>
      <c r="C10" s="216" t="s">
        <v>33</v>
      </c>
      <c r="D10" s="218" t="s">
        <v>34</v>
      </c>
      <c r="E10" s="218" t="s">
        <v>35</v>
      </c>
      <c r="F10" s="219" t="s">
        <v>22</v>
      </c>
      <c r="G10" s="219" t="s">
        <v>16</v>
      </c>
      <c r="H10" s="220">
        <v>27378</v>
      </c>
      <c r="I10" s="222" t="s">
        <v>36</v>
      </c>
      <c r="J10" s="223">
        <v>980.50699999999995</v>
      </c>
      <c r="K10" s="224" t="s">
        <v>15</v>
      </c>
      <c r="L10" s="219" t="s">
        <v>21</v>
      </c>
    </row>
    <row r="11" spans="1:12" x14ac:dyDescent="0.3">
      <c r="A11" s="21" t="s">
        <v>32</v>
      </c>
      <c r="B11" s="215"/>
      <c r="C11" s="217"/>
      <c r="D11" s="218"/>
      <c r="E11" s="218"/>
      <c r="F11" s="219"/>
      <c r="G11" s="219"/>
      <c r="H11" s="221"/>
      <c r="I11" s="222"/>
      <c r="J11" s="223"/>
      <c r="K11" s="225"/>
      <c r="L11" s="219"/>
    </row>
    <row r="12" spans="1:12" x14ac:dyDescent="0.3">
      <c r="A12" s="21" t="s">
        <v>37</v>
      </c>
      <c r="B12" s="215">
        <v>43705</v>
      </c>
      <c r="C12" s="216" t="s">
        <v>45</v>
      </c>
      <c r="D12" s="218" t="s">
        <v>46</v>
      </c>
      <c r="E12" s="218" t="s">
        <v>39</v>
      </c>
      <c r="F12" s="219" t="s">
        <v>22</v>
      </c>
      <c r="G12" s="219" t="s">
        <v>16</v>
      </c>
      <c r="H12" s="220">
        <v>29178</v>
      </c>
      <c r="I12" s="222" t="s">
        <v>36</v>
      </c>
      <c r="J12" s="223">
        <v>1048.3399999999999</v>
      </c>
      <c r="K12" s="226" t="s">
        <v>15</v>
      </c>
      <c r="L12" s="219" t="s">
        <v>21</v>
      </c>
    </row>
    <row r="13" spans="1:12" x14ac:dyDescent="0.3">
      <c r="A13" s="22" t="s">
        <v>38</v>
      </c>
      <c r="B13" s="215"/>
      <c r="C13" s="217"/>
      <c r="D13" s="218"/>
      <c r="E13" s="218"/>
      <c r="F13" s="219"/>
      <c r="G13" s="219"/>
      <c r="H13" s="221"/>
      <c r="I13" s="222"/>
      <c r="J13" s="223"/>
      <c r="K13" s="226"/>
      <c r="L13" s="219"/>
    </row>
    <row r="14" spans="1:12" x14ac:dyDescent="0.3">
      <c r="A14" s="23" t="s">
        <v>40</v>
      </c>
      <c r="B14" s="215">
        <v>43706</v>
      </c>
      <c r="C14" s="216" t="s">
        <v>42</v>
      </c>
      <c r="D14" s="216" t="s">
        <v>43</v>
      </c>
      <c r="E14" s="216" t="s">
        <v>44</v>
      </c>
      <c r="F14" s="219" t="s">
        <v>22</v>
      </c>
      <c r="G14" s="219" t="s">
        <v>16</v>
      </c>
      <c r="H14" s="229">
        <v>27378</v>
      </c>
      <c r="I14" s="222" t="s">
        <v>36</v>
      </c>
      <c r="J14" s="223">
        <v>2158.1999999999998</v>
      </c>
      <c r="K14" s="226" t="s">
        <v>15</v>
      </c>
      <c r="L14" s="219" t="s">
        <v>17</v>
      </c>
    </row>
    <row r="15" spans="1:12" x14ac:dyDescent="0.3">
      <c r="A15" s="22" t="s">
        <v>41</v>
      </c>
      <c r="B15" s="215"/>
      <c r="C15" s="217"/>
      <c r="D15" s="217"/>
      <c r="E15" s="217"/>
      <c r="F15" s="219"/>
      <c r="G15" s="219"/>
      <c r="H15" s="229"/>
      <c r="I15" s="222"/>
      <c r="J15" s="223"/>
      <c r="K15" s="226"/>
      <c r="L15" s="219"/>
    </row>
    <row r="16" spans="1:12" ht="16.5" thickBot="1" x14ac:dyDescent="0.3">
      <c r="A16" s="14"/>
      <c r="B16" s="13"/>
      <c r="C16" s="12"/>
      <c r="D16" s="12"/>
      <c r="E16" s="12"/>
      <c r="F16" s="12"/>
      <c r="G16" s="15"/>
      <c r="H16" s="16"/>
      <c r="I16" s="17"/>
      <c r="J16" s="18"/>
      <c r="K16" s="19"/>
      <c r="L16" s="12"/>
    </row>
    <row r="17" spans="3:10" ht="29.25" thickBot="1" x14ac:dyDescent="0.5">
      <c r="C17" s="9"/>
      <c r="D17" s="10"/>
      <c r="E17" s="2"/>
      <c r="F17" s="227" t="s">
        <v>14</v>
      </c>
      <c r="G17" s="228"/>
      <c r="H17" s="36">
        <f>SUM(H10:H11:H12:H13,H14,H15)</f>
        <v>83934</v>
      </c>
      <c r="I17" s="11"/>
      <c r="J17" s="20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2025-04-01T21:05:33Z</cp:lastPrinted>
  <dcterms:created xsi:type="dcterms:W3CDTF">2011-04-07T12:29:15Z</dcterms:created>
  <dcterms:modified xsi:type="dcterms:W3CDTF">2025-04-02T12:14:43Z</dcterms:modified>
</cp:coreProperties>
</file>