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/>
  </bookViews>
  <sheets>
    <sheet name="Hoja1" sheetId="1" r:id="rId1"/>
    <sheet name="Hoja2" sheetId="2" r:id="rId2"/>
    <sheet name="Hoja3" sheetId="3" r:id="rId3"/>
  </sheets>
  <definedNames>
    <definedName name="_xlnm.Print_Area" localSheetId="0">Hoja1!$A$6:$R$54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1" i="1" l="1"/>
  <c r="R27" i="1"/>
  <c r="J41" i="1"/>
  <c r="K41" i="1"/>
  <c r="R46" i="1" l="1"/>
  <c r="Q41" i="1"/>
  <c r="H41" i="1"/>
  <c r="K27" i="1" l="1"/>
  <c r="J27" i="1"/>
  <c r="H27" i="1"/>
  <c r="B52" i="1" l="1"/>
  <c r="J17" i="2" l="1"/>
  <c r="H17" i="2"/>
</calcChain>
</file>

<file path=xl/sharedStrings.xml><?xml version="1.0" encoding="utf-8"?>
<sst xmlns="http://schemas.openxmlformats.org/spreadsheetml/2006/main" count="295" uniqueCount="165">
  <si>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</si>
  <si>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</si>
  <si>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</si>
  <si>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</si>
  <si>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</si>
  <si>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</si>
  <si>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</si>
  <si>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</si>
  <si>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</si>
  <si>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</si>
  <si>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</si>
  <si>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</si>
  <si>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</si>
  <si>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</si>
  <si>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</si>
  <si>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</si>
  <si>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</si>
  <si>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</si>
  <si>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</si>
  <si>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</si>
  <si>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</si>
  <si>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</si>
  <si>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</si>
  <si>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</si>
  <si>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</si>
  <si>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</si>
  <si>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</si>
  <si>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</si>
  <si>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</si>
  <si>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</si>
  <si>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</si>
  <si>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</si>
  <si>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</si>
  <si>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</si>
  <si>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</si>
  <si>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</si>
  <si>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</si>
  <si>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</si>
  <si>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</si>
  <si>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</si>
  <si>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</si>
  <si>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</si>
  <si>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</si>
  <si>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</si>
  <si>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</si>
  <si>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</si>
  <si>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</si>
  <si>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</si>
  <si>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</si>
  <si>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</si>
  <si>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</si>
  <si>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</si>
  <si>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TOTAL</t>
  </si>
  <si>
    <t>ARQUITECTO</t>
  </si>
  <si>
    <t>LA REINA</t>
  </si>
  <si>
    <t>SUP (m2)</t>
  </si>
  <si>
    <t xml:space="preserve">TOTAL </t>
  </si>
  <si>
    <t xml:space="preserve">  </t>
  </si>
  <si>
    <t>RESOLUCION FECHA</t>
  </si>
  <si>
    <t>SUPERFICIE M2</t>
  </si>
  <si>
    <t xml:space="preserve">A.ESPEJO </t>
  </si>
  <si>
    <t>A N T E P R O Y E C T O S</t>
  </si>
  <si>
    <t>PERMISO N°</t>
  </si>
  <si>
    <t xml:space="preserve">OBRA NUEVA </t>
  </si>
  <si>
    <t xml:space="preserve">VIVIENDA </t>
  </si>
  <si>
    <t xml:space="preserve">S/REV. </t>
  </si>
  <si>
    <t xml:space="preserve">NINGUNA </t>
  </si>
  <si>
    <t>CLE/AEA/nba.</t>
  </si>
  <si>
    <t>X</t>
  </si>
  <si>
    <t>AMPLIACION HASTA 100 M2</t>
  </si>
  <si>
    <t xml:space="preserve">MODIFICAION DE EDIFICACION </t>
  </si>
  <si>
    <t>ESTADISTICAS DE PERMISOS, RESOLUCIONES Y OTROS  MES DE ENERO 2025</t>
  </si>
  <si>
    <t>07.01.2025</t>
  </si>
  <si>
    <t xml:space="preserve">CARLOS LABAYRU GONZALEZ </t>
  </si>
  <si>
    <t>AV. JOSE ARRIETA 6976</t>
  </si>
  <si>
    <t xml:space="preserve">PAULETTE QUIROGA </t>
  </si>
  <si>
    <t xml:space="preserve">CENTRO MEDICO- FARMACIA </t>
  </si>
  <si>
    <t>299.95</t>
  </si>
  <si>
    <t xml:space="preserve">C.ESPINOSA </t>
  </si>
  <si>
    <t>09.01.2025</t>
  </si>
  <si>
    <t xml:space="preserve">FRANCISCO OTAROLA </t>
  </si>
  <si>
    <t xml:space="preserve">ALVARO CASANOVA 2354-B </t>
  </si>
  <si>
    <t xml:space="preserve">VERONICA MUNIZAGA </t>
  </si>
  <si>
    <t xml:space="preserve">DEZANKA MARIA SIMUNOVIC </t>
  </si>
  <si>
    <t xml:space="preserve">AV. PRINCIPE DE GALES 8730 DTO 102 Y BODEGA 19 B </t>
  </si>
  <si>
    <t xml:space="preserve">ALEJANDRA FLIMAN </t>
  </si>
  <si>
    <t>2453.1</t>
  </si>
  <si>
    <t>12224.04</t>
  </si>
  <si>
    <t>10.01.2025</t>
  </si>
  <si>
    <t xml:space="preserve">CENTRO COMERCIALES Y VECINALES EXPRESS S.A </t>
  </si>
  <si>
    <t xml:space="preserve">CARLOS SILVA VILDOSOLA 9073 LC 18-D </t>
  </si>
  <si>
    <t xml:space="preserve">DOMINGO SARMIENTO </t>
  </si>
  <si>
    <t xml:space="preserve">CENTRO COMERCIAL </t>
  </si>
  <si>
    <t>7041.3</t>
  </si>
  <si>
    <t xml:space="preserve">N.JOFRE </t>
  </si>
  <si>
    <t>15.01.2025</t>
  </si>
  <si>
    <t xml:space="preserve">GONZALO ANGEL NAVARRO </t>
  </si>
  <si>
    <t>JOAQUIN GODOY 457</t>
  </si>
  <si>
    <t xml:space="preserve">NICOLE AVILES </t>
  </si>
  <si>
    <t>152.59</t>
  </si>
  <si>
    <t>26.01.2025</t>
  </si>
  <si>
    <t xml:space="preserve">FERNANDO LOPEZ RONDA </t>
  </si>
  <si>
    <t xml:space="preserve">PASAJE VALLADOLID 310-H </t>
  </si>
  <si>
    <t xml:space="preserve">ALEX  AGUAYO </t>
  </si>
  <si>
    <t>131.74</t>
  </si>
  <si>
    <t>27.01.2025</t>
  </si>
  <si>
    <t xml:space="preserve">VIVIANA PARADA </t>
  </si>
  <si>
    <t xml:space="preserve">MARIO ROJAS </t>
  </si>
  <si>
    <t xml:space="preserve">BLES GANA 6841 </t>
  </si>
  <si>
    <t>265.00</t>
  </si>
  <si>
    <t>23.01.2025</t>
  </si>
  <si>
    <t xml:space="preserve">MARTA WHITTLE </t>
  </si>
  <si>
    <t xml:space="preserve">JAVIERA MORENO </t>
  </si>
  <si>
    <t xml:space="preserve">AV. PRINCIPE DE GALES 6721 </t>
  </si>
  <si>
    <t xml:space="preserve">A.MONARDES </t>
  </si>
  <si>
    <t>484.25</t>
  </si>
  <si>
    <t>29.01.2025</t>
  </si>
  <si>
    <t>02.01.2025</t>
  </si>
  <si>
    <t xml:space="preserve">GINA GOMEZ LANDAURO </t>
  </si>
  <si>
    <t>SEGOVIA 7387</t>
  </si>
  <si>
    <t xml:space="preserve">FELIPE SILVA </t>
  </si>
  <si>
    <t>387.05</t>
  </si>
  <si>
    <t>716.9</t>
  </si>
  <si>
    <t xml:space="preserve">JOCELINE MURRAY </t>
  </si>
  <si>
    <t>LAS ARAÑAS 1956</t>
  </si>
  <si>
    <t xml:space="preserve">PABLO JOSE LLORENS </t>
  </si>
  <si>
    <t>13.01.2025</t>
  </si>
  <si>
    <t xml:space="preserve">SUSANA ALBURQUENQUE </t>
  </si>
  <si>
    <t>BLEST GANA 6476</t>
  </si>
  <si>
    <t xml:space="preserve">ESTEBAN RAMIREZ </t>
  </si>
  <si>
    <t xml:space="preserve">VIVIENDA  </t>
  </si>
  <si>
    <t xml:space="preserve">EDIFICIA </t>
  </si>
  <si>
    <t xml:space="preserve">ALTERACION </t>
  </si>
  <si>
    <t>258.75</t>
  </si>
  <si>
    <t xml:space="preserve">INMOBILIARIA PINSAL SPA </t>
  </si>
  <si>
    <t>AV. PRINCIPE DE GALES 6205</t>
  </si>
  <si>
    <t xml:space="preserve">JUAN MEDINA </t>
  </si>
  <si>
    <t xml:space="preserve">GAVRIEL RODRIGUEZ </t>
  </si>
  <si>
    <t xml:space="preserve">PASAJE PUBLICO LOS GRILLLOS 5566-C </t>
  </si>
  <si>
    <t xml:space="preserve">SERGIO CERECEDA </t>
  </si>
  <si>
    <t>VVIENDA</t>
  </si>
  <si>
    <t>197.02</t>
  </si>
  <si>
    <t xml:space="preserve">INMOBILIARIA E INVERSIONES SALEM SPA </t>
  </si>
  <si>
    <t xml:space="preserve">CARLOS SILVA VILDOSOLA 9316 </t>
  </si>
  <si>
    <t xml:space="preserve">BRAULIO GOMEZ </t>
  </si>
  <si>
    <t xml:space="preserve">GERARDO SEPULVEDA </t>
  </si>
  <si>
    <t>4166.07</t>
  </si>
  <si>
    <t xml:space="preserve">L.G.U.C.,O.G.U.C. Y P.R.C. </t>
  </si>
  <si>
    <t xml:space="preserve">WALMART CHILE S.A </t>
  </si>
  <si>
    <t>JORGE ALESSANDRI 1131</t>
  </si>
  <si>
    <t xml:space="preserve">PATRICIO ROSI </t>
  </si>
  <si>
    <t xml:space="preserve">JOSE RAMIRO CASTRO </t>
  </si>
  <si>
    <t xml:space="preserve">SUPERMERCADO </t>
  </si>
  <si>
    <t>66705.01</t>
  </si>
  <si>
    <t xml:space="preserve">JAVIER ORTIZ </t>
  </si>
  <si>
    <t>VISTA HERMOSA 6876</t>
  </si>
  <si>
    <t xml:space="preserve">GERMAN LIRA </t>
  </si>
  <si>
    <t xml:space="preserve">PISCINA </t>
  </si>
  <si>
    <t xml:space="preserve">4V DESARROLLO INMOBILIARIO SPA </t>
  </si>
  <si>
    <t xml:space="preserve">ALVARO CASANOVA 855 EX PARCELA 30 </t>
  </si>
  <si>
    <t xml:space="preserve">RAUL CORREA </t>
  </si>
  <si>
    <t>3924.69</t>
  </si>
  <si>
    <t>1126.5</t>
  </si>
  <si>
    <t xml:space="preserve">MAURICIO GARRIDO ARABIA </t>
  </si>
  <si>
    <t xml:space="preserve">DIRECTOR DE OBRAS (S)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</si>
</sst>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37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sz val="20"/>
      <color theme="1"/>
      <name val="AmdtSymbols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0" tint="-0.249977111117893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15">
    <xf numFmtId="0" fontId="0" fillId="0" borderId="0" xfId="0"/>
    <xf numFmtId="0" fontId="6" fillId="0" borderId="0" xfId="0" applyFont="1"/>
    <xf numFmtId="4" fontId="1" fillId="0" borderId="12" xfId="0" applyNumberFormat="1" applyFont="1" applyBorder="1" applyAlignment="1">
      <alignment horizontal="right" vertical="center"/>
    </xf>
    <xf numFmtId="0" fontId="3" fillId="0" borderId="0" xfId="0" applyFont="1"/>
    <xf numFmtId="14" fontId="1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25" fillId="0" borderId="12" xfId="0" applyFont="1" applyBorder="1" applyAlignment="1">
      <alignment horizontal="center"/>
    </xf>
    <xf numFmtId="0" fontId="6" fillId="0" borderId="12" xfId="0" applyFont="1" applyBorder="1"/>
    <xf numFmtId="166" fontId="2" fillId="0" borderId="12" xfId="0" applyNumberFormat="1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25" fillId="0" borderId="12" xfId="0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/>
    </xf>
    <xf numFmtId="3" fontId="28" fillId="0" borderId="12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7" fillId="0" borderId="0" xfId="0" applyFont="1"/>
    <xf numFmtId="0" fontId="31" fillId="0" borderId="0" xfId="0" applyFont="1" applyAlignment="1">
      <alignment horizontal="center"/>
    </xf>
    <xf numFmtId="42" fontId="11" fillId="2" borderId="12" xfId="1" applyFont="1" applyFill="1" applyBorder="1" applyAlignment="1">
      <alignment horizontal="right"/>
    </xf>
    <xf numFmtId="42" fontId="21" fillId="2" borderId="12" xfId="0" applyNumberFormat="1" applyFont="1" applyFill="1" applyBorder="1"/>
    <xf numFmtId="4" fontId="21" fillId="2" borderId="12" xfId="0" applyNumberFormat="1" applyFont="1" applyFill="1" applyBorder="1"/>
    <xf numFmtId="0" fontId="23" fillId="2" borderId="12" xfId="0" applyFont="1" applyFill="1" applyBorder="1"/>
    <xf numFmtId="0" fontId="32" fillId="2" borderId="12" xfId="0" applyFont="1" applyFill="1" applyBorder="1" applyAlignment="1">
      <alignment horizontal="center"/>
    </xf>
    <xf numFmtId="0" fontId="32" fillId="2" borderId="12" xfId="0" applyFont="1" applyFill="1" applyBorder="1"/>
    <xf numFmtId="0" fontId="26" fillId="2" borderId="12" xfId="0" applyFont="1" applyFill="1" applyBorder="1"/>
    <xf numFmtId="4" fontId="6" fillId="0" borderId="12" xfId="0" applyNumberFormat="1" applyFont="1" applyBorder="1" applyAlignment="1">
      <alignment horizontal="center"/>
    </xf>
    <xf numFmtId="0" fontId="33" fillId="0" borderId="0" xfId="0" applyFont="1"/>
    <xf numFmtId="0" fontId="3" fillId="2" borderId="17" xfId="0" applyFont="1" applyFill="1" applyBorder="1"/>
    <xf numFmtId="3" fontId="4" fillId="2" borderId="17" xfId="0" applyNumberFormat="1" applyFont="1" applyFill="1" applyBorder="1" applyAlignment="1">
      <alignment horizontal="right"/>
    </xf>
    <xf numFmtId="4" fontId="4" fillId="2" borderId="17" xfId="0" applyNumberFormat="1" applyFont="1" applyFill="1" applyBorder="1" applyAlignment="1">
      <alignment horizontal="right"/>
    </xf>
    <xf numFmtId="0" fontId="3" fillId="2" borderId="18" xfId="0" applyFont="1" applyFill="1" applyBorder="1"/>
    <xf numFmtId="0" fontId="15" fillId="0" borderId="4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3" fontId="26" fillId="3" borderId="19" xfId="0" applyNumberFormat="1" applyFont="1" applyFill="1" applyBorder="1" applyAlignment="1">
      <alignment horizontal="center" vertical="center"/>
    </xf>
    <xf numFmtId="4" fontId="26" fillId="3" borderId="19" xfId="0" applyNumberFormat="1" applyFont="1" applyFill="1" applyBorder="1" applyAlignment="1">
      <alignment horizontal="center" vertical="center" wrapText="1"/>
    </xf>
    <xf numFmtId="1" fontId="23" fillId="0" borderId="12" xfId="0" applyNumberFormat="1" applyFont="1" applyBorder="1" applyAlignment="1">
      <alignment horizontal="center" vertical="center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0" fontId="21" fillId="2" borderId="12" xfId="0" applyFont="1" applyFill="1" applyBorder="1"/>
    <xf numFmtId="14" fontId="34" fillId="0" borderId="12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4" fontId="34" fillId="0" borderId="12" xfId="0" applyNumberFormat="1" applyFont="1" applyBorder="1" applyAlignment="1">
      <alignment horizontal="right" vertical="center"/>
    </xf>
    <xf numFmtId="0" fontId="34" fillId="0" borderId="1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4" fillId="0" borderId="12" xfId="0" quotePrefix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42" fontId="34" fillId="0" borderId="12" xfId="1" applyFont="1" applyFill="1" applyBorder="1" applyAlignment="1">
      <alignment horizontal="right" vertical="center"/>
    </xf>
    <xf numFmtId="42" fontId="11" fillId="2" borderId="33" xfId="0" applyNumberFormat="1" applyFont="1" applyFill="1" applyBorder="1" applyAlignment="1">
      <alignment horizontal="center"/>
    </xf>
    <xf numFmtId="2" fontId="11" fillId="2" borderId="33" xfId="0" applyNumberFormat="1" applyFont="1" applyFill="1" applyBorder="1" applyAlignment="1">
      <alignment horizontal="right"/>
    </xf>
    <xf numFmtId="42" fontId="34" fillId="0" borderId="12" xfId="1" applyFont="1" applyBorder="1" applyAlignment="1">
      <alignment horizontal="right" vertical="center"/>
    </xf>
    <xf numFmtId="167" fontId="34" fillId="0" borderId="12" xfId="0" applyNumberFormat="1" applyFont="1" applyBorder="1" applyAlignment="1">
      <alignment horizontal="right" vertical="center"/>
    </xf>
    <xf numFmtId="0" fontId="0" fillId="0" borderId="0" xfId="0" applyFont="1"/>
    <xf numFmtId="0" fontId="12" fillId="4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/>
    </xf>
    <xf numFmtId="0" fontId="12" fillId="2" borderId="12" xfId="0" applyFont="1" applyFill="1" applyBorder="1"/>
    <xf numFmtId="0" fontId="12" fillId="2" borderId="33" xfId="0" applyFont="1" applyFill="1" applyBorder="1"/>
    <xf numFmtId="0" fontId="12" fillId="2" borderId="17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3" fillId="2" borderId="12" xfId="0" applyFont="1" applyFill="1" applyBorder="1"/>
    <xf numFmtId="0" fontId="0" fillId="2" borderId="33" xfId="0" applyFont="1" applyFill="1" applyBorder="1"/>
    <xf numFmtId="0" fontId="12" fillId="3" borderId="19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12" fillId="0" borderId="19" xfId="0" applyFont="1" applyBorder="1" applyAlignment="1">
      <alignment horizontal="center" wrapText="1"/>
    </xf>
    <xf numFmtId="0" fontId="19" fillId="0" borderId="0" xfId="0" applyFont="1"/>
    <xf numFmtId="0" fontId="36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2" fontId="11" fillId="2" borderId="47" xfId="0" applyNumberFormat="1" applyFont="1" applyFill="1" applyBorder="1"/>
    <xf numFmtId="4" fontId="21" fillId="2" borderId="43" xfId="0" applyNumberFormat="1" applyFont="1" applyFill="1" applyBorder="1"/>
    <xf numFmtId="0" fontId="0" fillId="0" borderId="0" xfId="0" applyBorder="1"/>
    <xf numFmtId="0" fontId="30" fillId="3" borderId="0" xfId="0" applyFont="1" applyFill="1" applyBorder="1"/>
    <xf numFmtId="0" fontId="10" fillId="2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7" fillId="2" borderId="43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45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8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35719</xdr:rowOff>
    </xdr:from>
    <xdr:to>
      <xdr:col>2</xdr:col>
      <xdr:colOff>1262062</xdr:colOff>
      <xdr:row>10</xdr:row>
      <xdr:rowOff>47625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6219"/>
          <a:ext cx="321468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topLeftCell="A30" zoomScale="80" zoomScaleNormal="80" zoomScaleSheetLayoutView="100" zoomScalePageLayoutView="50" workbookViewId="0">
      <selection activeCell="C38" sqref="C38"/>
    </sheetView>
  </sheetViews>
  <sheetFormatPr baseColWidth="10" defaultRowHeight="14.4"/>
  <cols>
    <col min="1" max="1" width="13.88671875" customWidth="1"/>
    <col min="2" max="2" width="20" customWidth="1"/>
    <col min="3" max="3" width="44.44140625" style="113" customWidth="1"/>
    <col min="4" max="4" width="45" style="113" customWidth="1"/>
    <col min="5" max="5" width="43.6640625" style="113" customWidth="1"/>
    <col min="6" max="6" width="30.33203125" style="113" customWidth="1"/>
    <col min="7" max="7" width="23" style="113" customWidth="1"/>
    <col min="8" max="8" width="23.6640625" customWidth="1"/>
    <col min="9" max="9" width="37.33203125" style="113" customWidth="1"/>
    <col min="10" max="10" width="18.44140625" customWidth="1"/>
    <col min="11" max="11" width="20.6640625" customWidth="1"/>
    <col min="12" max="12" width="29.88671875" customWidth="1"/>
    <col min="13" max="13" width="20" style="113" customWidth="1"/>
    <col min="17" max="17" width="25.109375" bestFit="1" customWidth="1"/>
  </cols>
  <sheetData>
    <row r="1" spans="1:18" ht="4.5" customHeight="1" thickBot="1"/>
    <row r="2" spans="1:18" ht="3" hidden="1" customHeight="1" thickBot="1"/>
    <row r="3" spans="1:18" ht="15" hidden="1" thickBot="1"/>
    <row r="4" spans="1:18" ht="15" hidden="1" thickBot="1"/>
    <row r="5" spans="1:18" ht="15" hidden="1" thickBot="1"/>
    <row r="6" spans="1:18" ht="10.5" customHeight="1">
      <c r="A6" s="158" t="s">
        <v>47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51"/>
      <c r="O6" s="65"/>
      <c r="P6" s="66"/>
      <c r="Q6" s="66"/>
      <c r="R6" s="51"/>
    </row>
    <row r="7" spans="1:18" ht="10.5" customHeight="1" thickBot="1">
      <c r="A7" s="160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52"/>
      <c r="O7" s="56"/>
      <c r="R7" s="57"/>
    </row>
    <row r="8" spans="1:18">
      <c r="A8" s="170" t="s">
        <v>71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53"/>
      <c r="O8" s="177"/>
      <c r="P8" s="178"/>
      <c r="Q8" s="178"/>
      <c r="R8" s="179"/>
    </row>
    <row r="9" spans="1:18">
      <c r="A9" s="172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53"/>
      <c r="O9" s="170"/>
      <c r="P9" s="180"/>
      <c r="Q9" s="180"/>
      <c r="R9" s="181"/>
    </row>
    <row r="10" spans="1:18">
      <c r="A10" s="172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53"/>
      <c r="O10" s="170"/>
      <c r="P10" s="180"/>
      <c r="Q10" s="180"/>
      <c r="R10" s="181"/>
    </row>
    <row r="11" spans="1:18" ht="6" customHeight="1" thickBot="1">
      <c r="A11" s="173"/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54"/>
      <c r="O11" s="182"/>
      <c r="P11" s="183"/>
      <c r="Q11" s="183"/>
      <c r="R11" s="184"/>
    </row>
    <row r="12" spans="1:18" ht="6" customHeight="1">
      <c r="A12" s="50"/>
      <c r="B12" s="49"/>
      <c r="C12" s="114"/>
      <c r="D12" s="114"/>
      <c r="E12" s="114"/>
      <c r="F12" s="114"/>
      <c r="G12" s="114"/>
      <c r="H12" s="49"/>
      <c r="I12" s="114"/>
      <c r="J12" s="49"/>
      <c r="K12" s="49"/>
      <c r="L12" s="49"/>
      <c r="M12" s="114"/>
      <c r="N12" s="53"/>
      <c r="O12" s="58"/>
      <c r="P12" s="59"/>
      <c r="Q12" s="59"/>
      <c r="R12" s="53"/>
    </row>
    <row r="13" spans="1:18" ht="6" customHeight="1" thickBot="1">
      <c r="A13" s="44"/>
      <c r="B13" s="45"/>
      <c r="C13" s="115"/>
      <c r="D13" s="115"/>
      <c r="E13" s="115"/>
      <c r="F13" s="115"/>
      <c r="G13" s="115"/>
      <c r="H13" s="45"/>
      <c r="I13" s="115"/>
      <c r="J13" s="45"/>
      <c r="K13" s="45"/>
      <c r="L13" s="45"/>
      <c r="M13" s="115"/>
      <c r="N13" s="55"/>
      <c r="O13" s="60"/>
      <c r="P13" s="61"/>
      <c r="Q13" s="61"/>
      <c r="R13" s="55"/>
    </row>
    <row r="14" spans="1:18">
      <c r="A14" s="162" t="s">
        <v>12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85"/>
      <c r="O14" s="152" t="s">
        <v>48</v>
      </c>
      <c r="P14" s="153"/>
      <c r="Q14" s="153"/>
      <c r="R14" s="154"/>
    </row>
    <row r="15" spans="1:18" ht="15" thickBot="1">
      <c r="A15" s="164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86"/>
      <c r="O15" s="155"/>
      <c r="P15" s="156"/>
      <c r="Q15" s="156"/>
      <c r="R15" s="157"/>
    </row>
    <row r="16" spans="1:18">
      <c r="A16" s="142" t="s">
        <v>0</v>
      </c>
      <c r="B16" s="142" t="s">
        <v>1</v>
      </c>
      <c r="C16" s="175" t="s">
        <v>2</v>
      </c>
      <c r="D16" s="146" t="s">
        <v>3</v>
      </c>
      <c r="E16" s="146" t="s">
        <v>4</v>
      </c>
      <c r="F16" s="146" t="s">
        <v>5</v>
      </c>
      <c r="G16" s="146" t="s">
        <v>6</v>
      </c>
      <c r="H16" s="142" t="s">
        <v>7</v>
      </c>
      <c r="I16" s="146" t="s">
        <v>8</v>
      </c>
      <c r="J16" s="142" t="s">
        <v>11</v>
      </c>
      <c r="K16" s="148" t="s">
        <v>19</v>
      </c>
      <c r="L16" s="142" t="s">
        <v>9</v>
      </c>
      <c r="M16" s="146" t="s">
        <v>10</v>
      </c>
      <c r="N16" s="148" t="s">
        <v>18</v>
      </c>
      <c r="O16" s="187" t="s">
        <v>49</v>
      </c>
      <c r="P16" s="187" t="s">
        <v>50</v>
      </c>
      <c r="Q16" s="187" t="s">
        <v>51</v>
      </c>
      <c r="R16" s="187" t="s">
        <v>55</v>
      </c>
    </row>
    <row r="17" spans="1:18">
      <c r="A17" s="142"/>
      <c r="B17" s="142"/>
      <c r="C17" s="175"/>
      <c r="D17" s="146"/>
      <c r="E17" s="146"/>
      <c r="F17" s="146"/>
      <c r="G17" s="146"/>
      <c r="H17" s="146"/>
      <c r="I17" s="146"/>
      <c r="J17" s="146"/>
      <c r="K17" s="142"/>
      <c r="L17" s="146"/>
      <c r="M17" s="146"/>
      <c r="N17" s="142"/>
      <c r="O17" s="188"/>
      <c r="P17" s="188"/>
      <c r="Q17" s="188"/>
      <c r="R17" s="188"/>
    </row>
    <row r="18" spans="1:18" ht="9" customHeight="1" thickBot="1">
      <c r="A18" s="143"/>
      <c r="B18" s="143"/>
      <c r="C18" s="176"/>
      <c r="D18" s="147"/>
      <c r="E18" s="147"/>
      <c r="F18" s="147"/>
      <c r="G18" s="147"/>
      <c r="H18" s="147"/>
      <c r="I18" s="147"/>
      <c r="J18" s="147"/>
      <c r="K18" s="143"/>
      <c r="L18" s="147"/>
      <c r="M18" s="147"/>
      <c r="N18" s="143"/>
      <c r="O18" s="188"/>
      <c r="P18" s="188"/>
      <c r="Q18" s="188"/>
      <c r="R18" s="188"/>
    </row>
    <row r="19" spans="1:18" s="1" customFormat="1" ht="31.2" customHeight="1">
      <c r="A19" s="69">
        <v>14801</v>
      </c>
      <c r="B19" s="97" t="s">
        <v>117</v>
      </c>
      <c r="C19" s="98" t="s">
        <v>118</v>
      </c>
      <c r="D19" s="98" t="s">
        <v>119</v>
      </c>
      <c r="E19" s="98" t="s">
        <v>120</v>
      </c>
      <c r="F19" s="99" t="s">
        <v>65</v>
      </c>
      <c r="G19" s="99" t="s">
        <v>64</v>
      </c>
      <c r="H19" s="111">
        <v>725816</v>
      </c>
      <c r="I19" s="99" t="s">
        <v>69</v>
      </c>
      <c r="J19" s="100">
        <v>146.61000000000001</v>
      </c>
      <c r="K19" s="100" t="s">
        <v>121</v>
      </c>
      <c r="L19" s="99" t="s">
        <v>15</v>
      </c>
      <c r="M19" s="101" t="s">
        <v>114</v>
      </c>
      <c r="N19" s="43">
        <v>9</v>
      </c>
      <c r="O19" s="62" t="s">
        <v>68</v>
      </c>
      <c r="P19" s="62"/>
      <c r="Q19" s="6">
        <v>718359</v>
      </c>
      <c r="R19" s="63"/>
    </row>
    <row r="20" spans="1:18" s="1" customFormat="1" ht="31.2" customHeight="1">
      <c r="A20" s="69">
        <v>14802</v>
      </c>
      <c r="B20" s="97" t="s">
        <v>72</v>
      </c>
      <c r="C20" s="98" t="s">
        <v>125</v>
      </c>
      <c r="D20" s="98" t="s">
        <v>124</v>
      </c>
      <c r="E20" s="98" t="s">
        <v>123</v>
      </c>
      <c r="F20" s="99" t="s">
        <v>65</v>
      </c>
      <c r="G20" s="99" t="s">
        <v>130</v>
      </c>
      <c r="H20" s="111">
        <v>84766</v>
      </c>
      <c r="I20" s="99" t="s">
        <v>69</v>
      </c>
      <c r="J20" s="100">
        <v>283.55</v>
      </c>
      <c r="K20" s="100" t="s">
        <v>122</v>
      </c>
      <c r="L20" s="99" t="s">
        <v>66</v>
      </c>
      <c r="M20" s="101" t="s">
        <v>94</v>
      </c>
      <c r="N20" s="43">
        <v>9</v>
      </c>
      <c r="O20" s="62" t="s">
        <v>68</v>
      </c>
      <c r="P20" s="62"/>
      <c r="Q20" s="6">
        <v>1793672</v>
      </c>
      <c r="R20" s="63"/>
    </row>
    <row r="21" spans="1:18" s="1" customFormat="1" ht="21">
      <c r="A21" s="69">
        <v>14803</v>
      </c>
      <c r="B21" s="97" t="s">
        <v>126</v>
      </c>
      <c r="C21" s="98" t="s">
        <v>127</v>
      </c>
      <c r="D21" s="98" t="s">
        <v>128</v>
      </c>
      <c r="E21" s="98" t="s">
        <v>129</v>
      </c>
      <c r="F21" s="99" t="s">
        <v>65</v>
      </c>
      <c r="G21" s="99" t="s">
        <v>130</v>
      </c>
      <c r="H21" s="6">
        <v>302025</v>
      </c>
      <c r="I21" s="99" t="s">
        <v>132</v>
      </c>
      <c r="J21" s="2">
        <v>82.71</v>
      </c>
      <c r="K21" s="2" t="s">
        <v>133</v>
      </c>
      <c r="L21" s="99" t="s">
        <v>15</v>
      </c>
      <c r="M21" s="101" t="s">
        <v>60</v>
      </c>
      <c r="N21" s="43">
        <v>6</v>
      </c>
      <c r="O21" s="62" t="s">
        <v>68</v>
      </c>
      <c r="P21" s="62"/>
      <c r="Q21" s="6">
        <v>160441</v>
      </c>
      <c r="R21" s="63"/>
    </row>
    <row r="22" spans="1:18" s="1" customFormat="1" ht="21">
      <c r="A22" s="69">
        <v>14804</v>
      </c>
      <c r="B22" s="97" t="s">
        <v>95</v>
      </c>
      <c r="C22" s="98" t="s">
        <v>134</v>
      </c>
      <c r="D22" s="98" t="s">
        <v>135</v>
      </c>
      <c r="E22" s="98" t="s">
        <v>136</v>
      </c>
      <c r="F22" s="99" t="s">
        <v>65</v>
      </c>
      <c r="G22" s="99" t="s">
        <v>64</v>
      </c>
      <c r="H22" s="111">
        <v>57068</v>
      </c>
      <c r="I22" s="99" t="s">
        <v>63</v>
      </c>
      <c r="J22" s="100">
        <v>2515.64</v>
      </c>
      <c r="K22" s="112">
        <v>1500</v>
      </c>
      <c r="L22" s="99" t="s">
        <v>66</v>
      </c>
      <c r="M22" s="101" t="s">
        <v>78</v>
      </c>
      <c r="N22" s="43">
        <v>12</v>
      </c>
      <c r="O22" s="62" t="s">
        <v>68</v>
      </c>
      <c r="P22" s="62"/>
      <c r="Q22" s="6">
        <v>34430727</v>
      </c>
      <c r="R22" s="63"/>
    </row>
    <row r="23" spans="1:18" s="1" customFormat="1" ht="21">
      <c r="A23" s="69">
        <v>14805</v>
      </c>
      <c r="B23" s="97" t="s">
        <v>105</v>
      </c>
      <c r="C23" s="98" t="s">
        <v>137</v>
      </c>
      <c r="D23" s="98" t="s">
        <v>138</v>
      </c>
      <c r="E23" s="98" t="s">
        <v>139</v>
      </c>
      <c r="F23" s="99" t="s">
        <v>65</v>
      </c>
      <c r="G23" s="99" t="s">
        <v>140</v>
      </c>
      <c r="H23" s="111">
        <v>20910</v>
      </c>
      <c r="I23" s="99" t="s">
        <v>69</v>
      </c>
      <c r="J23" s="100">
        <v>77.58</v>
      </c>
      <c r="K23" s="112" t="s">
        <v>141</v>
      </c>
      <c r="L23" s="99" t="s">
        <v>66</v>
      </c>
      <c r="M23" s="101" t="s">
        <v>114</v>
      </c>
      <c r="N23" s="43">
        <v>9</v>
      </c>
      <c r="O23" s="62" t="s">
        <v>68</v>
      </c>
      <c r="P23" s="62"/>
      <c r="Q23" s="6">
        <v>96457</v>
      </c>
      <c r="R23" s="63"/>
    </row>
    <row r="24" spans="1:18" s="1" customFormat="1" ht="21">
      <c r="A24" s="69">
        <v>14806</v>
      </c>
      <c r="B24" s="97" t="s">
        <v>116</v>
      </c>
      <c r="C24" s="98" t="s">
        <v>142</v>
      </c>
      <c r="D24" s="98" t="s">
        <v>143</v>
      </c>
      <c r="E24" s="98" t="s">
        <v>144</v>
      </c>
      <c r="F24" s="99" t="s">
        <v>145</v>
      </c>
      <c r="G24" s="99" t="s">
        <v>92</v>
      </c>
      <c r="H24" s="111">
        <v>210853</v>
      </c>
      <c r="I24" s="99" t="s">
        <v>69</v>
      </c>
      <c r="J24" s="100">
        <v>1649.44</v>
      </c>
      <c r="K24" s="112" t="s">
        <v>146</v>
      </c>
      <c r="L24" s="99" t="s">
        <v>147</v>
      </c>
      <c r="M24" s="101" t="s">
        <v>114</v>
      </c>
      <c r="N24" s="43">
        <v>7</v>
      </c>
      <c r="O24" s="62" t="s">
        <v>68</v>
      </c>
      <c r="P24" s="62"/>
      <c r="Q24" s="6">
        <v>38364252</v>
      </c>
      <c r="R24" s="63"/>
    </row>
    <row r="25" spans="1:18" s="1" customFormat="1" ht="21">
      <c r="A25" s="69">
        <v>14807</v>
      </c>
      <c r="B25" s="97" t="s">
        <v>116</v>
      </c>
      <c r="C25" s="98" t="s">
        <v>148</v>
      </c>
      <c r="D25" s="98" t="s">
        <v>149</v>
      </c>
      <c r="E25" s="98" t="s">
        <v>150</v>
      </c>
      <c r="F25" s="99" t="s">
        <v>151</v>
      </c>
      <c r="G25" s="99" t="s">
        <v>152</v>
      </c>
      <c r="H25" s="6">
        <v>2873737</v>
      </c>
      <c r="I25" s="99" t="s">
        <v>132</v>
      </c>
      <c r="J25" s="2">
        <v>19464.8</v>
      </c>
      <c r="K25" s="2" t="s">
        <v>153</v>
      </c>
      <c r="L25" s="99" t="s">
        <v>66</v>
      </c>
      <c r="M25" s="101" t="s">
        <v>94</v>
      </c>
      <c r="N25" s="82">
        <v>9</v>
      </c>
      <c r="O25" s="62"/>
      <c r="P25" s="62" t="s">
        <v>68</v>
      </c>
      <c r="Q25" s="6"/>
      <c r="R25" s="63"/>
    </row>
    <row r="26" spans="1:18" s="1" customFormat="1" ht="21">
      <c r="A26" s="69">
        <v>14808</v>
      </c>
      <c r="B26" s="97" t="s">
        <v>116</v>
      </c>
      <c r="C26" s="98" t="s">
        <v>154</v>
      </c>
      <c r="D26" s="98" t="s">
        <v>155</v>
      </c>
      <c r="E26" s="98" t="s">
        <v>156</v>
      </c>
      <c r="F26" s="99" t="s">
        <v>65</v>
      </c>
      <c r="G26" s="99" t="s">
        <v>157</v>
      </c>
      <c r="H26" s="6">
        <v>3340</v>
      </c>
      <c r="I26" s="99" t="s">
        <v>69</v>
      </c>
      <c r="J26" s="2">
        <v>324.74</v>
      </c>
      <c r="K26" s="2">
        <v>600</v>
      </c>
      <c r="L26" s="130" t="s">
        <v>66</v>
      </c>
      <c r="M26" s="101" t="s">
        <v>94</v>
      </c>
      <c r="N26" s="68">
        <v>9</v>
      </c>
      <c r="O26" s="62"/>
      <c r="P26" s="62" t="s">
        <v>68</v>
      </c>
      <c r="Q26" s="6"/>
      <c r="R26" s="63"/>
    </row>
    <row r="27" spans="1:18" s="73" customFormat="1" ht="24" customHeight="1" thickBot="1">
      <c r="A27" s="71"/>
      <c r="B27" s="72"/>
      <c r="C27" s="3"/>
      <c r="D27" s="3"/>
      <c r="E27" s="3"/>
      <c r="F27" s="121"/>
      <c r="G27" s="116" t="s">
        <v>14</v>
      </c>
      <c r="H27" s="46">
        <f>SUM(H19:H26)</f>
        <v>4278515</v>
      </c>
      <c r="I27" s="123"/>
      <c r="J27" s="48">
        <f>SUM(J19:J26)</f>
        <v>24545.07</v>
      </c>
      <c r="K27" s="48">
        <f>SUM(K19:K26)</f>
        <v>2100</v>
      </c>
      <c r="L27" s="25"/>
      <c r="M27" s="126"/>
      <c r="N27" s="74"/>
      <c r="O27" s="79" t="s">
        <v>52</v>
      </c>
      <c r="P27" s="80"/>
      <c r="Q27" s="75">
        <v>75563908</v>
      </c>
      <c r="R27" s="81">
        <f>SUM(R19:R26)</f>
        <v>0</v>
      </c>
    </row>
    <row r="28" spans="1:18">
      <c r="A28" s="166" t="s">
        <v>13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8"/>
      <c r="O28" s="152" t="s">
        <v>48</v>
      </c>
      <c r="P28" s="153"/>
      <c r="Q28" s="153"/>
      <c r="R28" s="154"/>
    </row>
    <row r="29" spans="1:18" ht="15" thickBot="1">
      <c r="A29" s="164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9"/>
      <c r="O29" s="155"/>
      <c r="P29" s="156"/>
      <c r="Q29" s="156"/>
      <c r="R29" s="157"/>
    </row>
    <row r="30" spans="1:18">
      <c r="A30" s="142" t="s">
        <v>0</v>
      </c>
      <c r="B30" s="144" t="s">
        <v>1</v>
      </c>
      <c r="C30" s="146" t="s">
        <v>2</v>
      </c>
      <c r="D30" s="146" t="s">
        <v>3</v>
      </c>
      <c r="E30" s="146" t="s">
        <v>4</v>
      </c>
      <c r="F30" s="146" t="s">
        <v>5</v>
      </c>
      <c r="G30" s="146" t="s">
        <v>6</v>
      </c>
      <c r="H30" s="142" t="s">
        <v>7</v>
      </c>
      <c r="I30" s="146" t="s">
        <v>8</v>
      </c>
      <c r="J30" s="142" t="s">
        <v>11</v>
      </c>
      <c r="K30" s="148" t="s">
        <v>20</v>
      </c>
      <c r="L30" s="142" t="s">
        <v>9</v>
      </c>
      <c r="M30" s="149" t="s">
        <v>10</v>
      </c>
      <c r="O30" s="140"/>
      <c r="P30" s="140"/>
      <c r="Q30" s="140"/>
      <c r="R30" s="140"/>
    </row>
    <row r="31" spans="1:18">
      <c r="A31" s="142"/>
      <c r="B31" s="144"/>
      <c r="C31" s="146"/>
      <c r="D31" s="146"/>
      <c r="E31" s="146"/>
      <c r="F31" s="146"/>
      <c r="G31" s="146"/>
      <c r="H31" s="146"/>
      <c r="I31" s="146"/>
      <c r="J31" s="146"/>
      <c r="K31" s="142"/>
      <c r="L31" s="146"/>
      <c r="M31" s="150"/>
      <c r="O31" s="141"/>
      <c r="P31" s="141"/>
      <c r="Q31" s="141"/>
      <c r="R31" s="141"/>
    </row>
    <row r="32" spans="1:18" ht="6" customHeight="1" thickBot="1">
      <c r="A32" s="143"/>
      <c r="B32" s="145"/>
      <c r="C32" s="147"/>
      <c r="D32" s="147"/>
      <c r="E32" s="147"/>
      <c r="F32" s="147"/>
      <c r="G32" s="147"/>
      <c r="H32" s="147"/>
      <c r="I32" s="147"/>
      <c r="J32" s="147"/>
      <c r="K32" s="143"/>
      <c r="L32" s="147"/>
      <c r="M32" s="151"/>
      <c r="O32" s="141"/>
      <c r="P32" s="141"/>
      <c r="Q32" s="141"/>
      <c r="R32" s="141"/>
    </row>
    <row r="33" spans="1:18" s="1" customFormat="1" ht="43.2" customHeight="1">
      <c r="A33" s="69">
        <v>1</v>
      </c>
      <c r="B33" s="4" t="s">
        <v>72</v>
      </c>
      <c r="C33" s="98" t="s">
        <v>73</v>
      </c>
      <c r="D33" s="98" t="s">
        <v>74</v>
      </c>
      <c r="E33" s="98" t="s">
        <v>75</v>
      </c>
      <c r="F33" s="99" t="s">
        <v>65</v>
      </c>
      <c r="G33" s="106" t="s">
        <v>76</v>
      </c>
      <c r="H33" s="7">
        <v>528232</v>
      </c>
      <c r="I33" s="107" t="s">
        <v>69</v>
      </c>
      <c r="J33" s="100">
        <v>44.33</v>
      </c>
      <c r="K33" s="64" t="s">
        <v>77</v>
      </c>
      <c r="L33" s="107" t="s">
        <v>66</v>
      </c>
      <c r="M33" s="101" t="s">
        <v>78</v>
      </c>
      <c r="N33"/>
      <c r="O33" s="67"/>
      <c r="P33" s="67" t="s">
        <v>68</v>
      </c>
      <c r="Q33" s="6"/>
      <c r="R33" s="63"/>
    </row>
    <row r="34" spans="1:18" s="1" customFormat="1" ht="32.4" customHeight="1">
      <c r="A34" s="69">
        <v>2</v>
      </c>
      <c r="B34" s="4" t="s">
        <v>79</v>
      </c>
      <c r="C34" s="98" t="s">
        <v>80</v>
      </c>
      <c r="D34" s="98" t="s">
        <v>81</v>
      </c>
      <c r="E34" s="98" t="s">
        <v>82</v>
      </c>
      <c r="F34" s="99" t="s">
        <v>65</v>
      </c>
      <c r="G34" s="106" t="s">
        <v>64</v>
      </c>
      <c r="H34" s="108">
        <v>111319</v>
      </c>
      <c r="I34" s="107" t="s">
        <v>70</v>
      </c>
      <c r="J34" s="100">
        <v>216.26</v>
      </c>
      <c r="K34" s="64" t="s">
        <v>87</v>
      </c>
      <c r="L34" s="107" t="s">
        <v>66</v>
      </c>
      <c r="M34" s="101" t="s">
        <v>60</v>
      </c>
      <c r="N34"/>
      <c r="O34" s="67"/>
      <c r="P34" s="67" t="s">
        <v>68</v>
      </c>
      <c r="Q34" s="6"/>
      <c r="R34" s="63"/>
    </row>
    <row r="35" spans="1:18" s="1" customFormat="1" ht="31.2" customHeight="1">
      <c r="A35" s="69">
        <v>3</v>
      </c>
      <c r="B35" s="4" t="s">
        <v>79</v>
      </c>
      <c r="C35" s="98" t="s">
        <v>83</v>
      </c>
      <c r="D35" s="98" t="s">
        <v>84</v>
      </c>
      <c r="E35" s="98" t="s">
        <v>85</v>
      </c>
      <c r="F35" s="99" t="s">
        <v>65</v>
      </c>
      <c r="G35" s="106" t="s">
        <v>64</v>
      </c>
      <c r="H35" s="108">
        <v>79641</v>
      </c>
      <c r="I35" s="107" t="s">
        <v>69</v>
      </c>
      <c r="J35" s="100"/>
      <c r="K35" s="64" t="s">
        <v>86</v>
      </c>
      <c r="L35" s="107" t="s">
        <v>66</v>
      </c>
      <c r="M35" s="101" t="s">
        <v>78</v>
      </c>
      <c r="N35"/>
      <c r="O35" s="67" t="s">
        <v>68</v>
      </c>
      <c r="P35" s="67"/>
      <c r="Q35" s="6">
        <v>12324</v>
      </c>
      <c r="R35" s="63"/>
    </row>
    <row r="36" spans="1:18" s="1" customFormat="1" ht="31.2" customHeight="1">
      <c r="A36" s="69">
        <v>4</v>
      </c>
      <c r="B36" s="4" t="s">
        <v>88</v>
      </c>
      <c r="C36" s="98" t="s">
        <v>89</v>
      </c>
      <c r="D36" s="98" t="s">
        <v>90</v>
      </c>
      <c r="E36" s="98" t="s">
        <v>91</v>
      </c>
      <c r="F36" s="99" t="s">
        <v>65</v>
      </c>
      <c r="G36" s="106" t="s">
        <v>92</v>
      </c>
      <c r="H36" s="108">
        <v>242039</v>
      </c>
      <c r="I36" s="107" t="s">
        <v>70</v>
      </c>
      <c r="J36" s="100">
        <v>60.05</v>
      </c>
      <c r="K36" s="64" t="s">
        <v>93</v>
      </c>
      <c r="L36" s="107" t="s">
        <v>15</v>
      </c>
      <c r="M36" s="101" t="s">
        <v>94</v>
      </c>
      <c r="N36"/>
      <c r="O36" s="67"/>
      <c r="P36" s="67" t="s">
        <v>68</v>
      </c>
      <c r="Q36" s="6"/>
      <c r="R36" s="63"/>
    </row>
    <row r="37" spans="1:18" s="1" customFormat="1" ht="30" customHeight="1">
      <c r="A37" s="69">
        <v>5</v>
      </c>
      <c r="B37" s="4" t="s">
        <v>95</v>
      </c>
      <c r="C37" s="98" t="s">
        <v>96</v>
      </c>
      <c r="D37" s="98" t="s">
        <v>97</v>
      </c>
      <c r="E37" s="98" t="s">
        <v>98</v>
      </c>
      <c r="F37" s="99" t="s">
        <v>65</v>
      </c>
      <c r="G37" s="106" t="s">
        <v>64</v>
      </c>
      <c r="H37" s="7">
        <v>103494</v>
      </c>
      <c r="I37" s="107" t="s">
        <v>69</v>
      </c>
      <c r="J37" s="2">
        <v>29.59</v>
      </c>
      <c r="K37" s="64" t="s">
        <v>99</v>
      </c>
      <c r="L37" s="99" t="s">
        <v>15</v>
      </c>
      <c r="M37" s="101" t="s">
        <v>60</v>
      </c>
      <c r="N37"/>
      <c r="O37" s="67" t="s">
        <v>68</v>
      </c>
      <c r="P37" s="67"/>
      <c r="Q37" s="6">
        <v>293321</v>
      </c>
      <c r="R37" s="63"/>
    </row>
    <row r="38" spans="1:18" s="1" customFormat="1" ht="30" customHeight="1">
      <c r="A38" s="69">
        <v>6</v>
      </c>
      <c r="B38" s="4" t="s">
        <v>100</v>
      </c>
      <c r="C38" s="98" t="s">
        <v>101</v>
      </c>
      <c r="D38" s="98" t="s">
        <v>102</v>
      </c>
      <c r="E38" s="98" t="s">
        <v>103</v>
      </c>
      <c r="F38" s="99" t="s">
        <v>65</v>
      </c>
      <c r="G38" s="106" t="s">
        <v>64</v>
      </c>
      <c r="H38" s="7">
        <v>247075</v>
      </c>
      <c r="I38" s="107" t="s">
        <v>69</v>
      </c>
      <c r="J38" s="2">
        <v>58.46</v>
      </c>
      <c r="K38" s="64" t="s">
        <v>104</v>
      </c>
      <c r="L38" s="99" t="s">
        <v>66</v>
      </c>
      <c r="M38" s="101" t="s">
        <v>94</v>
      </c>
      <c r="N38"/>
      <c r="O38" s="67" t="s">
        <v>68</v>
      </c>
      <c r="P38" s="67"/>
      <c r="Q38" s="6">
        <v>627221</v>
      </c>
      <c r="R38" s="63"/>
    </row>
    <row r="39" spans="1:18" s="1" customFormat="1" ht="30" customHeight="1">
      <c r="A39" s="69">
        <v>7</v>
      </c>
      <c r="B39" s="4" t="s">
        <v>105</v>
      </c>
      <c r="C39" s="98" t="s">
        <v>106</v>
      </c>
      <c r="D39" s="98" t="s">
        <v>108</v>
      </c>
      <c r="E39" s="98" t="s">
        <v>107</v>
      </c>
      <c r="F39" s="99" t="s">
        <v>65</v>
      </c>
      <c r="G39" s="106" t="s">
        <v>16</v>
      </c>
      <c r="H39" s="7">
        <v>78294</v>
      </c>
      <c r="I39" s="107" t="s">
        <v>69</v>
      </c>
      <c r="J39" s="2">
        <v>85.27</v>
      </c>
      <c r="K39" s="64" t="s">
        <v>109</v>
      </c>
      <c r="L39" s="99" t="s">
        <v>66</v>
      </c>
      <c r="M39" s="101" t="s">
        <v>60</v>
      </c>
      <c r="N39"/>
      <c r="O39" s="67" t="s">
        <v>68</v>
      </c>
      <c r="P39" s="67"/>
      <c r="Q39" s="6">
        <v>76247</v>
      </c>
      <c r="R39" s="63"/>
    </row>
    <row r="40" spans="1:18" s="1" customFormat="1" ht="30" customHeight="1">
      <c r="A40" s="69">
        <v>8</v>
      </c>
      <c r="B40" s="4" t="s">
        <v>110</v>
      </c>
      <c r="C40" s="98" t="s">
        <v>111</v>
      </c>
      <c r="D40" s="98" t="s">
        <v>113</v>
      </c>
      <c r="E40" s="98" t="s">
        <v>112</v>
      </c>
      <c r="F40" s="99" t="s">
        <v>65</v>
      </c>
      <c r="G40" s="106" t="s">
        <v>131</v>
      </c>
      <c r="H40" s="7">
        <v>36458</v>
      </c>
      <c r="I40" s="107" t="s">
        <v>69</v>
      </c>
      <c r="J40" s="2">
        <v>127.63</v>
      </c>
      <c r="K40" s="64" t="s">
        <v>115</v>
      </c>
      <c r="L40" s="99" t="s">
        <v>66</v>
      </c>
      <c r="M40" s="101" t="s">
        <v>114</v>
      </c>
      <c r="N40"/>
      <c r="O40" s="67"/>
      <c r="P40" s="67" t="s">
        <v>68</v>
      </c>
      <c r="Q40" s="6"/>
      <c r="R40" s="63"/>
    </row>
    <row r="41" spans="1:18" ht="21.6" thickBot="1">
      <c r="A41" s="3"/>
      <c r="B41" s="3"/>
      <c r="C41" s="3"/>
      <c r="D41" s="3"/>
      <c r="E41" s="3"/>
      <c r="F41" s="3"/>
      <c r="G41" s="116" t="s">
        <v>14</v>
      </c>
      <c r="H41" s="46">
        <f>SUM(H33:H40)</f>
        <v>1426552</v>
      </c>
      <c r="I41" s="123"/>
      <c r="J41" s="48">
        <f>SUM(J33:J40)</f>
        <v>621.58999999999992</v>
      </c>
      <c r="K41" s="48">
        <f>SUM(K33:K40)</f>
        <v>0</v>
      </c>
      <c r="L41" s="3"/>
      <c r="M41" s="3"/>
      <c r="O41" s="78" t="s">
        <v>52</v>
      </c>
      <c r="P41" s="78"/>
      <c r="Q41" s="46">
        <f>SUM(Q33:Q40)</f>
        <v>1009113</v>
      </c>
      <c r="R41" s="47">
        <f>SUM(R33:R40)</f>
        <v>0</v>
      </c>
    </row>
    <row r="42" spans="1:18" ht="28.8" thickBot="1">
      <c r="A42" s="135" t="s">
        <v>61</v>
      </c>
      <c r="B42" s="136"/>
      <c r="C42" s="136"/>
      <c r="D42" s="84"/>
      <c r="E42" s="84"/>
      <c r="F42" s="84"/>
      <c r="G42" s="119"/>
      <c r="H42" s="85"/>
      <c r="I42" s="84"/>
      <c r="J42" s="86"/>
      <c r="K42" s="86"/>
      <c r="L42" s="84"/>
      <c r="M42" s="87"/>
    </row>
    <row r="43" spans="1:18" ht="31.8" thickBot="1">
      <c r="A43" s="88" t="s">
        <v>62</v>
      </c>
      <c r="B43" s="89" t="s">
        <v>58</v>
      </c>
      <c r="C43" s="122" t="s">
        <v>2</v>
      </c>
      <c r="D43" s="122" t="s">
        <v>3</v>
      </c>
      <c r="E43" s="122" t="s">
        <v>4</v>
      </c>
      <c r="F43" s="122" t="s">
        <v>5</v>
      </c>
      <c r="G43" s="120" t="s">
        <v>6</v>
      </c>
      <c r="H43" s="91" t="s">
        <v>7</v>
      </c>
      <c r="I43" s="125" t="s">
        <v>8</v>
      </c>
      <c r="J43" s="92" t="s">
        <v>59</v>
      </c>
      <c r="K43" s="92" t="s">
        <v>19</v>
      </c>
      <c r="L43" s="90" t="s">
        <v>9</v>
      </c>
      <c r="M43" s="127" t="s">
        <v>10</v>
      </c>
    </row>
    <row r="44" spans="1:18" ht="21">
      <c r="A44" s="93">
        <v>1</v>
      </c>
      <c r="B44" s="102" t="s">
        <v>105</v>
      </c>
      <c r="C44" s="104" t="s">
        <v>158</v>
      </c>
      <c r="D44" s="104" t="s">
        <v>159</v>
      </c>
      <c r="E44" s="104" t="s">
        <v>160</v>
      </c>
      <c r="F44" s="105" t="s">
        <v>65</v>
      </c>
      <c r="G44" s="103" t="s">
        <v>64</v>
      </c>
      <c r="H44" s="94">
        <v>0</v>
      </c>
      <c r="I44" s="103" t="s">
        <v>63</v>
      </c>
      <c r="J44" s="95" t="s">
        <v>162</v>
      </c>
      <c r="K44" s="95" t="s">
        <v>161</v>
      </c>
      <c r="L44" s="99" t="s">
        <v>66</v>
      </c>
      <c r="M44" s="105" t="s">
        <v>114</v>
      </c>
    </row>
    <row r="45" spans="1:18" s="83" customFormat="1" ht="17.399999999999999">
      <c r="A45" s="137"/>
      <c r="B45" s="137"/>
      <c r="C45" s="113"/>
      <c r="D45" s="113"/>
      <c r="E45" s="113"/>
      <c r="F45" s="113"/>
      <c r="G45" s="118" t="s">
        <v>14</v>
      </c>
      <c r="H45" s="109"/>
      <c r="I45" s="124"/>
      <c r="J45" s="110"/>
      <c r="K45" s="131"/>
      <c r="L45" s="133"/>
      <c r="M45" s="113"/>
    </row>
    <row r="46" spans="1:18" ht="24.6">
      <c r="G46" s="117" t="s">
        <v>56</v>
      </c>
      <c r="H46" s="76">
        <v>5705067</v>
      </c>
      <c r="I46" s="117"/>
      <c r="J46" s="77"/>
      <c r="K46" s="132"/>
      <c r="L46" s="134"/>
      <c r="O46" s="138" t="s">
        <v>56</v>
      </c>
      <c r="P46" s="139"/>
      <c r="Q46" s="76">
        <v>76573021</v>
      </c>
      <c r="R46" s="96">
        <f>SUM(R41,R27)</f>
        <v>0</v>
      </c>
    </row>
    <row r="47" spans="1:18">
      <c r="E47" s="113" t="s">
        <v>57</v>
      </c>
      <c r="L47" s="133"/>
    </row>
    <row r="48" spans="1:18" ht="16.2" customHeight="1"/>
    <row r="49" spans="1:5" ht="21">
      <c r="E49" s="129" t="s">
        <v>163</v>
      </c>
    </row>
    <row r="50" spans="1:5" ht="21">
      <c r="E50" s="129" t="s">
        <v>53</v>
      </c>
    </row>
    <row r="51" spans="1:5" ht="21">
      <c r="E51" s="129" t="s">
        <v>164</v>
      </c>
    </row>
    <row r="52" spans="1:5" ht="18">
      <c r="B52" s="70">
        <f ca="1">TODAY()</f>
        <v>45692</v>
      </c>
      <c r="E52" s="128"/>
    </row>
    <row r="53" spans="1:5">
      <c r="A53" t="s">
        <v>54</v>
      </c>
    </row>
    <row r="54" spans="1:5">
      <c r="A54" t="s">
        <v>67</v>
      </c>
    </row>
  </sheetData>
  <mergeCells count="46">
    <mergeCell ref="D16:D18"/>
    <mergeCell ref="B16:B18"/>
    <mergeCell ref="O8:R11"/>
    <mergeCell ref="N14:N15"/>
    <mergeCell ref="N16:N18"/>
    <mergeCell ref="O14:R15"/>
    <mergeCell ref="O16:O18"/>
    <mergeCell ref="P16:P18"/>
    <mergeCell ref="Q16:Q18"/>
    <mergeCell ref="R16:R18"/>
    <mergeCell ref="O28:R29"/>
    <mergeCell ref="A6:M7"/>
    <mergeCell ref="A14:M15"/>
    <mergeCell ref="A28:M29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K16:K18"/>
    <mergeCell ref="L16:L18"/>
    <mergeCell ref="A16:A18"/>
    <mergeCell ref="Q30:Q32"/>
    <mergeCell ref="R30:R32"/>
    <mergeCell ref="B30:B32"/>
    <mergeCell ref="E30:E32"/>
    <mergeCell ref="C30:C32"/>
    <mergeCell ref="H30:H32"/>
    <mergeCell ref="L30:L32"/>
    <mergeCell ref="K30:K32"/>
    <mergeCell ref="J30:J32"/>
    <mergeCell ref="G30:G32"/>
    <mergeCell ref="D30:D32"/>
    <mergeCell ref="F30:F32"/>
    <mergeCell ref="M30:M32"/>
    <mergeCell ref="I30:I32"/>
    <mergeCell ref="A42:C42"/>
    <mergeCell ref="A45:B45"/>
    <mergeCell ref="O46:P46"/>
    <mergeCell ref="O30:O32"/>
    <mergeCell ref="P30:P32"/>
    <mergeCell ref="A30:A32"/>
  </mergeCells>
  <phoneticPr fontId="29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36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34" workbookViewId="0">
      <selection activeCell="E26" sqref="E26"/>
    </sheetView>
  </sheetViews>
  <sheetFormatPr baseColWidth="10" defaultRowHeight="14.4"/>
  <cols>
    <col min="1" max="1" width="9.44140625" customWidth="1"/>
    <col min="2" max="2" width="10.6640625" customWidth="1"/>
    <col min="3" max="3" width="44.109375" customWidth="1"/>
    <col min="4" max="4" width="36.44140625" customWidth="1"/>
    <col min="5" max="5" width="24.44140625" customWidth="1"/>
    <col min="8" max="8" width="14.88671875" customWidth="1"/>
    <col min="9" max="9" width="19.88671875" customWidth="1"/>
    <col min="10" max="10" width="14.109375" customWidth="1"/>
    <col min="11" max="11" width="13.44140625" customWidth="1"/>
    <col min="12" max="12" width="15.5546875" customWidth="1"/>
  </cols>
  <sheetData>
    <row r="2" spans="1:12" ht="15" thickBot="1"/>
    <row r="3" spans="1:12" ht="28.8" thickBot="1">
      <c r="A3" s="8" t="s">
        <v>23</v>
      </c>
      <c r="B3" s="9"/>
      <c r="C3" s="9"/>
      <c r="D3" s="9"/>
      <c r="E3" s="9"/>
      <c r="F3" s="9"/>
      <c r="G3" s="10"/>
      <c r="H3" s="11"/>
      <c r="I3" s="9"/>
      <c r="J3" s="12"/>
      <c r="K3" s="9"/>
      <c r="L3" s="13"/>
    </row>
    <row r="4" spans="1:12" ht="15" customHeight="1">
      <c r="A4" s="189"/>
      <c r="B4" s="190"/>
      <c r="C4" s="30"/>
      <c r="D4" s="30"/>
      <c r="E4" s="30"/>
      <c r="F4" s="30"/>
      <c r="G4" s="31"/>
      <c r="H4" s="191" t="s">
        <v>7</v>
      </c>
      <c r="I4" s="194" t="s">
        <v>27</v>
      </c>
      <c r="J4" s="191" t="s">
        <v>24</v>
      </c>
      <c r="K4" s="194" t="s">
        <v>9</v>
      </c>
      <c r="L4" s="191" t="s">
        <v>10</v>
      </c>
    </row>
    <row r="5" spans="1:12" ht="11.25" customHeight="1" thickBot="1">
      <c r="A5" s="195" t="s">
        <v>25</v>
      </c>
      <c r="B5" s="196"/>
      <c r="C5" s="32" t="s">
        <v>2</v>
      </c>
      <c r="D5" s="32" t="s">
        <v>26</v>
      </c>
      <c r="E5" s="32" t="s">
        <v>4</v>
      </c>
      <c r="F5" s="32" t="s">
        <v>5</v>
      </c>
      <c r="G5" s="33" t="s">
        <v>6</v>
      </c>
      <c r="H5" s="192"/>
      <c r="I5" s="192"/>
      <c r="J5" s="192"/>
      <c r="K5" s="192"/>
      <c r="L5" s="192"/>
    </row>
    <row r="6" spans="1:12" ht="15.75" hidden="1" customHeight="1" thickBot="1">
      <c r="A6" s="197"/>
      <c r="B6" s="198"/>
      <c r="C6" s="34"/>
      <c r="D6" s="34"/>
      <c r="E6" s="34"/>
      <c r="F6" s="34"/>
      <c r="G6" s="33" t="s">
        <v>28</v>
      </c>
      <c r="H6" s="192"/>
      <c r="I6" s="192"/>
      <c r="J6" s="192"/>
      <c r="K6" s="192"/>
      <c r="L6" s="192"/>
    </row>
    <row r="7" spans="1:12">
      <c r="A7" s="35"/>
      <c r="B7" s="36"/>
      <c r="C7" s="34"/>
      <c r="D7" s="34"/>
      <c r="E7" s="34"/>
      <c r="F7" s="34"/>
      <c r="G7" s="33"/>
      <c r="H7" s="192"/>
      <c r="I7" s="192"/>
      <c r="J7" s="192"/>
      <c r="K7" s="192"/>
      <c r="L7" s="192"/>
    </row>
    <row r="8" spans="1:12">
      <c r="A8" s="37" t="s">
        <v>29</v>
      </c>
      <c r="B8" s="38" t="s">
        <v>30</v>
      </c>
      <c r="C8" s="39"/>
      <c r="D8" s="39"/>
      <c r="E8" s="39"/>
      <c r="F8" s="39"/>
      <c r="G8" s="40"/>
      <c r="H8" s="193"/>
      <c r="I8" s="193"/>
      <c r="J8" s="193"/>
      <c r="K8" s="193"/>
      <c r="L8" s="193"/>
    </row>
    <row r="9" spans="1:12">
      <c r="A9" s="199"/>
      <c r="B9" s="199"/>
      <c r="C9" s="41"/>
      <c r="D9" s="41"/>
      <c r="E9" s="41"/>
      <c r="F9" s="41"/>
      <c r="G9" s="41"/>
      <c r="H9" s="199"/>
      <c r="I9" s="199"/>
      <c r="J9" s="41"/>
      <c r="K9" s="41"/>
      <c r="L9" s="41"/>
    </row>
    <row r="10" spans="1:12">
      <c r="A10" s="27" t="s">
        <v>31</v>
      </c>
      <c r="B10" s="200">
        <v>43699</v>
      </c>
      <c r="C10" s="201" t="s">
        <v>33</v>
      </c>
      <c r="D10" s="203" t="s">
        <v>34</v>
      </c>
      <c r="E10" s="203" t="s">
        <v>35</v>
      </c>
      <c r="F10" s="204" t="s">
        <v>22</v>
      </c>
      <c r="G10" s="204" t="s">
        <v>16</v>
      </c>
      <c r="H10" s="205">
        <v>27378</v>
      </c>
      <c r="I10" s="207" t="s">
        <v>36</v>
      </c>
      <c r="J10" s="208">
        <v>980.50699999999995</v>
      </c>
      <c r="K10" s="209" t="s">
        <v>15</v>
      </c>
      <c r="L10" s="204" t="s">
        <v>21</v>
      </c>
    </row>
    <row r="11" spans="1:12">
      <c r="A11" s="27" t="s">
        <v>32</v>
      </c>
      <c r="B11" s="200"/>
      <c r="C11" s="202"/>
      <c r="D11" s="203"/>
      <c r="E11" s="203"/>
      <c r="F11" s="204"/>
      <c r="G11" s="204"/>
      <c r="H11" s="206"/>
      <c r="I11" s="207"/>
      <c r="J11" s="208"/>
      <c r="K11" s="210"/>
      <c r="L11" s="204"/>
    </row>
    <row r="12" spans="1:12">
      <c r="A12" s="27" t="s">
        <v>37</v>
      </c>
      <c r="B12" s="200">
        <v>43705</v>
      </c>
      <c r="C12" s="201" t="s">
        <v>45</v>
      </c>
      <c r="D12" s="203" t="s">
        <v>46</v>
      </c>
      <c r="E12" s="203" t="s">
        <v>39</v>
      </c>
      <c r="F12" s="204" t="s">
        <v>22</v>
      </c>
      <c r="G12" s="204" t="s">
        <v>16</v>
      </c>
      <c r="H12" s="205">
        <v>29178</v>
      </c>
      <c r="I12" s="207" t="s">
        <v>36</v>
      </c>
      <c r="J12" s="208">
        <v>1048.3399999999999</v>
      </c>
      <c r="K12" s="211" t="s">
        <v>15</v>
      </c>
      <c r="L12" s="204" t="s">
        <v>21</v>
      </c>
    </row>
    <row r="13" spans="1:12">
      <c r="A13" s="28" t="s">
        <v>38</v>
      </c>
      <c r="B13" s="200"/>
      <c r="C13" s="202"/>
      <c r="D13" s="203"/>
      <c r="E13" s="203"/>
      <c r="F13" s="204"/>
      <c r="G13" s="204"/>
      <c r="H13" s="206"/>
      <c r="I13" s="207"/>
      <c r="J13" s="208"/>
      <c r="K13" s="211"/>
      <c r="L13" s="204"/>
    </row>
    <row r="14" spans="1:12">
      <c r="A14" s="29" t="s">
        <v>40</v>
      </c>
      <c r="B14" s="200">
        <v>43706</v>
      </c>
      <c r="C14" s="201" t="s">
        <v>42</v>
      </c>
      <c r="D14" s="201" t="s">
        <v>43</v>
      </c>
      <c r="E14" s="201" t="s">
        <v>44</v>
      </c>
      <c r="F14" s="204" t="s">
        <v>22</v>
      </c>
      <c r="G14" s="204" t="s">
        <v>16</v>
      </c>
      <c r="H14" s="214">
        <v>27378</v>
      </c>
      <c r="I14" s="207" t="s">
        <v>36</v>
      </c>
      <c r="J14" s="208">
        <v>2158.1999999999998</v>
      </c>
      <c r="K14" s="211" t="s">
        <v>15</v>
      </c>
      <c r="L14" s="204" t="s">
        <v>17</v>
      </c>
    </row>
    <row r="15" spans="1:12">
      <c r="A15" s="28" t="s">
        <v>41</v>
      </c>
      <c r="B15" s="200"/>
      <c r="C15" s="202"/>
      <c r="D15" s="202"/>
      <c r="E15" s="202"/>
      <c r="F15" s="204"/>
      <c r="G15" s="204"/>
      <c r="H15" s="214"/>
      <c r="I15" s="207"/>
      <c r="J15" s="208"/>
      <c r="K15" s="211"/>
      <c r="L15" s="204"/>
    </row>
    <row r="16" spans="1:12" ht="16.2" thickBot="1">
      <c r="A16" s="19"/>
      <c r="B16" s="18"/>
      <c r="C16" s="17"/>
      <c r="D16" s="17"/>
      <c r="E16" s="17"/>
      <c r="F16" s="17"/>
      <c r="G16" s="20"/>
      <c r="H16" s="21"/>
      <c r="I16" s="22"/>
      <c r="J16" s="23"/>
      <c r="K16" s="24"/>
      <c r="L16" s="17"/>
    </row>
    <row r="17" spans="3:10" ht="29.4" thickBot="1">
      <c r="C17" s="14"/>
      <c r="D17" s="15"/>
      <c r="E17" s="5"/>
      <c r="F17" s="212" t="s">
        <v>14</v>
      </c>
      <c r="G17" s="213"/>
      <c r="H17" s="42">
        <f>SUM(H10:H11:H12:H13,H14,H15)</f>
        <v>83934</v>
      </c>
      <c r="I17" s="16"/>
      <c r="J17" s="26">
        <f>SUM(J10,J15)</f>
        <v>980.50699999999995</v>
      </c>
    </row>
  </sheetData>
  <mergeCells count="44">
    <mergeCell ref="F17:G17"/>
    <mergeCell ref="H14:H15"/>
    <mergeCell ref="I14:I15"/>
    <mergeCell ref="J14:J15"/>
    <mergeCell ref="K14:K15"/>
    <mergeCell ref="L14:L15"/>
    <mergeCell ref="B14:B15"/>
    <mergeCell ref="C14:C15"/>
    <mergeCell ref="D14:D15"/>
    <mergeCell ref="E14:E15"/>
    <mergeCell ref="F14:F15"/>
    <mergeCell ref="G14:G15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A4:B4"/>
    <mergeCell ref="H4:H8"/>
    <mergeCell ref="J4:J8"/>
    <mergeCell ref="K4:K8"/>
    <mergeCell ref="L4:L8"/>
    <mergeCell ref="A5:B5"/>
    <mergeCell ref="A6:B6"/>
    <mergeCell ref="I4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Nancy Benavides</cp:lastModifiedBy>
  <cp:lastPrinted>2025-02-04T20:21:58Z</cp:lastPrinted>
  <dcterms:created xsi:type="dcterms:W3CDTF">2011-04-07T12:29:15Z</dcterms:created>
  <dcterms:modified xsi:type="dcterms:W3CDTF">2025-02-04T20:36:08Z</dcterms:modified>
</cp:coreProperties>
</file>