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0.1.10.101\SecretariasDOM\01. 2025 SECRETARIAS DOM\6.- ESTADISTICAS 2025\ESTADISTICAS  EDIFICACION\MAYO 2025\"/>
    </mc:Choice>
  </mc:AlternateContent>
  <xr:revisionPtr revIDLastSave="0" documentId="8_{A068277D-7917-42C0-AAE1-37E55DB1E0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Hoja1!$A$6:$N$51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J25" i="1"/>
  <c r="H25" i="1"/>
  <c r="B46" i="1"/>
  <c r="J40" i="1"/>
  <c r="K40" i="1"/>
  <c r="J42" i="1" l="1"/>
  <c r="H40" i="1"/>
  <c r="H42" i="1" s="1"/>
  <c r="K42" i="1" l="1"/>
  <c r="J17" i="2" l="1"/>
  <c r="H17" i="2"/>
</calcChain>
</file>

<file path=xl/sharedStrings.xml><?xml version="1.0" encoding="utf-8"?>
<sst xmlns="http://schemas.openxmlformats.org/spreadsheetml/2006/main" count="193" uniqueCount="117">
  <si>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</si>
  <si>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</si>
  <si>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</si>
  <si>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</si>
  <si>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</si>
  <si>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</si>
  <si>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</si>
  <si>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</si>
  <si>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</si>
  <si>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</si>
  <si>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</si>
  <si>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</si>
  <si>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</si>
  <si>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</si>
  <si>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</si>
  <si>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</si>
  <si>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</si>
  <si>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</si>
  <si>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</si>
  <si>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</si>
  <si>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</si>
  <si>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</si>
  <si>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</si>
  <si>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</si>
  <si>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</si>
  <si>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</si>
  <si>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</si>
  <si>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</si>
  <si>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</si>
  <si>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</si>
  <si>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</si>
  <si>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</si>
  <si>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</si>
  <si>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</si>
  <si>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</si>
  <si>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</si>
  <si>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</si>
  <si>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</si>
  <si>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</si>
  <si>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</si>
  <si>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</si>
  <si>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</si>
  <si>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</si>
  <si>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</si>
  <si>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</si>
  <si>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</si>
  <si>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</si>
  <si>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</si>
  <si>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LA REINA</t>
  </si>
  <si>
    <t xml:space="preserve">TOTAL </t>
  </si>
  <si>
    <t>12.05.2025</t>
  </si>
  <si>
    <t>LORELEY 99- 103</t>
  </si>
  <si>
    <t xml:space="preserve">S/REV. </t>
  </si>
  <si>
    <t xml:space="preserve">MODIFICACION DE EDIFICACION EXISTENTES QUE NO ALTEREN SU ESTRUCTURA </t>
  </si>
  <si>
    <t xml:space="preserve">NINGUNA </t>
  </si>
  <si>
    <t xml:space="preserve">C.ESPINOSA </t>
  </si>
  <si>
    <t xml:space="preserve">M.GARRIDO </t>
  </si>
  <si>
    <t>AMPLIACION HASTA 100 M2</t>
  </si>
  <si>
    <t xml:space="preserve">COMERCIO </t>
  </si>
  <si>
    <t>LA CAÑADA 7210</t>
  </si>
  <si>
    <t xml:space="preserve">VICENTE RADISIC </t>
  </si>
  <si>
    <t>16.05.2025</t>
  </si>
  <si>
    <t>20.05.2025</t>
  </si>
  <si>
    <t xml:space="preserve">KIM LUIN CHAU SHEN </t>
  </si>
  <si>
    <t>AV. LARRAIN 6015</t>
  </si>
  <si>
    <t xml:space="preserve">SANTIAGO JORGE PARDAL </t>
  </si>
  <si>
    <t xml:space="preserve">RESTAURANTE </t>
  </si>
  <si>
    <t xml:space="preserve">N.JOFRE </t>
  </si>
  <si>
    <t xml:space="preserve">A.MONARDES </t>
  </si>
  <si>
    <t>ECHEÑIQUE 5839 LC-2</t>
  </si>
  <si>
    <t xml:space="preserve">INVERSIONES VIMO LTDA </t>
  </si>
  <si>
    <t>26.05.2025</t>
  </si>
  <si>
    <t xml:space="preserve">ITAU CORBANCA </t>
  </si>
  <si>
    <t>AV. OSSA 235 OF 445</t>
  </si>
  <si>
    <t>05.05.2025</t>
  </si>
  <si>
    <t>LAS ARAÑAS 2225</t>
  </si>
  <si>
    <t xml:space="preserve">ENRIQUE BROWNE CALVO </t>
  </si>
  <si>
    <t xml:space="preserve">VIVIENDA </t>
  </si>
  <si>
    <t>14.05.2025</t>
  </si>
  <si>
    <t xml:space="preserve">JOHN SCOTT MACNAB </t>
  </si>
  <si>
    <t>MONSEÑOR EDWARDS 2138</t>
  </si>
  <si>
    <t xml:space="preserve">MATIAS SILVA ALDUNATE </t>
  </si>
  <si>
    <t>15.05.2025</t>
  </si>
  <si>
    <t xml:space="preserve">AGRONOVEDADES S.A </t>
  </si>
  <si>
    <t>CLORINDA HENRIQUEZ 297</t>
  </si>
  <si>
    <t xml:space="preserve">OFICINA </t>
  </si>
  <si>
    <t>AMPLIACION MAYOR A 100M2</t>
  </si>
  <si>
    <t>BLEST GANA 6058</t>
  </si>
  <si>
    <t xml:space="preserve">JUAN PABLO CONTRERAS </t>
  </si>
  <si>
    <t xml:space="preserve">ALTERACION </t>
  </si>
  <si>
    <t>29.05.2025</t>
  </si>
  <si>
    <t>VALENZUELA LLANOS 8680</t>
  </si>
  <si>
    <t>30.05.2025</t>
  </si>
  <si>
    <t>INVERSIONES BECKSO S.A.</t>
  </si>
  <si>
    <t>AV. PRINCIPE DE GALES 8481 LOCAL 1</t>
  </si>
  <si>
    <t>A. ESPEJO</t>
  </si>
  <si>
    <t>CARLOS MARHOLZ OROSTEGUI</t>
  </si>
  <si>
    <t>GABRIEL D ANNUNZIO N° 6953</t>
  </si>
  <si>
    <t>JOAO BRITO PERALTA</t>
  </si>
  <si>
    <t>MAURICIO GARRIDO ARABIA</t>
  </si>
  <si>
    <t>ARQUITECTO</t>
  </si>
  <si>
    <t>DIRECTOR DE OBRAS (S)</t>
  </si>
  <si>
    <t>MGA/AEA/mpa</t>
  </si>
  <si>
    <t xml:space="preserve">LUIS ZUÑIGA PRIETO </t>
  </si>
  <si>
    <t xml:space="preserve">MODIFICACION DE PROYECTO OBRA NUEVA </t>
  </si>
  <si>
    <t xml:space="preserve">ANITA LEATHERBEE GAZITUA </t>
  </si>
  <si>
    <t>EDUARDO ORYAN MORCHIO</t>
  </si>
  <si>
    <t>NICOLAS HOFFSTADT GUZMAN</t>
  </si>
  <si>
    <t>ALEJANDRO LEON DOONER</t>
  </si>
  <si>
    <t xml:space="preserve">JUAN VON MAREES Y OTROS </t>
  </si>
  <si>
    <t>OSVALDO MONTERO SOLAR</t>
  </si>
  <si>
    <t>LUIS SEPULVEDA JULIO</t>
  </si>
  <si>
    <t>CARLOS FRIAS REYES</t>
  </si>
  <si>
    <t>JOSE JIMENEZ VERGARA</t>
  </si>
  <si>
    <t xml:space="preserve">CONSULTA DENTAL </t>
  </si>
  <si>
    <t>DIANA PLANT LARSEN</t>
  </si>
  <si>
    <t xml:space="preserve">ESTADISTICAS DE PERMISOS, RESOLUCIONES Y OTROS  MES DE MAYO 2025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</si>
</sst>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40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AmdtSymbols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173">
    <xf numFmtId="0" fontId="0" fillId="0" borderId="0" xfId="0"/>
    <xf numFmtId="0" fontId="6" fillId="0" borderId="0" xfId="0" applyFont="1"/>
    <xf numFmtId="0" fontId="3" fillId="0" borderId="0" xfId="0" applyFont="1"/>
    <xf numFmtId="0" fontId="13" fillId="0" borderId="0" xfId="0" applyFont="1"/>
    <xf numFmtId="0" fontId="7" fillId="2" borderId="12" xfId="0" applyFont="1" applyFill="1" applyBorder="1" applyAlignment="1">
      <alignment horizont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2" fontId="1" fillId="0" borderId="0" xfId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0" fontId="1" fillId="0" borderId="0" xfId="0" quotePrefix="1" applyFont="1" applyAlignment="1">
      <alignment horizontal="center" vertical="center" wrapText="1"/>
    </xf>
    <xf numFmtId="2" fontId="2" fillId="0" borderId="0" xfId="0" applyNumberFormat="1" applyFont="1" applyAlignment="1">
      <alignment horizontal="right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7" fillId="2" borderId="12" xfId="0" applyFont="1" applyFill="1" applyBorder="1"/>
    <xf numFmtId="0" fontId="27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center"/>
    </xf>
    <xf numFmtId="2" fontId="11" fillId="3" borderId="0" xfId="0" applyNumberFormat="1" applyFont="1" applyFill="1"/>
    <xf numFmtId="0" fontId="30" fillId="2" borderId="12" xfId="0" applyFont="1" applyFill="1" applyBorder="1"/>
    <xf numFmtId="1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5" fillId="3" borderId="0" xfId="0" applyFont="1" applyFill="1" applyAlignment="1">
      <alignment horizontal="center"/>
    </xf>
    <xf numFmtId="42" fontId="31" fillId="3" borderId="0" xfId="1" applyFont="1" applyFill="1" applyBorder="1" applyAlignment="1">
      <alignment horizontal="right"/>
    </xf>
    <xf numFmtId="0" fontId="32" fillId="3" borderId="0" xfId="0" applyFont="1" applyFill="1"/>
    <xf numFmtId="0" fontId="26" fillId="0" borderId="0" xfId="0" applyFont="1"/>
    <xf numFmtId="4" fontId="25" fillId="3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42" fontId="21" fillId="2" borderId="12" xfId="0" applyNumberFormat="1" applyFont="1" applyFill="1" applyBorder="1"/>
    <xf numFmtId="4" fontId="21" fillId="2" borderId="12" xfId="0" applyNumberFormat="1" applyFont="1" applyFill="1" applyBorder="1"/>
    <xf numFmtId="0" fontId="34" fillId="0" borderId="0" xfId="0" applyFont="1"/>
    <xf numFmtId="0" fontId="7" fillId="3" borderId="0" xfId="0" applyFont="1" applyFill="1"/>
    <xf numFmtId="0" fontId="25" fillId="0" borderId="0" xfId="0" applyFont="1" applyAlignment="1">
      <alignment horizontal="left"/>
    </xf>
    <xf numFmtId="42" fontId="11" fillId="3" borderId="0" xfId="0" applyNumberFormat="1" applyFont="1" applyFill="1" applyAlignment="1">
      <alignment horizontal="center"/>
    </xf>
    <xf numFmtId="0" fontId="19" fillId="3" borderId="0" xfId="0" applyFont="1" applyFill="1"/>
    <xf numFmtId="2" fontId="11" fillId="3" borderId="0" xfId="0" applyNumberFormat="1" applyFont="1" applyFill="1" applyAlignment="1">
      <alignment horizontal="right"/>
    </xf>
    <xf numFmtId="3" fontId="35" fillId="0" borderId="12" xfId="0" applyNumberFormat="1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42" fontId="27" fillId="0" borderId="12" xfId="1" applyFont="1" applyFill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0" fontId="27" fillId="0" borderId="24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12" xfId="0" quotePrefix="1" applyFont="1" applyBorder="1" applyAlignment="1">
      <alignment horizontal="center" vertical="center" wrapText="1"/>
    </xf>
    <xf numFmtId="167" fontId="27" fillId="0" borderId="12" xfId="0" applyNumberFormat="1" applyFont="1" applyBorder="1" applyAlignment="1">
      <alignment horizontal="right" vertical="center"/>
    </xf>
    <xf numFmtId="2" fontId="3" fillId="0" borderId="12" xfId="0" applyNumberFormat="1" applyFont="1" applyBorder="1" applyAlignment="1">
      <alignment horizontal="right" vertical="center"/>
    </xf>
    <xf numFmtId="166" fontId="3" fillId="0" borderId="12" xfId="0" applyNumberFormat="1" applyFont="1" applyBorder="1" applyAlignment="1">
      <alignment horizontal="right" vertical="center"/>
    </xf>
    <xf numFmtId="0" fontId="37" fillId="0" borderId="0" xfId="0" applyFont="1"/>
    <xf numFmtId="0" fontId="38" fillId="0" borderId="0" xfId="0" applyFont="1"/>
    <xf numFmtId="0" fontId="19" fillId="0" borderId="0" xfId="0" applyFont="1"/>
    <xf numFmtId="3" fontId="11" fillId="0" borderId="12" xfId="0" applyNumberFormat="1" applyFont="1" applyBorder="1" applyAlignment="1">
      <alignment horizontal="center" vertical="center" wrapText="1"/>
    </xf>
    <xf numFmtId="3" fontId="39" fillId="0" borderId="12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14" fontId="0" fillId="0" borderId="0" xfId="0" applyNumberFormat="1"/>
    <xf numFmtId="3" fontId="39" fillId="0" borderId="0" xfId="0" applyNumberFormat="1" applyFont="1" applyAlignment="1">
      <alignment horizontal="center" vertical="center"/>
    </xf>
    <xf numFmtId="14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2" fontId="36" fillId="0" borderId="0" xfId="0" applyNumberFormat="1" applyFont="1" applyAlignment="1">
      <alignment horizontal="center"/>
    </xf>
    <xf numFmtId="42" fontId="36" fillId="0" borderId="0" xfId="1" applyFont="1" applyBorder="1" applyAlignment="1">
      <alignment horizontal="right" vertical="center"/>
    </xf>
    <xf numFmtId="4" fontId="36" fillId="0" borderId="0" xfId="0" applyNumberFormat="1" applyFont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42" fontId="27" fillId="0" borderId="12" xfId="1" applyFont="1" applyBorder="1" applyAlignment="1">
      <alignment horizontal="right" vertical="center"/>
    </xf>
    <xf numFmtId="2" fontId="27" fillId="0" borderId="12" xfId="0" applyNumberFormat="1" applyFont="1" applyBorder="1" applyAlignment="1">
      <alignment horizontal="center" vertical="center"/>
    </xf>
    <xf numFmtId="2" fontId="27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37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8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35719</xdr:rowOff>
    </xdr:from>
    <xdr:to>
      <xdr:col>2</xdr:col>
      <xdr:colOff>1262062</xdr:colOff>
      <xdr:row>10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6219"/>
          <a:ext cx="321468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zoomScale="80" zoomScaleNormal="80" zoomScaleSheetLayoutView="100" zoomScalePageLayoutView="50" workbookViewId="0">
      <selection activeCell="U27" sqref="U27"/>
    </sheetView>
  </sheetViews>
  <sheetFormatPr baseColWidth="10" defaultRowHeight="15"/>
  <cols>
    <col min="1" max="1" width="13.85546875" customWidth="1"/>
    <col min="2" max="2" width="16.85546875" customWidth="1"/>
    <col min="3" max="3" width="52.5703125" customWidth="1"/>
    <col min="4" max="4" width="45" customWidth="1"/>
    <col min="5" max="5" width="43.7109375" customWidth="1"/>
    <col min="6" max="6" width="30.28515625" customWidth="1"/>
    <col min="7" max="7" width="23" customWidth="1"/>
    <col min="8" max="8" width="23.7109375" customWidth="1"/>
    <col min="9" max="9" width="37.28515625" customWidth="1"/>
    <col min="10" max="10" width="18.42578125" customWidth="1"/>
    <col min="11" max="11" width="20.5703125" customWidth="1"/>
    <col min="12" max="12" width="23.85546875" customWidth="1"/>
    <col min="13" max="13" width="20" customWidth="1"/>
  </cols>
  <sheetData>
    <row r="1" spans="1:14" ht="4.5" customHeight="1" thickBot="1"/>
    <row r="2" spans="1:14" ht="3" hidden="1" customHeight="1" thickBot="1"/>
    <row r="3" spans="1:14" ht="15.75" hidden="1" thickBot="1"/>
    <row r="4" spans="1:14" ht="15.75" hidden="1" thickBot="1"/>
    <row r="5" spans="1:14" ht="15.75" hidden="1" thickBot="1"/>
    <row r="6" spans="1:14" ht="10.5" customHeight="1">
      <c r="A6" s="129" t="s">
        <v>47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56"/>
    </row>
    <row r="7" spans="1:14" ht="10.5" customHeight="1" thickBot="1">
      <c r="A7" s="131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57"/>
    </row>
    <row r="8" spans="1:14">
      <c r="A8" s="141" t="s">
        <v>116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58"/>
    </row>
    <row r="9" spans="1:14">
      <c r="A9" s="143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58"/>
    </row>
    <row r="10" spans="1:14">
      <c r="A10" s="143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58"/>
    </row>
    <row r="11" spans="1:14" ht="6" customHeight="1" thickBot="1">
      <c r="A11" s="144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59"/>
    </row>
    <row r="12" spans="1:14" ht="6" customHeight="1">
      <c r="A12" s="55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8"/>
    </row>
    <row r="13" spans="1:14" ht="6" customHeight="1" thickBot="1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60"/>
    </row>
    <row r="14" spans="1:14">
      <c r="A14" s="133" t="s">
        <v>12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27"/>
    </row>
    <row r="15" spans="1:14" ht="15.75" thickBot="1">
      <c r="A15" s="135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28"/>
    </row>
    <row r="16" spans="1:14">
      <c r="A16" s="119" t="s">
        <v>0</v>
      </c>
      <c r="B16" s="119" t="s">
        <v>1</v>
      </c>
      <c r="C16" s="146" t="s">
        <v>2</v>
      </c>
      <c r="D16" s="119" t="s">
        <v>3</v>
      </c>
      <c r="E16" s="119" t="s">
        <v>4</v>
      </c>
      <c r="F16" s="119" t="s">
        <v>5</v>
      </c>
      <c r="G16" s="119" t="s">
        <v>6</v>
      </c>
      <c r="H16" s="119" t="s">
        <v>7</v>
      </c>
      <c r="I16" s="119" t="s">
        <v>8</v>
      </c>
      <c r="J16" s="119" t="s">
        <v>11</v>
      </c>
      <c r="K16" s="123" t="s">
        <v>19</v>
      </c>
      <c r="L16" s="119" t="s">
        <v>9</v>
      </c>
      <c r="M16" s="119" t="s">
        <v>10</v>
      </c>
      <c r="N16" s="123" t="s">
        <v>18</v>
      </c>
    </row>
    <row r="17" spans="1:14">
      <c r="A17" s="119"/>
      <c r="B17" s="119"/>
      <c r="C17" s="146"/>
      <c r="D17" s="119"/>
      <c r="E17" s="119"/>
      <c r="F17" s="121"/>
      <c r="G17" s="121"/>
      <c r="H17" s="121"/>
      <c r="I17" s="121"/>
      <c r="J17" s="121"/>
      <c r="K17" s="119"/>
      <c r="L17" s="119"/>
      <c r="M17" s="121"/>
      <c r="N17" s="119"/>
    </row>
    <row r="18" spans="1:14" ht="9" customHeight="1">
      <c r="A18" s="119"/>
      <c r="B18" s="119"/>
      <c r="C18" s="146"/>
      <c r="D18" s="119"/>
      <c r="E18" s="119"/>
      <c r="F18" s="121"/>
      <c r="G18" s="121"/>
      <c r="H18" s="121"/>
      <c r="I18" s="121"/>
      <c r="J18" s="121"/>
      <c r="K18" s="119"/>
      <c r="L18" s="119"/>
      <c r="M18" s="121"/>
      <c r="N18" s="119"/>
    </row>
    <row r="19" spans="1:14" ht="35.25" customHeight="1">
      <c r="A19" s="100">
        <v>14836</v>
      </c>
      <c r="B19" s="111" t="s">
        <v>74</v>
      </c>
      <c r="C19" s="112" t="s">
        <v>105</v>
      </c>
      <c r="D19" s="111" t="s">
        <v>75</v>
      </c>
      <c r="E19" s="111" t="s">
        <v>76</v>
      </c>
      <c r="F19" s="111" t="s">
        <v>52</v>
      </c>
      <c r="G19" s="111" t="s">
        <v>77</v>
      </c>
      <c r="H19" s="113">
        <v>101112</v>
      </c>
      <c r="I19" s="111" t="s">
        <v>104</v>
      </c>
      <c r="J19" s="116">
        <v>23.58</v>
      </c>
      <c r="K19" s="116">
        <v>888</v>
      </c>
      <c r="L19" s="111" t="s">
        <v>54</v>
      </c>
      <c r="M19" s="111" t="s">
        <v>68</v>
      </c>
      <c r="N19" s="111">
        <v>5.9</v>
      </c>
    </row>
    <row r="20" spans="1:14" s="1" customFormat="1" ht="35.25" customHeight="1">
      <c r="A20" s="101">
        <v>14837</v>
      </c>
      <c r="B20" s="86" t="s">
        <v>78</v>
      </c>
      <c r="C20" s="88" t="s">
        <v>79</v>
      </c>
      <c r="D20" s="88" t="s">
        <v>80</v>
      </c>
      <c r="E20" s="88" t="s">
        <v>81</v>
      </c>
      <c r="F20" s="88" t="s">
        <v>52</v>
      </c>
      <c r="G20" s="88" t="s">
        <v>77</v>
      </c>
      <c r="H20" s="113">
        <v>122364</v>
      </c>
      <c r="I20" s="111" t="s">
        <v>104</v>
      </c>
      <c r="J20" s="90">
        <v>1.69</v>
      </c>
      <c r="K20" s="90">
        <v>405</v>
      </c>
      <c r="L20" s="88" t="s">
        <v>54</v>
      </c>
      <c r="M20" s="87" t="s">
        <v>68</v>
      </c>
      <c r="N20" s="114">
        <v>8.2200000000000006</v>
      </c>
    </row>
    <row r="21" spans="1:14" s="1" customFormat="1" ht="18">
      <c r="A21" s="101">
        <v>14838</v>
      </c>
      <c r="B21" s="86" t="s">
        <v>82</v>
      </c>
      <c r="C21" s="88" t="s">
        <v>83</v>
      </c>
      <c r="D21" s="88" t="s">
        <v>84</v>
      </c>
      <c r="E21" s="88" t="s">
        <v>106</v>
      </c>
      <c r="F21" s="88" t="s">
        <v>52</v>
      </c>
      <c r="G21" s="88" t="s">
        <v>85</v>
      </c>
      <c r="H21" s="113">
        <v>581089</v>
      </c>
      <c r="I21" s="88" t="s">
        <v>86</v>
      </c>
      <c r="J21" s="90">
        <v>123.75</v>
      </c>
      <c r="K21" s="90">
        <v>581</v>
      </c>
      <c r="L21" s="88" t="s">
        <v>54</v>
      </c>
      <c r="M21" s="87" t="s">
        <v>68</v>
      </c>
      <c r="N21" s="115">
        <v>6.6</v>
      </c>
    </row>
    <row r="22" spans="1:14" s="1" customFormat="1" ht="18">
      <c r="A22" s="101">
        <v>14839</v>
      </c>
      <c r="B22" s="86" t="s">
        <v>71</v>
      </c>
      <c r="C22" s="88" t="s">
        <v>103</v>
      </c>
      <c r="D22" s="88" t="s">
        <v>87</v>
      </c>
      <c r="E22" s="88" t="s">
        <v>88</v>
      </c>
      <c r="F22" s="88" t="s">
        <v>52</v>
      </c>
      <c r="G22" s="88" t="s">
        <v>77</v>
      </c>
      <c r="H22" s="113">
        <v>240606</v>
      </c>
      <c r="I22" s="88" t="s">
        <v>89</v>
      </c>
      <c r="J22" s="90">
        <v>72.260000000000005</v>
      </c>
      <c r="K22" s="90">
        <v>753.6</v>
      </c>
      <c r="L22" s="88" t="s">
        <v>54</v>
      </c>
      <c r="M22" s="87" t="s">
        <v>55</v>
      </c>
      <c r="N22" s="115">
        <v>3.86</v>
      </c>
    </row>
    <row r="23" spans="1:14" s="1" customFormat="1" ht="18">
      <c r="A23" s="101">
        <v>14840</v>
      </c>
      <c r="B23" s="86" t="s">
        <v>90</v>
      </c>
      <c r="C23" s="88" t="s">
        <v>107</v>
      </c>
      <c r="D23" s="88" t="s">
        <v>91</v>
      </c>
      <c r="E23" s="88" t="s">
        <v>108</v>
      </c>
      <c r="F23" s="88" t="s">
        <v>52</v>
      </c>
      <c r="G23" s="88" t="s">
        <v>77</v>
      </c>
      <c r="H23" s="113">
        <v>98436</v>
      </c>
      <c r="I23" s="88" t="s">
        <v>89</v>
      </c>
      <c r="J23" s="90">
        <v>0</v>
      </c>
      <c r="K23" s="90">
        <v>157.80000000000001</v>
      </c>
      <c r="L23" s="88" t="s">
        <v>54</v>
      </c>
      <c r="M23" s="87" t="s">
        <v>68</v>
      </c>
      <c r="N23" s="115">
        <v>3.45</v>
      </c>
    </row>
    <row r="24" spans="1:14" s="1" customFormat="1" ht="18">
      <c r="A24" s="104"/>
      <c r="B24" s="105"/>
      <c r="C24" s="106"/>
      <c r="D24" s="106"/>
      <c r="E24" s="106"/>
      <c r="F24" s="106"/>
      <c r="G24" s="106"/>
      <c r="H24" s="109"/>
      <c r="I24" s="106"/>
      <c r="J24" s="110"/>
      <c r="K24" s="110"/>
      <c r="L24" s="106"/>
      <c r="M24" s="107"/>
      <c r="N24" s="108"/>
    </row>
    <row r="25" spans="1:14" ht="26.25">
      <c r="A25" s="67"/>
      <c r="B25" s="68"/>
      <c r="C25" s="16"/>
      <c r="D25" s="16"/>
      <c r="E25" s="16"/>
      <c r="F25" s="69"/>
      <c r="G25" s="4" t="s">
        <v>14</v>
      </c>
      <c r="H25" s="51">
        <f>SUM(H19:H23)</f>
        <v>1143607</v>
      </c>
      <c r="I25" s="52"/>
      <c r="J25" s="53">
        <f>SUM(J19:J23)</f>
        <v>221.28000000000003</v>
      </c>
      <c r="K25" s="53">
        <f>SUM(K19:K23)</f>
        <v>2785.4</v>
      </c>
      <c r="L25" s="23"/>
      <c r="M25" s="75"/>
      <c r="N25" s="76"/>
    </row>
    <row r="26" spans="1:14" ht="13.5" customHeight="1">
      <c r="A26" s="67"/>
      <c r="B26" s="68"/>
      <c r="C26" s="16"/>
      <c r="D26" s="16"/>
      <c r="E26" s="16"/>
      <c r="F26" s="69"/>
      <c r="G26" s="70"/>
      <c r="H26" s="71"/>
      <c r="I26" s="72"/>
      <c r="J26" s="74"/>
      <c r="K26" s="74"/>
      <c r="L26" s="73"/>
      <c r="M26" s="73"/>
      <c r="N26" s="73"/>
    </row>
    <row r="27" spans="1:14" ht="18.75" customHeight="1">
      <c r="A27" s="137" t="s">
        <v>13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9"/>
    </row>
    <row r="28" spans="1:14" s="1" customFormat="1" ht="15.75" thickBot="1">
      <c r="A28" s="135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40"/>
      <c r="N28"/>
    </row>
    <row r="29" spans="1:14" s="1" customFormat="1">
      <c r="A29" s="119" t="s">
        <v>0</v>
      </c>
      <c r="B29" s="117" t="s">
        <v>1</v>
      </c>
      <c r="C29" s="119" t="s">
        <v>2</v>
      </c>
      <c r="D29" s="119" t="s">
        <v>3</v>
      </c>
      <c r="E29" s="119" t="s">
        <v>4</v>
      </c>
      <c r="F29" s="119" t="s">
        <v>5</v>
      </c>
      <c r="G29" s="119" t="s">
        <v>6</v>
      </c>
      <c r="H29" s="119" t="s">
        <v>7</v>
      </c>
      <c r="I29" s="119" t="s">
        <v>8</v>
      </c>
      <c r="J29" s="119" t="s">
        <v>11</v>
      </c>
      <c r="K29" s="123" t="s">
        <v>20</v>
      </c>
      <c r="L29" s="119" t="s">
        <v>9</v>
      </c>
      <c r="M29" s="124" t="s">
        <v>10</v>
      </c>
      <c r="N29"/>
    </row>
    <row r="30" spans="1:14" s="1" customFormat="1" ht="30" customHeight="1">
      <c r="A30" s="119"/>
      <c r="B30" s="117"/>
      <c r="C30" s="119"/>
      <c r="D30" s="119"/>
      <c r="E30" s="119"/>
      <c r="F30" s="121"/>
      <c r="G30" s="121"/>
      <c r="H30" s="121"/>
      <c r="I30" s="121"/>
      <c r="J30" s="121"/>
      <c r="K30" s="119"/>
      <c r="L30" s="121"/>
      <c r="M30" s="125"/>
      <c r="N30"/>
    </row>
    <row r="31" spans="1:14" s="1" customFormat="1" ht="15.75" thickBot="1">
      <c r="A31" s="120"/>
      <c r="B31" s="118"/>
      <c r="C31" s="120"/>
      <c r="D31" s="120"/>
      <c r="E31" s="120"/>
      <c r="F31" s="122"/>
      <c r="G31" s="122"/>
      <c r="H31" s="122"/>
      <c r="I31" s="122"/>
      <c r="J31" s="122"/>
      <c r="K31" s="120"/>
      <c r="L31" s="122"/>
      <c r="M31" s="126"/>
      <c r="N31"/>
    </row>
    <row r="32" spans="1:14" s="1" customFormat="1" ht="51" customHeight="1">
      <c r="A32" s="85">
        <v>38</v>
      </c>
      <c r="B32" s="86" t="s">
        <v>50</v>
      </c>
      <c r="C32" s="62" t="s">
        <v>109</v>
      </c>
      <c r="D32" s="62" t="s">
        <v>51</v>
      </c>
      <c r="E32" s="62" t="s">
        <v>110</v>
      </c>
      <c r="F32" s="87" t="s">
        <v>52</v>
      </c>
      <c r="G32" s="88" t="s">
        <v>58</v>
      </c>
      <c r="H32" s="89">
        <v>182400</v>
      </c>
      <c r="I32" s="88" t="s">
        <v>53</v>
      </c>
      <c r="J32" s="90">
        <v>44.8</v>
      </c>
      <c r="K32" s="90">
        <v>412.5</v>
      </c>
      <c r="L32" s="88" t="s">
        <v>54</v>
      </c>
      <c r="M32" s="87" t="s">
        <v>55</v>
      </c>
      <c r="N32"/>
    </row>
    <row r="33" spans="1:14" s="1" customFormat="1" ht="30" customHeight="1">
      <c r="A33" s="85">
        <v>39</v>
      </c>
      <c r="B33" s="86" t="s">
        <v>61</v>
      </c>
      <c r="C33" s="62" t="s">
        <v>60</v>
      </c>
      <c r="D33" s="62" t="s">
        <v>59</v>
      </c>
      <c r="E33" s="62" t="s">
        <v>111</v>
      </c>
      <c r="F33" s="87" t="s">
        <v>52</v>
      </c>
      <c r="G33" s="88" t="s">
        <v>58</v>
      </c>
      <c r="H33" s="89">
        <v>287719</v>
      </c>
      <c r="I33" s="91" t="s">
        <v>57</v>
      </c>
      <c r="J33" s="90">
        <v>32.57</v>
      </c>
      <c r="K33" s="90">
        <v>222.57</v>
      </c>
      <c r="L33" s="88" t="s">
        <v>54</v>
      </c>
      <c r="M33" s="87" t="s">
        <v>56</v>
      </c>
      <c r="N33"/>
    </row>
    <row r="34" spans="1:14" s="1" customFormat="1" ht="48" customHeight="1">
      <c r="A34" s="85">
        <v>40</v>
      </c>
      <c r="B34" s="86" t="s">
        <v>62</v>
      </c>
      <c r="C34" s="62" t="s">
        <v>63</v>
      </c>
      <c r="D34" s="62" t="s">
        <v>64</v>
      </c>
      <c r="E34" s="92" t="s">
        <v>65</v>
      </c>
      <c r="F34" s="87" t="s">
        <v>52</v>
      </c>
      <c r="G34" s="93" t="s">
        <v>66</v>
      </c>
      <c r="H34" s="89">
        <v>69912</v>
      </c>
      <c r="I34" s="91" t="s">
        <v>53</v>
      </c>
      <c r="J34" s="90">
        <v>98.4</v>
      </c>
      <c r="K34" s="94">
        <v>262.7</v>
      </c>
      <c r="L34" s="88" t="s">
        <v>54</v>
      </c>
      <c r="M34" s="87" t="s">
        <v>67</v>
      </c>
      <c r="N34"/>
    </row>
    <row r="35" spans="1:14" s="1" customFormat="1" ht="57" customHeight="1">
      <c r="A35" s="85">
        <v>41</v>
      </c>
      <c r="B35" s="86" t="s">
        <v>62</v>
      </c>
      <c r="C35" s="62" t="s">
        <v>70</v>
      </c>
      <c r="D35" s="62" t="s">
        <v>69</v>
      </c>
      <c r="E35" s="92" t="s">
        <v>112</v>
      </c>
      <c r="F35" s="87" t="s">
        <v>52</v>
      </c>
      <c r="G35" s="93" t="s">
        <v>58</v>
      </c>
      <c r="H35" s="89">
        <v>32725</v>
      </c>
      <c r="I35" s="91" t="s">
        <v>53</v>
      </c>
      <c r="J35" s="90">
        <v>85.86</v>
      </c>
      <c r="K35" s="94">
        <v>85.86</v>
      </c>
      <c r="L35" s="88" t="s">
        <v>54</v>
      </c>
      <c r="M35" s="87" t="s">
        <v>68</v>
      </c>
      <c r="N35"/>
    </row>
    <row r="36" spans="1:14" s="1" customFormat="1" ht="45.6" customHeight="1">
      <c r="A36" s="85">
        <v>42</v>
      </c>
      <c r="B36" s="86" t="s">
        <v>71</v>
      </c>
      <c r="C36" s="62" t="s">
        <v>72</v>
      </c>
      <c r="D36" s="62" t="s">
        <v>73</v>
      </c>
      <c r="E36" s="62" t="s">
        <v>113</v>
      </c>
      <c r="F36" s="87" t="s">
        <v>52</v>
      </c>
      <c r="G36" s="93" t="s">
        <v>114</v>
      </c>
      <c r="H36" s="89">
        <v>54026</v>
      </c>
      <c r="I36" s="88" t="s">
        <v>53</v>
      </c>
      <c r="J36" s="90">
        <v>51.2</v>
      </c>
      <c r="K36" s="95">
        <v>8932.5</v>
      </c>
      <c r="L36" s="88" t="s">
        <v>54</v>
      </c>
      <c r="M36" s="87" t="s">
        <v>67</v>
      </c>
      <c r="N36"/>
    </row>
    <row r="37" spans="1:14" s="1" customFormat="1" ht="42.75" customHeight="1">
      <c r="A37" s="85">
        <v>43</v>
      </c>
      <c r="B37" s="86" t="s">
        <v>92</v>
      </c>
      <c r="C37" s="62" t="s">
        <v>93</v>
      </c>
      <c r="D37" s="62" t="s">
        <v>94</v>
      </c>
      <c r="E37" s="62" t="s">
        <v>115</v>
      </c>
      <c r="F37" s="87" t="s">
        <v>52</v>
      </c>
      <c r="G37" s="93" t="s">
        <v>58</v>
      </c>
      <c r="H37" s="89">
        <v>137750</v>
      </c>
      <c r="I37" s="88" t="s">
        <v>53</v>
      </c>
      <c r="J37" s="90">
        <v>314.74</v>
      </c>
      <c r="K37" s="95">
        <v>1965.5</v>
      </c>
      <c r="L37" s="88" t="s">
        <v>54</v>
      </c>
      <c r="M37" s="87" t="s">
        <v>95</v>
      </c>
      <c r="N37"/>
    </row>
    <row r="38" spans="1:14" s="1" customFormat="1" ht="30" customHeight="1">
      <c r="A38" s="85">
        <v>44</v>
      </c>
      <c r="B38" s="86" t="s">
        <v>92</v>
      </c>
      <c r="C38" s="62" t="s">
        <v>96</v>
      </c>
      <c r="D38" s="62" t="s">
        <v>97</v>
      </c>
      <c r="E38" s="62" t="s">
        <v>98</v>
      </c>
      <c r="F38" s="88" t="s">
        <v>52</v>
      </c>
      <c r="G38" s="93" t="s">
        <v>16</v>
      </c>
      <c r="H38" s="89">
        <v>265156</v>
      </c>
      <c r="I38" s="88" t="s">
        <v>57</v>
      </c>
      <c r="J38" s="90">
        <v>64.31</v>
      </c>
      <c r="K38" s="96">
        <v>696</v>
      </c>
      <c r="L38" s="88" t="s">
        <v>54</v>
      </c>
      <c r="M38" s="87" t="s">
        <v>55</v>
      </c>
      <c r="N38"/>
    </row>
    <row r="39" spans="1:14">
      <c r="A39" s="24"/>
      <c r="B39" s="25"/>
      <c r="C39" s="22"/>
      <c r="D39" s="22"/>
      <c r="E39" s="22"/>
      <c r="F39" s="26"/>
      <c r="G39" s="47"/>
      <c r="H39" s="27"/>
      <c r="I39" s="28"/>
      <c r="J39" s="29"/>
      <c r="K39" s="48"/>
      <c r="L39" s="23"/>
      <c r="M39" s="26"/>
      <c r="N39" s="1"/>
    </row>
    <row r="40" spans="1:14" ht="34.5" customHeight="1">
      <c r="A40" s="2"/>
      <c r="B40" s="2"/>
      <c r="C40" s="2"/>
      <c r="D40" s="2"/>
      <c r="E40" s="2"/>
      <c r="F40" s="2"/>
      <c r="G40" s="4" t="s">
        <v>14</v>
      </c>
      <c r="H40" s="51">
        <f>SUM(H32:H38)</f>
        <v>1029688</v>
      </c>
      <c r="I40" s="52"/>
      <c r="J40" s="53">
        <f>SUM(J32:J38)</f>
        <v>691.87999999999988</v>
      </c>
      <c r="K40" s="53">
        <f>SUM(K32:K38)</f>
        <v>12577.63</v>
      </c>
      <c r="L40" s="2"/>
      <c r="M40" s="2"/>
    </row>
    <row r="41" spans="1:14" ht="26.25">
      <c r="A41" s="81"/>
      <c r="B41" s="81"/>
      <c r="E41" s="63"/>
      <c r="G41" s="80"/>
      <c r="H41" s="82"/>
      <c r="I41" s="83"/>
      <c r="J41" s="84"/>
      <c r="K41" s="64"/>
      <c r="N41" s="79"/>
    </row>
    <row r="42" spans="1:14" ht="26.25">
      <c r="A42" s="99"/>
      <c r="D42" s="97"/>
      <c r="E42" s="63"/>
      <c r="G42" s="61" t="s">
        <v>49</v>
      </c>
      <c r="H42" s="77">
        <f>SUM(H25,H40)</f>
        <v>2173295</v>
      </c>
      <c r="I42" s="61"/>
      <c r="J42" s="78">
        <f>SUM(J25,J40)</f>
        <v>913.15999999999985</v>
      </c>
      <c r="K42" s="78">
        <f>SUM(K25,K40)</f>
        <v>15363.029999999999</v>
      </c>
      <c r="L42" s="65"/>
    </row>
    <row r="43" spans="1:14" ht="26.25">
      <c r="A43" s="98"/>
      <c r="B43" s="99"/>
      <c r="E43" s="63"/>
    </row>
    <row r="44" spans="1:14" ht="26.25">
      <c r="D44" s="102" t="s">
        <v>99</v>
      </c>
      <c r="E44" s="63"/>
    </row>
    <row r="45" spans="1:14" ht="23.25">
      <c r="D45" s="102" t="s">
        <v>100</v>
      </c>
    </row>
    <row r="46" spans="1:14" ht="23.25">
      <c r="A46" t="s">
        <v>48</v>
      </c>
      <c r="B46" s="103">
        <f ca="1">TODAY()</f>
        <v>45811</v>
      </c>
      <c r="D46" s="102" t="s">
        <v>101</v>
      </c>
    </row>
    <row r="47" spans="1:14" ht="203.25" customHeight="1">
      <c r="A47" t="s">
        <v>102</v>
      </c>
    </row>
    <row r="49" spans="2:2">
      <c r="B49" s="66"/>
    </row>
  </sheetData>
  <mergeCells count="32">
    <mergeCell ref="N14:N15"/>
    <mergeCell ref="N16:N18"/>
    <mergeCell ref="B16:B18"/>
    <mergeCell ref="A29:A31"/>
    <mergeCell ref="A6:M7"/>
    <mergeCell ref="A14:M15"/>
    <mergeCell ref="A27:M28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M29:M31"/>
    <mergeCell ref="I29:I31"/>
    <mergeCell ref="K16:K18"/>
    <mergeCell ref="L16:L18"/>
    <mergeCell ref="A16:A18"/>
    <mergeCell ref="D16:D18"/>
    <mergeCell ref="B29:B31"/>
    <mergeCell ref="E29:E31"/>
    <mergeCell ref="C29:C31"/>
    <mergeCell ref="H29:H31"/>
    <mergeCell ref="L29:L31"/>
    <mergeCell ref="K29:K31"/>
    <mergeCell ref="J29:J31"/>
    <mergeCell ref="G29:G31"/>
    <mergeCell ref="D29:D31"/>
    <mergeCell ref="F29:F31"/>
  </mergeCells>
  <phoneticPr fontId="29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36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"/>
  <sheetViews>
    <sheetView topLeftCell="A34" workbookViewId="0">
      <selection activeCell="E26" sqref="E26"/>
    </sheetView>
  </sheetViews>
  <sheetFormatPr baseColWidth="10" defaultRowHeight="15"/>
  <cols>
    <col min="1" max="1" width="9.42578125" customWidth="1"/>
    <col min="2" max="2" width="10.7109375" customWidth="1"/>
    <col min="3" max="3" width="44.140625" customWidth="1"/>
    <col min="4" max="4" width="36.42578125" customWidth="1"/>
    <col min="5" max="5" width="24.42578125" customWidth="1"/>
    <col min="8" max="8" width="14.85546875" customWidth="1"/>
    <col min="9" max="9" width="19.85546875" customWidth="1"/>
    <col min="10" max="10" width="14.140625" customWidth="1"/>
    <col min="11" max="11" width="13.42578125" customWidth="1"/>
    <col min="12" max="12" width="15.5703125" customWidth="1"/>
  </cols>
  <sheetData>
    <row r="2" spans="1:12" ht="15.75" thickBot="1"/>
    <row r="3" spans="1:12" ht="28.5" thickBot="1">
      <c r="A3" s="5" t="s">
        <v>23</v>
      </c>
      <c r="B3" s="6"/>
      <c r="C3" s="6"/>
      <c r="D3" s="6"/>
      <c r="E3" s="6"/>
      <c r="F3" s="6"/>
      <c r="G3" s="7"/>
      <c r="H3" s="8"/>
      <c r="I3" s="6"/>
      <c r="J3" s="9"/>
      <c r="K3" s="6"/>
      <c r="L3" s="10"/>
    </row>
    <row r="4" spans="1:12" ht="15" customHeight="1">
      <c r="A4" s="163"/>
      <c r="B4" s="164"/>
      <c r="C4" s="34"/>
      <c r="D4" s="34"/>
      <c r="E4" s="34"/>
      <c r="F4" s="34"/>
      <c r="G4" s="35"/>
      <c r="H4" s="165" t="s">
        <v>7</v>
      </c>
      <c r="I4" s="168" t="s">
        <v>27</v>
      </c>
      <c r="J4" s="165" t="s">
        <v>24</v>
      </c>
      <c r="K4" s="168" t="s">
        <v>9</v>
      </c>
      <c r="L4" s="165" t="s">
        <v>10</v>
      </c>
    </row>
    <row r="5" spans="1:12" ht="11.25" customHeight="1" thickBot="1">
      <c r="A5" s="169" t="s">
        <v>25</v>
      </c>
      <c r="B5" s="170"/>
      <c r="C5" s="36" t="s">
        <v>2</v>
      </c>
      <c r="D5" s="36" t="s">
        <v>26</v>
      </c>
      <c r="E5" s="36" t="s">
        <v>4</v>
      </c>
      <c r="F5" s="36" t="s">
        <v>5</v>
      </c>
      <c r="G5" s="37" t="s">
        <v>6</v>
      </c>
      <c r="H5" s="166"/>
      <c r="I5" s="166"/>
      <c r="J5" s="166"/>
      <c r="K5" s="166"/>
      <c r="L5" s="166"/>
    </row>
    <row r="6" spans="1:12" ht="15.75" hidden="1" customHeight="1" thickBot="1">
      <c r="A6" s="171"/>
      <c r="B6" s="172"/>
      <c r="C6" s="38"/>
      <c r="D6" s="38"/>
      <c r="E6" s="38"/>
      <c r="F6" s="38"/>
      <c r="G6" s="37" t="s">
        <v>28</v>
      </c>
      <c r="H6" s="166"/>
      <c r="I6" s="166"/>
      <c r="J6" s="166"/>
      <c r="K6" s="166"/>
      <c r="L6" s="166"/>
    </row>
    <row r="7" spans="1:12">
      <c r="A7" s="39"/>
      <c r="B7" s="40"/>
      <c r="C7" s="38"/>
      <c r="D7" s="38"/>
      <c r="E7" s="38"/>
      <c r="F7" s="38"/>
      <c r="G7" s="37"/>
      <c r="H7" s="166"/>
      <c r="I7" s="166"/>
      <c r="J7" s="166"/>
      <c r="K7" s="166"/>
      <c r="L7" s="166"/>
    </row>
    <row r="8" spans="1:12">
      <c r="A8" s="41" t="s">
        <v>29</v>
      </c>
      <c r="B8" s="42" t="s">
        <v>30</v>
      </c>
      <c r="C8" s="43"/>
      <c r="D8" s="43"/>
      <c r="E8" s="43"/>
      <c r="F8" s="43"/>
      <c r="G8" s="44"/>
      <c r="H8" s="167"/>
      <c r="I8" s="167"/>
      <c r="J8" s="167"/>
      <c r="K8" s="167"/>
      <c r="L8" s="167"/>
    </row>
    <row r="9" spans="1:12">
      <c r="A9" s="162"/>
      <c r="B9" s="162"/>
      <c r="C9" s="45"/>
      <c r="D9" s="45"/>
      <c r="E9" s="45"/>
      <c r="F9" s="45"/>
      <c r="G9" s="45"/>
      <c r="H9" s="162"/>
      <c r="I9" s="162"/>
      <c r="J9" s="45"/>
      <c r="K9" s="45"/>
      <c r="L9" s="45"/>
    </row>
    <row r="10" spans="1:12">
      <c r="A10" s="31" t="s">
        <v>31</v>
      </c>
      <c r="B10" s="154">
        <v>43699</v>
      </c>
      <c r="C10" s="155" t="s">
        <v>33</v>
      </c>
      <c r="D10" s="159" t="s">
        <v>34</v>
      </c>
      <c r="E10" s="159" t="s">
        <v>35</v>
      </c>
      <c r="F10" s="153" t="s">
        <v>22</v>
      </c>
      <c r="G10" s="153" t="s">
        <v>16</v>
      </c>
      <c r="H10" s="160">
        <v>27378</v>
      </c>
      <c r="I10" s="150" t="s">
        <v>36</v>
      </c>
      <c r="J10" s="151">
        <v>980.50699999999995</v>
      </c>
      <c r="K10" s="157" t="s">
        <v>15</v>
      </c>
      <c r="L10" s="153" t="s">
        <v>21</v>
      </c>
    </row>
    <row r="11" spans="1:12">
      <c r="A11" s="31" t="s">
        <v>32</v>
      </c>
      <c r="B11" s="154"/>
      <c r="C11" s="156"/>
      <c r="D11" s="159"/>
      <c r="E11" s="159"/>
      <c r="F11" s="153"/>
      <c r="G11" s="153"/>
      <c r="H11" s="161"/>
      <c r="I11" s="150"/>
      <c r="J11" s="151"/>
      <c r="K11" s="158"/>
      <c r="L11" s="153"/>
    </row>
    <row r="12" spans="1:12">
      <c r="A12" s="31" t="s">
        <v>37</v>
      </c>
      <c r="B12" s="154">
        <v>43705</v>
      </c>
      <c r="C12" s="155" t="s">
        <v>45</v>
      </c>
      <c r="D12" s="159" t="s">
        <v>46</v>
      </c>
      <c r="E12" s="159" t="s">
        <v>39</v>
      </c>
      <c r="F12" s="153" t="s">
        <v>22</v>
      </c>
      <c r="G12" s="153" t="s">
        <v>16</v>
      </c>
      <c r="H12" s="160">
        <v>29178</v>
      </c>
      <c r="I12" s="150" t="s">
        <v>36</v>
      </c>
      <c r="J12" s="151">
        <v>1048.3399999999999</v>
      </c>
      <c r="K12" s="152" t="s">
        <v>15</v>
      </c>
      <c r="L12" s="153" t="s">
        <v>21</v>
      </c>
    </row>
    <row r="13" spans="1:12">
      <c r="A13" s="32" t="s">
        <v>38</v>
      </c>
      <c r="B13" s="154"/>
      <c r="C13" s="156"/>
      <c r="D13" s="159"/>
      <c r="E13" s="159"/>
      <c r="F13" s="153"/>
      <c r="G13" s="153"/>
      <c r="H13" s="161"/>
      <c r="I13" s="150"/>
      <c r="J13" s="151"/>
      <c r="K13" s="152"/>
      <c r="L13" s="153"/>
    </row>
    <row r="14" spans="1:12">
      <c r="A14" s="33" t="s">
        <v>40</v>
      </c>
      <c r="B14" s="154">
        <v>43706</v>
      </c>
      <c r="C14" s="155" t="s">
        <v>42</v>
      </c>
      <c r="D14" s="155" t="s">
        <v>43</v>
      </c>
      <c r="E14" s="155" t="s">
        <v>44</v>
      </c>
      <c r="F14" s="153" t="s">
        <v>22</v>
      </c>
      <c r="G14" s="153" t="s">
        <v>16</v>
      </c>
      <c r="H14" s="149">
        <v>27378</v>
      </c>
      <c r="I14" s="150" t="s">
        <v>36</v>
      </c>
      <c r="J14" s="151">
        <v>2158.1999999999998</v>
      </c>
      <c r="K14" s="152" t="s">
        <v>15</v>
      </c>
      <c r="L14" s="153" t="s">
        <v>17</v>
      </c>
    </row>
    <row r="15" spans="1:12">
      <c r="A15" s="32" t="s">
        <v>41</v>
      </c>
      <c r="B15" s="154"/>
      <c r="C15" s="156"/>
      <c r="D15" s="156"/>
      <c r="E15" s="156"/>
      <c r="F15" s="153"/>
      <c r="G15" s="153"/>
      <c r="H15" s="149"/>
      <c r="I15" s="150"/>
      <c r="J15" s="151"/>
      <c r="K15" s="152"/>
      <c r="L15" s="153"/>
    </row>
    <row r="16" spans="1:12" ht="16.5" thickBot="1">
      <c r="A16" s="16"/>
      <c r="B16" s="15"/>
      <c r="C16" s="14"/>
      <c r="D16" s="14"/>
      <c r="E16" s="14"/>
      <c r="F16" s="14"/>
      <c r="G16" s="17"/>
      <c r="H16" s="18"/>
      <c r="I16" s="19"/>
      <c r="J16" s="20"/>
      <c r="K16" s="21"/>
      <c r="L16" s="14"/>
    </row>
    <row r="17" spans="3:10" ht="29.25" thickBot="1">
      <c r="C17" s="11"/>
      <c r="D17" s="12"/>
      <c r="E17" s="3"/>
      <c r="F17" s="147" t="s">
        <v>14</v>
      </c>
      <c r="G17" s="148"/>
      <c r="H17" s="46">
        <f>SUM(H10:H11:H12:H13,H14,H15)</f>
        <v>83934</v>
      </c>
      <c r="I17" s="13"/>
      <c r="J17" s="30">
        <f>SUM(J10,J15)</f>
        <v>980.50699999999995</v>
      </c>
    </row>
  </sheetData>
  <mergeCells count="44">
    <mergeCell ref="A4:B4"/>
    <mergeCell ref="H4:H8"/>
    <mergeCell ref="J4:J8"/>
    <mergeCell ref="K4:K8"/>
    <mergeCell ref="L4:L8"/>
    <mergeCell ref="A5:B5"/>
    <mergeCell ref="A6:B6"/>
    <mergeCell ref="I4:I8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L14:L15"/>
    <mergeCell ref="B14:B15"/>
    <mergeCell ref="C14:C15"/>
    <mergeCell ref="D14:D15"/>
    <mergeCell ref="E14:E15"/>
    <mergeCell ref="F14:F15"/>
    <mergeCell ref="G14:G15"/>
    <mergeCell ref="F17:G17"/>
    <mergeCell ref="H14:H15"/>
    <mergeCell ref="I14:I15"/>
    <mergeCell ref="J14:J15"/>
    <mergeCell ref="K14:K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20" sqref="J20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cot831imunreina10@outlook.com</cp:lastModifiedBy>
  <cp:lastPrinted>2025-06-02T16:24:31Z</cp:lastPrinted>
  <dcterms:created xsi:type="dcterms:W3CDTF">2011-04-07T12:29:15Z</dcterms:created>
  <dcterms:modified xsi:type="dcterms:W3CDTF">2025-06-03T12:51:10Z</dcterms:modified>
</cp:coreProperties>
</file>