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19416" windowHeight="11016"/>
  </bookViews>
  <sheets>
    <sheet name="Hoja1" sheetId="1" r:id="rId1"/>
    <sheet name="Hoja2" sheetId="2" r:id="rId2"/>
    <sheet name="Hoja3" sheetId="3" r:id="rId3"/>
  </sheets>
  <definedNames>
    <definedName name="_xlnm.Print_Area" localSheetId="0">Hoja1!$A$6:$R$58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26" i="1" l="1"/>
  <c r="K26" i="1"/>
  <c r="H26" i="1"/>
  <c r="R43" i="1" l="1"/>
  <c r="R38" i="1"/>
  <c r="R26" i="1"/>
  <c r="J38" i="1"/>
  <c r="K38" i="1"/>
  <c r="R50" i="1" l="1"/>
  <c r="Q38" i="1"/>
  <c r="H38" i="1"/>
  <c r="B56" i="1" l="1"/>
  <c r="J17" i="2" l="1"/>
  <c r="H17" i="2"/>
</calcChain>
</file>

<file path=xl/sharedStrings.xml><?xml version="1.0" encoding="utf-8"?>
<sst xmlns="http://schemas.openxmlformats.org/spreadsheetml/2006/main" count="313" uniqueCount="167">
  <si>
    <t xml:space="preserve">PERMISO Nº </t>
  </si>
  <si>
    <t xml:space="preserve">RESOLUCION FECHA </t>
  </si>
  <si>
    <t>PROPIETARIO</t>
  </si>
  <si>
    <t>DIRECCION</t>
  </si>
  <si>
    <t>ARQUITECTO PROYECTO</t>
  </si>
  <si>
    <t>REVISOR INDEPENDIENTE</t>
  </si>
  <si>
    <t>DESTINO</t>
  </si>
  <si>
    <t>$</t>
  </si>
  <si>
    <t>DESCRIPCION PROYECTO</t>
  </si>
  <si>
    <t>NORMAS ESPECIALES</t>
  </si>
  <si>
    <t>ARQUITECTO REVISOR</t>
  </si>
  <si>
    <t>SUPERFICIE      M²</t>
  </si>
  <si>
    <t xml:space="preserve">P E R M I S O S   D E   E D I F I C A C I O N </t>
  </si>
  <si>
    <t>P E R M I S O S   D E   O B R A   M E N O R</t>
  </si>
  <si>
    <t>SUBTOTAL</t>
  </si>
  <si>
    <t>NINGUNA</t>
  </si>
  <si>
    <t>VIVIENDA</t>
  </si>
  <si>
    <t>C. ESPINOSA</t>
  </si>
  <si>
    <t>ALTURA MÁXIMA</t>
  </si>
  <si>
    <t>SUPERFICIE DEL TERRENO</t>
  </si>
  <si>
    <t>SUPERFIECIE DEL TERRENO</t>
  </si>
  <si>
    <t>A. MONARDES</t>
  </si>
  <si>
    <t>S/REV</t>
  </si>
  <si>
    <r>
      <rPr>
        <b/>
        <sz val="22"/>
        <color theme="1"/>
        <rFont val="Arial"/>
        <family val="2"/>
      </rPr>
      <t>RESOLUCIONES</t>
    </r>
    <r>
      <rPr>
        <sz val="22"/>
        <color theme="1"/>
        <rFont val="Arial"/>
        <family val="2"/>
      </rPr>
      <t xml:space="preserve"> </t>
    </r>
  </si>
  <si>
    <t>SUPERFCIE TERRENO</t>
  </si>
  <si>
    <t>RESOLUCIÓN</t>
  </si>
  <si>
    <t>DIRECCIÓN</t>
  </si>
  <si>
    <t>DESCRIPCION DEL PROYECTO</t>
  </si>
  <si>
    <t>TERRENOS</t>
  </si>
  <si>
    <t>N°</t>
  </si>
  <si>
    <t>FECHA</t>
  </si>
  <si>
    <t>2491-A</t>
  </si>
  <si>
    <t>LR-2527</t>
  </si>
  <si>
    <t>SOCIEDAD DE INVERSIONES Y SERVICIO INVER S.A.</t>
  </si>
  <si>
    <t xml:space="preserve">CARLOS SILVA VILDOSOLA </t>
  </si>
  <si>
    <t>CATALINA RIVERA</t>
  </si>
  <si>
    <t>FUSION</t>
  </si>
  <si>
    <t>2492-A</t>
  </si>
  <si>
    <t>LR-2528</t>
  </si>
  <si>
    <t>ROBERTO GONZALEZ</t>
  </si>
  <si>
    <t>2493-A</t>
  </si>
  <si>
    <t>LR-2529</t>
  </si>
  <si>
    <t>SANDRA SABAJ DIMES</t>
  </si>
  <si>
    <t>23 DE FEBRERO 8915 Y 8931</t>
  </si>
  <si>
    <t>RAUL CORREA</t>
  </si>
  <si>
    <t>MARIA KOSLER / JOSE KOSLER</t>
  </si>
  <si>
    <t xml:space="preserve">GUEMES 245 </t>
  </si>
  <si>
    <t xml:space="preserve"> </t>
  </si>
  <si>
    <t>LEY DE APORTES LEY 20.958</t>
  </si>
  <si>
    <t>SI</t>
  </si>
  <si>
    <t>NO</t>
  </si>
  <si>
    <t>MONTO</t>
  </si>
  <si>
    <t>SUP</t>
  </si>
  <si>
    <t>TOTAL</t>
  </si>
  <si>
    <t>ARQUITECTO</t>
  </si>
  <si>
    <t>DIRECTOR DE OBRAS</t>
  </si>
  <si>
    <t>LA REINA</t>
  </si>
  <si>
    <t>SUP (m2)</t>
  </si>
  <si>
    <t xml:space="preserve">TOTAL </t>
  </si>
  <si>
    <t>CARLOS LINEROS ECHEVRRIA</t>
  </si>
  <si>
    <t xml:space="preserve">  </t>
  </si>
  <si>
    <t xml:space="preserve">CERTIFICADO N° </t>
  </si>
  <si>
    <t>RESOLUCION FECHA</t>
  </si>
  <si>
    <t>DESCIPCION PROYECTO</t>
  </si>
  <si>
    <t>SUPERFICIE M2</t>
  </si>
  <si>
    <t>NORMAS EPECIALES</t>
  </si>
  <si>
    <t>A N T E P R O Y E C T O S</t>
  </si>
  <si>
    <t>PERMISO N°</t>
  </si>
  <si>
    <t xml:space="preserve">UNIDADES </t>
  </si>
  <si>
    <t>CLE/AEA/nba.</t>
  </si>
  <si>
    <t>LEY  N°21.442 PUBLICADA DEL 13 ABRIL 2022  EX LEY N° 19.537</t>
  </si>
  <si>
    <t xml:space="preserve">MONTO </t>
  </si>
  <si>
    <t>SUP(m2)</t>
  </si>
  <si>
    <t>ESTADISTICAS DE PERMISOS, RESOLUCIONES Y OTROS  MES DE NOVIEMBRE 2025</t>
  </si>
  <si>
    <t>05.11.2025</t>
  </si>
  <si>
    <t>DOMINGO  SAFFIE  - MARIA FERNANDA KATTAN</t>
  </si>
  <si>
    <t xml:space="preserve">AV. PRINCIPE DE GALES 6992 </t>
  </si>
  <si>
    <t xml:space="preserve">ESTRELLA AGUIRRE </t>
  </si>
  <si>
    <t xml:space="preserve">S/REV. </t>
  </si>
  <si>
    <t xml:space="preserve">RESTAURANTE </t>
  </si>
  <si>
    <t xml:space="preserve">AMPLIACION MAYOR A 100 M2 </t>
  </si>
  <si>
    <t>379.23</t>
  </si>
  <si>
    <t>L.G.U.C., O.G.U.C. Y P.R.C.</t>
  </si>
  <si>
    <t xml:space="preserve">C.ESPINOSA </t>
  </si>
  <si>
    <t>X</t>
  </si>
  <si>
    <t xml:space="preserve">SOCIEDAD ANFRUNS Y CANNOBBIO LTDA </t>
  </si>
  <si>
    <t xml:space="preserve">14.11.2025 </t>
  </si>
  <si>
    <t>LAS ABEJAS 5749</t>
  </si>
  <si>
    <t xml:space="preserve">MAUREEN SOZA </t>
  </si>
  <si>
    <t xml:space="preserve">LOCAL COMERCIAL </t>
  </si>
  <si>
    <t xml:space="preserve">OBRA NUEVA </t>
  </si>
  <si>
    <t>630.00</t>
  </si>
  <si>
    <t>13.11.2025</t>
  </si>
  <si>
    <t xml:space="preserve">EDUARDO WIEGAND Y OTROS </t>
  </si>
  <si>
    <t>TRONCOS VIEJOS 2253</t>
  </si>
  <si>
    <t xml:space="preserve">ALEJANDRO ARMSTRONG </t>
  </si>
  <si>
    <t xml:space="preserve">MABEL VIVANO </t>
  </si>
  <si>
    <t xml:space="preserve">VIVIENDA </t>
  </si>
  <si>
    <t xml:space="preserve">ALTERACION </t>
  </si>
  <si>
    <t xml:space="preserve">A.ESPEJO </t>
  </si>
  <si>
    <t xml:space="preserve">ALUMINIOS MF LIMITADA </t>
  </si>
  <si>
    <t>LOS TEJEDORES 133</t>
  </si>
  <si>
    <t xml:space="preserve">HECTOR RIQUELME </t>
  </si>
  <si>
    <t xml:space="preserve">TALLER </t>
  </si>
  <si>
    <t>465.5</t>
  </si>
  <si>
    <t>17.11.2025</t>
  </si>
  <si>
    <t xml:space="preserve">JOSE TOMAS PALMA - SOFIA JORQUERA </t>
  </si>
  <si>
    <t xml:space="preserve">PINTOR COSME SANMARTIN 2387 -A </t>
  </si>
  <si>
    <t xml:space="preserve">JONHATAN POULSEN </t>
  </si>
  <si>
    <t xml:space="preserve">LENIA SANTORO  BOTTI Y OTROS </t>
  </si>
  <si>
    <t>AV. PRINCIPE DE GALES 7351</t>
  </si>
  <si>
    <t>NERO TISO PESCE</t>
  </si>
  <si>
    <t>1274.94</t>
  </si>
  <si>
    <t xml:space="preserve">A.MONARDES </t>
  </si>
  <si>
    <t>20.11.2025</t>
  </si>
  <si>
    <t xml:space="preserve">CRISTIAN CAMPOS PEREZ </t>
  </si>
  <si>
    <t xml:space="preserve">CLORINDA HENRIQUEZ </t>
  </si>
  <si>
    <t xml:space="preserve">ALVARITO ESPINOSA </t>
  </si>
  <si>
    <t>435.0</t>
  </si>
  <si>
    <t>12.11.2025</t>
  </si>
  <si>
    <t>19.11.2025</t>
  </si>
  <si>
    <t xml:space="preserve">LIFEN LI /MA SUIHUI </t>
  </si>
  <si>
    <t>AV. PRINCIPE DE GALES 6918-A</t>
  </si>
  <si>
    <t xml:space="preserve">MARIA CONSUELO ERAZO </t>
  </si>
  <si>
    <t xml:space="preserve">FUENTE DE SODA </t>
  </si>
  <si>
    <t>AMPLIACION HASTA 100M2</t>
  </si>
  <si>
    <t>319.2</t>
  </si>
  <si>
    <t xml:space="preserve">NINGUNA </t>
  </si>
  <si>
    <t xml:space="preserve">INMOBILIARIA PRINCIPE DE GALES </t>
  </si>
  <si>
    <t>AV. PRINCIPE DE GALES 5800 LC 9</t>
  </si>
  <si>
    <t xml:space="preserve">NERO LEONARDO TISO </t>
  </si>
  <si>
    <t xml:space="preserve">MODIFICACION DE EDIFICACIONES EXISTENTES QUE NO ALTEREN SU ESTRUCTURA </t>
  </si>
  <si>
    <t>7149.3</t>
  </si>
  <si>
    <t xml:space="preserve">CONSTRUCTORA E INMOBILIARIA PURRANQUE LTDA </t>
  </si>
  <si>
    <t>AGUAS CLARAS 1700 LC 2</t>
  </si>
  <si>
    <t xml:space="preserve">NEREO TISO </t>
  </si>
  <si>
    <t xml:space="preserve">TERESA MONSALVE MARTINEZ </t>
  </si>
  <si>
    <t>AV. LARRAIN  6642 LC- 12</t>
  </si>
  <si>
    <t>CAROLL IBAÑEZ NILO</t>
  </si>
  <si>
    <t xml:space="preserve">PELUQUERIA CANINA </t>
  </si>
  <si>
    <t>N.JOFRE</t>
  </si>
  <si>
    <t xml:space="preserve">INMOBILIARIA E INVERSIONES MADRIGAL LTDA </t>
  </si>
  <si>
    <t>MONSEÑOR EDWARDS 1638 LC- 1B</t>
  </si>
  <si>
    <t xml:space="preserve">JONATAN SOTO </t>
  </si>
  <si>
    <t xml:space="preserve">PASTELERIA </t>
  </si>
  <si>
    <t>109.6</t>
  </si>
  <si>
    <t>1277.0</t>
  </si>
  <si>
    <t>1692.0</t>
  </si>
  <si>
    <t xml:space="preserve">JAVIER MAREES RALPH </t>
  </si>
  <si>
    <t>LORELEY 87 AL 111 LC 5-6 Y 7</t>
  </si>
  <si>
    <t xml:space="preserve">NATALIA VILCHE NEIRA </t>
  </si>
  <si>
    <t>405.0</t>
  </si>
  <si>
    <t xml:space="preserve">MUNICIPALIDAD DE LA REINA </t>
  </si>
  <si>
    <t>AV. ALC. FERNANDO CASTILLO VELASCO 9560</t>
  </si>
  <si>
    <t xml:space="preserve">ISABEL MARTINEZ </t>
  </si>
  <si>
    <t xml:space="preserve">EDIFICIO MUNICIPAL </t>
  </si>
  <si>
    <t>960.44</t>
  </si>
  <si>
    <t>TALINAY 9085 - 9105</t>
  </si>
  <si>
    <t xml:space="preserve">DIEGO ZEMELMAN DE LA CERDA </t>
  </si>
  <si>
    <t xml:space="preserve">POLIDEPORTIVO </t>
  </si>
  <si>
    <t>41698.27</t>
  </si>
  <si>
    <t>AV. ALC. FDO. CASTILLO VELASCO 9530</t>
  </si>
  <si>
    <t xml:space="preserve">FERNANDO DE GREGORIO </t>
  </si>
  <si>
    <t>CERTIFICADO  COPROPIEDAD INMOBILIARIA  LEY 19.537</t>
  </si>
  <si>
    <t>25.11.2025</t>
  </si>
  <si>
    <t>LAS CARRETAS 2254</t>
  </si>
  <si>
    <t xml:space="preserve">INPESA SPA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</si>
</sst>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$&quot;#,##0;[Red]&quot;$&quot;\-#,##0"/>
    <numFmt numFmtId="42" formatCode="_ &quot;$&quot;* #,##0_ ;_ &quot;$&quot;* \-#,##0_ ;_ &quot;$&quot;* &quot;-&quot;_ ;_ @_ "/>
    <numFmt numFmtId="164" formatCode="&quot;$&quot;\ #,##0"/>
    <numFmt numFmtId="165" formatCode="#,##0.000"/>
    <numFmt numFmtId="166" formatCode="0.0"/>
    <numFmt numFmtId="167" formatCode="#,##0.0"/>
  </numFmts>
  <fonts count="40"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b/>
      <sz val="20"/>
      <color theme="1"/>
      <name val="Arial"/>
      <family val="2"/>
    </font>
    <font>
      <b/>
      <sz val="28"/>
      <color theme="0"/>
      <name val="Arial"/>
      <family val="2"/>
    </font>
    <font>
      <b/>
      <sz val="28"/>
      <color theme="1"/>
      <name val="Arial"/>
      <family val="2"/>
    </font>
    <font>
      <b/>
      <sz val="2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22"/>
      <color theme="1"/>
      <name val="Arial"/>
      <family val="2"/>
    </font>
    <font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Arial"/>
      <family val="2"/>
    </font>
    <font>
      <b/>
      <sz val="18"/>
      <color theme="1"/>
      <name val="Arial"/>
      <family val="2"/>
    </font>
    <font>
      <b/>
      <sz val="8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b/>
      <sz val="1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6"/>
      <name val="Arial"/>
      <family val="2"/>
    </font>
    <font>
      <sz val="8"/>
      <name val="Calibri"/>
      <family val="2"/>
      <scheme val="minor"/>
    </font>
    <font>
      <sz val="20"/>
      <color theme="1"/>
      <name val="AmdtSymbols"/>
    </font>
    <font>
      <sz val="12"/>
      <name val="Calibri"/>
      <family val="2"/>
      <scheme val="minor"/>
    </font>
    <font>
      <b/>
      <sz val="11"/>
      <color theme="1"/>
      <name val="Cambria"/>
      <family val="1"/>
      <scheme val="major"/>
    </font>
    <font>
      <b/>
      <sz val="9"/>
      <color theme="1"/>
      <name val="Arial"/>
      <family val="2"/>
    </font>
    <font>
      <sz val="11"/>
      <color theme="0" tint="-0.249977111117893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sz val="8"/>
      <color rgb="FF333333"/>
      <name val="Arial"/>
      <family val="2"/>
    </font>
    <font>
      <sz val="11"/>
      <color rgb="FF333333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FF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rgb="FFCCCCCC"/>
      </right>
      <top style="medium">
        <color indexed="64"/>
      </top>
      <bottom/>
      <diagonal/>
    </border>
    <border>
      <left style="medium">
        <color rgb="FFCCCCCC"/>
      </left>
      <right style="medium">
        <color rgb="FFCCCCCC"/>
      </right>
      <top style="medium">
        <color indexed="64"/>
      </top>
      <bottom/>
      <diagonal/>
    </border>
    <border>
      <left style="medium">
        <color rgb="FFCCCCCC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2" fontId="14" fillId="0" borderId="0" applyFont="0" applyFill="0" applyBorder="0" applyAlignment="0" applyProtection="0"/>
  </cellStyleXfs>
  <cellXfs count="246">
    <xf numFmtId="0" fontId="0" fillId="0" borderId="0" xfId="0"/>
    <xf numFmtId="0" fontId="6" fillId="0" borderId="0" xfId="0" applyFont="1"/>
    <xf numFmtId="4" fontId="1" fillId="0" borderId="12" xfId="0" applyNumberFormat="1" applyFont="1" applyBorder="1" applyAlignment="1">
      <alignment horizontal="right" vertical="center"/>
    </xf>
    <xf numFmtId="0" fontId="3" fillId="0" borderId="0" xfId="0" applyFont="1"/>
    <xf numFmtId="14" fontId="1" fillId="0" borderId="12" xfId="0" applyNumberFormat="1" applyFont="1" applyBorder="1" applyAlignment="1">
      <alignment horizontal="center" vertical="center" wrapText="1"/>
    </xf>
    <xf numFmtId="0" fontId="13" fillId="0" borderId="0" xfId="0" applyFont="1"/>
    <xf numFmtId="42" fontId="1" fillId="0" borderId="12" xfId="1" applyFont="1" applyBorder="1" applyAlignment="1">
      <alignment horizontal="right" vertical="center"/>
    </xf>
    <xf numFmtId="42" fontId="1" fillId="0" borderId="12" xfId="1" applyFont="1" applyFill="1" applyBorder="1" applyAlignment="1">
      <alignment horizontal="right" vertical="center"/>
    </xf>
    <xf numFmtId="0" fontId="16" fillId="5" borderId="16" xfId="0" applyFont="1" applyFill="1" applyBorder="1"/>
    <xf numFmtId="0" fontId="3" fillId="5" borderId="17" xfId="0" applyFont="1" applyFill="1" applyBorder="1"/>
    <xf numFmtId="0" fontId="7" fillId="5" borderId="17" xfId="0" applyFont="1" applyFill="1" applyBorder="1" applyAlignment="1">
      <alignment horizontal="center"/>
    </xf>
    <xf numFmtId="3" fontId="4" fillId="5" borderId="17" xfId="0" applyNumberFormat="1" applyFont="1" applyFill="1" applyBorder="1" applyAlignment="1">
      <alignment horizontal="right"/>
    </xf>
    <xf numFmtId="4" fontId="4" fillId="5" borderId="17" xfId="0" applyNumberFormat="1" applyFont="1" applyFill="1" applyBorder="1" applyAlignment="1">
      <alignment horizontal="right"/>
    </xf>
    <xf numFmtId="0" fontId="3" fillId="5" borderId="18" xfId="0" applyFont="1" applyFill="1" applyBorder="1"/>
    <xf numFmtId="0" fontId="17" fillId="0" borderId="0" xfId="0" applyFont="1"/>
    <xf numFmtId="0" fontId="18" fillId="0" borderId="0" xfId="0" applyFont="1"/>
    <xf numFmtId="0" fontId="19" fillId="2" borderId="19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/>
    <xf numFmtId="0" fontId="2" fillId="0" borderId="34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164" fontId="2" fillId="0" borderId="26" xfId="0" applyNumberFormat="1" applyFont="1" applyBorder="1" applyAlignment="1">
      <alignment horizontal="center" vertical="center" wrapText="1"/>
    </xf>
    <xf numFmtId="165" fontId="2" fillId="0" borderId="25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65" fontId="11" fillId="2" borderId="20" xfId="0" applyNumberFormat="1" applyFont="1" applyFill="1" applyBorder="1" applyAlignment="1">
      <alignment horizontal="right"/>
    </xf>
    <xf numFmtId="0" fontId="20" fillId="0" borderId="12" xfId="0" applyFont="1" applyBorder="1" applyAlignment="1">
      <alignment horizontal="center" vertical="center" wrapText="1"/>
    </xf>
    <xf numFmtId="0" fontId="20" fillId="0" borderId="12" xfId="0" applyFont="1" applyBorder="1"/>
    <xf numFmtId="0" fontId="20" fillId="0" borderId="12" xfId="0" applyFont="1" applyBorder="1" applyAlignment="1">
      <alignment horizontal="center"/>
    </xf>
    <xf numFmtId="0" fontId="15" fillId="3" borderId="22" xfId="0" applyFont="1" applyFill="1" applyBorder="1" applyAlignment="1">
      <alignment horizontal="center" vertical="center" wrapText="1"/>
    </xf>
    <xf numFmtId="0" fontId="15" fillId="3" borderId="23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center" vertical="center" wrapText="1"/>
    </xf>
    <xf numFmtId="0" fontId="15" fillId="3" borderId="8" xfId="0" applyFont="1" applyFill="1" applyBorder="1" applyAlignment="1">
      <alignment vertical="top" wrapText="1"/>
    </xf>
    <xf numFmtId="0" fontId="15" fillId="3" borderId="28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15" fillId="3" borderId="30" xfId="0" applyFont="1" applyFill="1" applyBorder="1" applyAlignment="1">
      <alignment horizontal="center" vertical="center" wrapText="1"/>
    </xf>
    <xf numFmtId="0" fontId="15" fillId="3" borderId="31" xfId="0" applyFont="1" applyFill="1" applyBorder="1" applyAlignment="1">
      <alignment vertical="top" wrapText="1"/>
    </xf>
    <xf numFmtId="0" fontId="15" fillId="3" borderId="32" xfId="0" applyFont="1" applyFill="1" applyBorder="1" applyAlignment="1">
      <alignment vertical="top" wrapText="1"/>
    </xf>
    <xf numFmtId="0" fontId="15" fillId="0" borderId="0" xfId="0" applyFont="1" applyAlignment="1">
      <alignment vertical="center" wrapText="1"/>
    </xf>
    <xf numFmtId="42" fontId="11" fillId="2" borderId="36" xfId="0" applyNumberFormat="1" applyFont="1" applyFill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9" fillId="3" borderId="4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42" fontId="23" fillId="2" borderId="12" xfId="1" applyFont="1" applyFill="1" applyBorder="1" applyAlignment="1">
      <alignment horizontal="right"/>
    </xf>
    <xf numFmtId="0" fontId="24" fillId="2" borderId="12" xfId="0" applyFont="1" applyFill="1" applyBorder="1"/>
    <xf numFmtId="4" fontId="23" fillId="2" borderId="12" xfId="0" applyNumberFormat="1" applyFont="1" applyFill="1" applyBorder="1" applyAlignment="1">
      <alignment horizontal="right"/>
    </xf>
    <xf numFmtId="0" fontId="0" fillId="0" borderId="0" xfId="0" applyAlignment="1">
      <alignment wrapText="1"/>
    </xf>
    <xf numFmtId="0" fontId="9" fillId="4" borderId="0" xfId="0" applyFont="1" applyFill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1" xfId="0" applyBorder="1"/>
    <xf numFmtId="0" fontId="0" fillId="4" borderId="8" xfId="0" applyFill="1" applyBorder="1"/>
    <xf numFmtId="0" fontId="0" fillId="4" borderId="11" xfId="0" applyFill="1" applyBorder="1"/>
    <xf numFmtId="0" fontId="0" fillId="3" borderId="8" xfId="0" applyFill="1" applyBorder="1"/>
    <xf numFmtId="0" fontId="0" fillId="0" borderId="4" xfId="0" applyBorder="1"/>
    <xf numFmtId="0" fontId="0" fillId="0" borderId="8" xfId="0" applyBorder="1"/>
    <xf numFmtId="0" fontId="0" fillId="4" borderId="4" xfId="0" applyFill="1" applyBorder="1"/>
    <xf numFmtId="0" fontId="0" fillId="4" borderId="0" xfId="0" applyFill="1"/>
    <xf numFmtId="0" fontId="0" fillId="3" borderId="4" xfId="0" applyFill="1" applyBorder="1"/>
    <xf numFmtId="0" fontId="0" fillId="3" borderId="0" xfId="0" applyFill="1"/>
    <xf numFmtId="0" fontId="25" fillId="0" borderId="12" xfId="0" applyFont="1" applyBorder="1" applyAlignment="1">
      <alignment horizontal="center"/>
    </xf>
    <xf numFmtId="0" fontId="6" fillId="0" borderId="12" xfId="0" applyFont="1" applyBorder="1"/>
    <xf numFmtId="166" fontId="2" fillId="0" borderId="12" xfId="0" applyNumberFormat="1" applyFont="1" applyBorder="1" applyAlignment="1">
      <alignment horizontal="right" vertical="center"/>
    </xf>
    <xf numFmtId="0" fontId="0" fillId="0" borderId="5" xfId="0" applyBorder="1"/>
    <xf numFmtId="0" fontId="0" fillId="0" borderId="6" xfId="0" applyBorder="1"/>
    <xf numFmtId="0" fontId="25" fillId="0" borderId="12" xfId="0" applyFont="1" applyBorder="1" applyAlignment="1">
      <alignment horizontal="center" vertical="center"/>
    </xf>
    <xf numFmtId="166" fontId="6" fillId="0" borderId="12" xfId="0" applyNumberFormat="1" applyFont="1" applyBorder="1" applyAlignment="1">
      <alignment horizontal="center"/>
    </xf>
    <xf numFmtId="3" fontId="28" fillId="0" borderId="12" xfId="0" applyNumberFormat="1" applyFont="1" applyBorder="1" applyAlignment="1">
      <alignment horizontal="center" vertical="center"/>
    </xf>
    <xf numFmtId="2" fontId="11" fillId="3" borderId="0" xfId="0" applyNumberFormat="1" applyFont="1" applyFill="1"/>
    <xf numFmtId="0" fontId="30" fillId="2" borderId="12" xfId="0" applyFont="1" applyFill="1" applyBorder="1"/>
    <xf numFmtId="14" fontId="0" fillId="0" borderId="0" xfId="0" applyNumberFormat="1" applyAlignment="1">
      <alignment horizontal="left"/>
    </xf>
    <xf numFmtId="3" fontId="4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7" fillId="0" borderId="0" xfId="0" applyFont="1"/>
    <xf numFmtId="0" fontId="31" fillId="0" borderId="0" xfId="0" applyFont="1" applyAlignment="1">
      <alignment horizontal="center"/>
    </xf>
    <xf numFmtId="42" fontId="11" fillId="2" borderId="12" xfId="1" applyFont="1" applyFill="1" applyBorder="1" applyAlignment="1">
      <alignment horizontal="right"/>
    </xf>
    <xf numFmtId="42" fontId="21" fillId="2" borderId="12" xfId="0" applyNumberFormat="1" applyFont="1" applyFill="1" applyBorder="1"/>
    <xf numFmtId="4" fontId="21" fillId="2" borderId="12" xfId="0" applyNumberFormat="1" applyFont="1" applyFill="1" applyBorder="1"/>
    <xf numFmtId="0" fontId="23" fillId="2" borderId="12" xfId="0" applyFont="1" applyFill="1" applyBorder="1"/>
    <xf numFmtId="0" fontId="32" fillId="2" borderId="12" xfId="0" applyFont="1" applyFill="1" applyBorder="1" applyAlignment="1">
      <alignment horizontal="center"/>
    </xf>
    <xf numFmtId="0" fontId="32" fillId="2" borderId="12" xfId="0" applyFont="1" applyFill="1" applyBorder="1"/>
    <xf numFmtId="0" fontId="26" fillId="2" borderId="12" xfId="0" applyFont="1" applyFill="1" applyBorder="1"/>
    <xf numFmtId="4" fontId="6" fillId="0" borderId="12" xfId="0" applyNumberFormat="1" applyFont="1" applyBorder="1" applyAlignment="1">
      <alignment horizontal="center"/>
    </xf>
    <xf numFmtId="0" fontId="3" fillId="3" borderId="0" xfId="0" applyFont="1" applyFill="1"/>
    <xf numFmtId="0" fontId="10" fillId="6" borderId="46" xfId="0" applyFont="1" applyFill="1" applyBorder="1" applyAlignment="1">
      <alignment vertical="center"/>
    </xf>
    <xf numFmtId="0" fontId="0" fillId="6" borderId="47" xfId="0" applyFill="1" applyBorder="1" applyAlignment="1">
      <alignment wrapText="1"/>
    </xf>
    <xf numFmtId="0" fontId="0" fillId="6" borderId="48" xfId="0" applyFill="1" applyBorder="1" applyAlignment="1">
      <alignment wrapText="1"/>
    </xf>
    <xf numFmtId="0" fontId="33" fillId="0" borderId="1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7" borderId="12" xfId="0" applyFont="1" applyFill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6" fontId="23" fillId="2" borderId="33" xfId="0" applyNumberFormat="1" applyFont="1" applyFill="1" applyBorder="1" applyAlignment="1">
      <alignment horizontal="center"/>
    </xf>
    <xf numFmtId="2" fontId="23" fillId="2" borderId="33" xfId="0" applyNumberFormat="1" applyFont="1" applyFill="1" applyBorder="1" applyAlignment="1">
      <alignment horizontal="right"/>
    </xf>
    <xf numFmtId="0" fontId="34" fillId="0" borderId="0" xfId="0" applyFont="1"/>
    <xf numFmtId="0" fontId="3" fillId="2" borderId="17" xfId="0" applyFont="1" applyFill="1" applyBorder="1"/>
    <xf numFmtId="3" fontId="4" fillId="2" borderId="17" xfId="0" applyNumberFormat="1" applyFont="1" applyFill="1" applyBorder="1" applyAlignment="1">
      <alignment horizontal="right"/>
    </xf>
    <xf numFmtId="4" fontId="4" fillId="2" borderId="17" xfId="0" applyNumberFormat="1" applyFont="1" applyFill="1" applyBorder="1" applyAlignment="1">
      <alignment horizontal="right"/>
    </xf>
    <xf numFmtId="0" fontId="3" fillId="2" borderId="18" xfId="0" applyFont="1" applyFill="1" applyBorder="1"/>
    <xf numFmtId="0" fontId="15" fillId="0" borderId="49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 wrapText="1"/>
    </xf>
    <xf numFmtId="3" fontId="26" fillId="3" borderId="19" xfId="0" applyNumberFormat="1" applyFont="1" applyFill="1" applyBorder="1" applyAlignment="1">
      <alignment horizontal="center" vertical="center"/>
    </xf>
    <xf numFmtId="4" fontId="26" fillId="3" borderId="19" xfId="0" applyNumberFormat="1" applyFont="1" applyFill="1" applyBorder="1" applyAlignment="1">
      <alignment horizontal="center" vertical="center" wrapText="1"/>
    </xf>
    <xf numFmtId="1" fontId="23" fillId="0" borderId="12" xfId="0" applyNumberFormat="1" applyFont="1" applyBorder="1" applyAlignment="1">
      <alignment horizontal="center" vertical="center"/>
    </xf>
    <xf numFmtId="42" fontId="2" fillId="0" borderId="12" xfId="1" applyFont="1" applyFill="1" applyBorder="1" applyAlignment="1">
      <alignment horizontal="right" vertical="center" wrapText="1"/>
    </xf>
    <xf numFmtId="4" fontId="2" fillId="3" borderId="12" xfId="0" applyNumberFormat="1" applyFont="1" applyFill="1" applyBorder="1" applyAlignment="1">
      <alignment horizontal="right" vertical="center"/>
    </xf>
    <xf numFmtId="0" fontId="13" fillId="0" borderId="33" xfId="0" applyFont="1" applyBorder="1" applyAlignment="1">
      <alignment horizontal="center" vertical="center"/>
    </xf>
    <xf numFmtId="0" fontId="21" fillId="2" borderId="12" xfId="0" applyFont="1" applyFill="1" applyBorder="1"/>
    <xf numFmtId="0" fontId="13" fillId="0" borderId="12" xfId="0" applyFont="1" applyBorder="1" applyAlignment="1">
      <alignment vertical="center"/>
    </xf>
    <xf numFmtId="14" fontId="35" fillId="0" borderId="12" xfId="0" applyNumberFormat="1" applyFont="1" applyBorder="1" applyAlignment="1">
      <alignment horizontal="center" vertical="center" wrapText="1"/>
    </xf>
    <xf numFmtId="0" fontId="35" fillId="0" borderId="12" xfId="0" applyFont="1" applyBorder="1" applyAlignment="1">
      <alignment horizontal="left" vertical="center" wrapText="1"/>
    </xf>
    <xf numFmtId="0" fontId="35" fillId="0" borderId="12" xfId="0" applyFont="1" applyBorder="1" applyAlignment="1">
      <alignment horizontal="center" vertical="center" wrapText="1"/>
    </xf>
    <xf numFmtId="4" fontId="35" fillId="0" borderId="12" xfId="0" applyNumberFormat="1" applyFont="1" applyBorder="1" applyAlignment="1">
      <alignment horizontal="right" vertical="center"/>
    </xf>
    <xf numFmtId="0" fontId="35" fillId="0" borderId="12" xfId="0" applyFont="1" applyBorder="1" applyAlignment="1">
      <alignment horizontal="center" vertical="center"/>
    </xf>
    <xf numFmtId="14" fontId="3" fillId="0" borderId="12" xfId="0" applyNumberFormat="1" applyFont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35" fillId="0" borderId="12" xfId="0" quotePrefix="1" applyFont="1" applyBorder="1" applyAlignment="1">
      <alignment horizontal="center" vertical="center" wrapText="1"/>
    </xf>
    <xf numFmtId="0" fontId="36" fillId="0" borderId="12" xfId="0" applyFont="1" applyBorder="1" applyAlignment="1">
      <alignment horizontal="center" vertical="center" wrapText="1"/>
    </xf>
    <xf numFmtId="42" fontId="35" fillId="0" borderId="12" xfId="1" applyFont="1" applyFill="1" applyBorder="1" applyAlignment="1">
      <alignment horizontal="right" vertical="center"/>
    </xf>
    <xf numFmtId="42" fontId="11" fillId="2" borderId="33" xfId="0" applyNumberFormat="1" applyFont="1" applyFill="1" applyBorder="1" applyAlignment="1">
      <alignment horizontal="center"/>
    </xf>
    <xf numFmtId="2" fontId="11" fillId="2" borderId="33" xfId="0" applyNumberFormat="1" applyFont="1" applyFill="1" applyBorder="1" applyAlignment="1">
      <alignment horizontal="right"/>
    </xf>
    <xf numFmtId="2" fontId="11" fillId="2" borderId="33" xfId="0" applyNumberFormat="1" applyFont="1" applyFill="1" applyBorder="1"/>
    <xf numFmtId="42" fontId="35" fillId="0" borderId="12" xfId="1" applyFont="1" applyBorder="1" applyAlignment="1">
      <alignment horizontal="right" vertical="center"/>
    </xf>
    <xf numFmtId="167" fontId="35" fillId="0" borderId="12" xfId="0" applyNumberFormat="1" applyFont="1" applyBorder="1" applyAlignment="1">
      <alignment horizontal="right" vertical="center"/>
    </xf>
    <xf numFmtId="0" fontId="3" fillId="7" borderId="12" xfId="0" applyFont="1" applyFill="1" applyBorder="1" applyAlignment="1">
      <alignment horizontal="center" vertical="center" wrapText="1"/>
    </xf>
    <xf numFmtId="0" fontId="0" fillId="0" borderId="0" xfId="0" applyFont="1"/>
    <xf numFmtId="0" fontId="12" fillId="4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0" fontId="12" fillId="2" borderId="12" xfId="0" applyFont="1" applyFill="1" applyBorder="1" applyAlignment="1">
      <alignment horizontal="center"/>
    </xf>
    <xf numFmtId="0" fontId="0" fillId="6" borderId="47" xfId="0" applyFont="1" applyFill="1" applyBorder="1" applyAlignment="1">
      <alignment wrapText="1"/>
    </xf>
    <xf numFmtId="0" fontId="12" fillId="7" borderId="12" xfId="0" applyFont="1" applyFill="1" applyBorder="1" applyAlignment="1">
      <alignment horizontal="center" vertical="center" wrapText="1"/>
    </xf>
    <xf numFmtId="0" fontId="12" fillId="2" borderId="12" xfId="0" applyFont="1" applyFill="1" applyBorder="1"/>
    <xf numFmtId="0" fontId="12" fillId="2" borderId="33" xfId="0" applyFont="1" applyFill="1" applyBorder="1"/>
    <xf numFmtId="0" fontId="12" fillId="2" borderId="17" xfId="0" applyFont="1" applyFill="1" applyBorder="1" applyAlignment="1">
      <alignment horizontal="center"/>
    </xf>
    <xf numFmtId="0" fontId="12" fillId="3" borderId="1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2" fillId="0" borderId="12" xfId="0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12" fillId="0" borderId="19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0" fontId="3" fillId="2" borderId="12" xfId="0" applyFont="1" applyFill="1" applyBorder="1"/>
    <xf numFmtId="0" fontId="0" fillId="2" borderId="33" xfId="0" applyFont="1" applyFill="1" applyBorder="1"/>
    <xf numFmtId="0" fontId="12" fillId="3" borderId="19" xfId="0" applyFont="1" applyFill="1" applyBorder="1" applyAlignment="1">
      <alignment horizontal="center" vertical="center"/>
    </xf>
    <xf numFmtId="0" fontId="35" fillId="0" borderId="0" xfId="0" applyFont="1" applyAlignment="1">
      <alignment horizontal="center"/>
    </xf>
    <xf numFmtId="0" fontId="12" fillId="0" borderId="19" xfId="0" applyFont="1" applyBorder="1" applyAlignment="1">
      <alignment horizontal="center" wrapText="1"/>
    </xf>
    <xf numFmtId="14" fontId="3" fillId="0" borderId="12" xfId="0" applyNumberFormat="1" applyFont="1" applyBorder="1" applyAlignment="1">
      <alignment horizontal="center" vertical="center" wrapText="1"/>
    </xf>
    <xf numFmtId="6" fontId="3" fillId="0" borderId="12" xfId="0" applyNumberFormat="1" applyFont="1" applyBorder="1" applyAlignment="1">
      <alignment horizontal="right" vertical="center" wrapText="1"/>
    </xf>
    <xf numFmtId="0" fontId="19" fillId="0" borderId="0" xfId="0" applyFont="1"/>
    <xf numFmtId="0" fontId="37" fillId="0" borderId="0" xfId="0" applyFont="1" applyAlignment="1">
      <alignment horizontal="center"/>
    </xf>
    <xf numFmtId="0" fontId="1" fillId="0" borderId="12" xfId="0" applyFont="1" applyBorder="1" applyAlignment="1">
      <alignment horizontal="center" vertical="center" wrapText="1"/>
    </xf>
    <xf numFmtId="0" fontId="12" fillId="2" borderId="33" xfId="0" applyFont="1" applyFill="1" applyBorder="1" applyAlignment="1">
      <alignment horizontal="center"/>
    </xf>
    <xf numFmtId="42" fontId="23" fillId="2" borderId="33" xfId="1" applyFont="1" applyFill="1" applyBorder="1" applyAlignment="1">
      <alignment horizontal="right"/>
    </xf>
    <xf numFmtId="0" fontId="3" fillId="2" borderId="33" xfId="0" applyFont="1" applyFill="1" applyBorder="1"/>
    <xf numFmtId="4" fontId="23" fillId="2" borderId="33" xfId="0" applyNumberFormat="1" applyFont="1" applyFill="1" applyBorder="1" applyAlignment="1">
      <alignment horizontal="right"/>
    </xf>
    <xf numFmtId="0" fontId="3" fillId="7" borderId="12" xfId="0" applyFont="1" applyFill="1" applyBorder="1" applyAlignment="1">
      <alignment horizontal="center" vertical="center" wrapText="1"/>
    </xf>
    <xf numFmtId="6" fontId="11" fillId="2" borderId="33" xfId="0" applyNumberFormat="1" applyFont="1" applyFill="1" applyBorder="1" applyAlignment="1">
      <alignment horizontal="center"/>
    </xf>
    <xf numFmtId="0" fontId="39" fillId="0" borderId="0" xfId="0" applyFont="1" applyAlignment="1">
      <alignment horizontal="center" vertical="center"/>
    </xf>
    <xf numFmtId="0" fontId="38" fillId="0" borderId="12" xfId="0" applyFont="1" applyBorder="1"/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13" fillId="2" borderId="37" xfId="0" applyFont="1" applyFill="1" applyBorder="1" applyAlignment="1">
      <alignment horizontal="center" vertical="center"/>
    </xf>
    <xf numFmtId="0" fontId="13" fillId="2" borderId="38" xfId="0" applyFont="1" applyFill="1" applyBorder="1" applyAlignment="1">
      <alignment horizontal="center" vertical="center"/>
    </xf>
    <xf numFmtId="0" fontId="13" fillId="2" borderId="39" xfId="0" applyFont="1" applyFill="1" applyBorder="1" applyAlignment="1">
      <alignment horizontal="center" vertical="center"/>
    </xf>
    <xf numFmtId="0" fontId="13" fillId="2" borderId="40" xfId="0" applyFont="1" applyFill="1" applyBorder="1" applyAlignment="1">
      <alignment horizontal="center" vertical="center"/>
    </xf>
    <xf numFmtId="0" fontId="13" fillId="2" borderId="41" xfId="0" applyFont="1" applyFill="1" applyBorder="1" applyAlignment="1">
      <alignment horizontal="center" vertical="center"/>
    </xf>
    <xf numFmtId="0" fontId="13" fillId="2" borderId="42" xfId="0" applyFont="1" applyFill="1" applyBorder="1" applyAlignment="1">
      <alignment horizontal="center" vertical="center"/>
    </xf>
    <xf numFmtId="0" fontId="13" fillId="0" borderId="33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0" fillId="2" borderId="5" xfId="0" applyFont="1" applyFill="1" applyBorder="1"/>
    <xf numFmtId="0" fontId="10" fillId="2" borderId="6" xfId="0" applyFont="1" applyFill="1" applyBorder="1"/>
    <xf numFmtId="0" fontId="10" fillId="2" borderId="9" xfId="0" applyFont="1" applyFill="1" applyBorder="1"/>
    <xf numFmtId="0" fontId="10" fillId="2" borderId="10" xfId="0" applyFont="1" applyFill="1" applyBorder="1"/>
    <xf numFmtId="0" fontId="10" fillId="2" borderId="45" xfId="0" applyFont="1" applyFill="1" applyBorder="1"/>
    <xf numFmtId="0" fontId="10" fillId="2" borderId="23" xfId="0" applyFont="1" applyFill="1" applyBorder="1"/>
    <xf numFmtId="0" fontId="10" fillId="2" borderId="22" xfId="0" applyFont="1" applyFill="1" applyBorder="1"/>
    <xf numFmtId="0" fontId="10" fillId="2" borderId="11" xfId="0" applyFont="1" applyFill="1" applyBorder="1"/>
    <xf numFmtId="0" fontId="9" fillId="4" borderId="0" xfId="0" applyFont="1" applyFill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14" fontId="12" fillId="0" borderId="2" xfId="0" applyNumberFormat="1" applyFont="1" applyBorder="1" applyAlignment="1">
      <alignment horizontal="center" vertical="center" wrapText="1"/>
    </xf>
    <xf numFmtId="14" fontId="12" fillId="0" borderId="3" xfId="0" applyNumberFormat="1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left"/>
    </xf>
    <xf numFmtId="0" fontId="10" fillId="2" borderId="17" xfId="0" applyFont="1" applyFill="1" applyBorder="1" applyAlignment="1">
      <alignment horizontal="left"/>
    </xf>
    <xf numFmtId="0" fontId="26" fillId="0" borderId="0" xfId="0" applyFont="1" applyAlignment="1">
      <alignment horizontal="left"/>
    </xf>
    <xf numFmtId="0" fontId="7" fillId="2" borderId="43" xfId="0" applyFont="1" applyFill="1" applyBorder="1" applyAlignment="1">
      <alignment horizontal="center"/>
    </xf>
    <xf numFmtId="0" fontId="7" fillId="2" borderId="44" xfId="0" applyFont="1" applyFill="1" applyBorder="1" applyAlignment="1">
      <alignment horizontal="center"/>
    </xf>
    <xf numFmtId="0" fontId="13" fillId="0" borderId="33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2" borderId="50" xfId="0" applyFont="1" applyFill="1" applyBorder="1" applyAlignment="1">
      <alignment horizontal="center" vertical="center"/>
    </xf>
    <xf numFmtId="0" fontId="13" fillId="2" borderId="51" xfId="0" applyFont="1" applyFill="1" applyBorder="1" applyAlignment="1">
      <alignment horizontal="center" vertical="center"/>
    </xf>
    <xf numFmtId="0" fontId="13" fillId="2" borderId="52" xfId="0" applyFont="1" applyFill="1" applyBorder="1" applyAlignment="1">
      <alignment horizontal="center" vertical="center"/>
    </xf>
    <xf numFmtId="0" fontId="22" fillId="0" borderId="2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1" fillId="2" borderId="16" xfId="0" applyFont="1" applyFill="1" applyBorder="1" applyAlignment="1">
      <alignment horizontal="center"/>
    </xf>
    <xf numFmtId="0" fontId="21" fillId="2" borderId="18" xfId="0" applyFont="1" applyFill="1" applyBorder="1" applyAlignment="1">
      <alignment horizontal="center"/>
    </xf>
    <xf numFmtId="42" fontId="5" fillId="0" borderId="12" xfId="0" applyNumberFormat="1" applyFont="1" applyBorder="1" applyAlignment="1">
      <alignment horizontal="center" vertical="center" wrapText="1"/>
    </xf>
    <xf numFmtId="164" fontId="20" fillId="0" borderId="12" xfId="0" applyNumberFormat="1" applyFont="1" applyBorder="1" applyAlignment="1">
      <alignment horizontal="center" vertical="center" wrapText="1"/>
    </xf>
    <xf numFmtId="165" fontId="20" fillId="0" borderId="12" xfId="0" applyNumberFormat="1" applyFont="1" applyBorder="1" applyAlignment="1">
      <alignment horizontal="right" vertical="center" wrapText="1"/>
    </xf>
    <xf numFmtId="4" fontId="20" fillId="0" borderId="12" xfId="0" applyNumberFormat="1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14" fontId="20" fillId="0" borderId="12" xfId="0" applyNumberFormat="1" applyFont="1" applyBorder="1" applyAlignment="1">
      <alignment horizontal="center" vertical="center" wrapText="1"/>
    </xf>
    <xf numFmtId="0" fontId="20" fillId="0" borderId="24" xfId="0" applyFont="1" applyBorder="1" applyAlignment="1">
      <alignment horizontal="left" vertical="center" wrapText="1"/>
    </xf>
    <xf numFmtId="0" fontId="20" fillId="0" borderId="33" xfId="0" applyFont="1" applyBorder="1" applyAlignment="1">
      <alignment horizontal="left" vertical="center" wrapText="1"/>
    </xf>
    <xf numFmtId="4" fontId="20" fillId="0" borderId="24" xfId="0" applyNumberFormat="1" applyFont="1" applyBorder="1" applyAlignment="1">
      <alignment horizontal="center" vertical="center" wrapText="1"/>
    </xf>
    <xf numFmtId="4" fontId="20" fillId="0" borderId="33" xfId="0" applyNumberFormat="1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vertical="center" wrapText="1"/>
    </xf>
    <xf numFmtId="42" fontId="5" fillId="0" borderId="24" xfId="0" applyNumberFormat="1" applyFont="1" applyBorder="1" applyAlignment="1">
      <alignment horizontal="left" vertical="center" wrapText="1"/>
    </xf>
    <xf numFmtId="42" fontId="5" fillId="0" borderId="33" xfId="0" applyNumberFormat="1" applyFont="1" applyBorder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0" fontId="15" fillId="3" borderId="21" xfId="0" applyFont="1" applyFill="1" applyBorder="1" applyAlignment="1">
      <alignment vertical="center" wrapText="1"/>
    </xf>
    <xf numFmtId="0" fontId="15" fillId="3" borderId="22" xfId="0" applyFont="1" applyFill="1" applyBorder="1" applyAlignment="1">
      <alignment vertical="center" wrapText="1"/>
    </xf>
    <xf numFmtId="0" fontId="15" fillId="3" borderId="24" xfId="0" applyFont="1" applyFill="1" applyBorder="1" applyAlignment="1">
      <alignment horizontal="center" vertical="center" wrapText="1"/>
    </xf>
    <xf numFmtId="0" fontId="15" fillId="3" borderId="26" xfId="0" applyFont="1" applyFill="1" applyBorder="1" applyAlignment="1">
      <alignment horizontal="center" vertical="center" wrapText="1"/>
    </xf>
    <xf numFmtId="0" fontId="15" fillId="3" borderId="33" xfId="0" applyFont="1" applyFill="1" applyBorder="1" applyAlignment="1">
      <alignment horizontal="center" vertical="center" wrapText="1"/>
    </xf>
    <xf numFmtId="0" fontId="15" fillId="3" borderId="35" xfId="0" applyFont="1" applyFill="1" applyBorder="1" applyAlignment="1">
      <alignment horizontal="center" vertical="center" wrapText="1"/>
    </xf>
    <xf numFmtId="0" fontId="15" fillId="3" borderId="25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15" fillId="3" borderId="27" xfId="0" applyFont="1" applyFill="1" applyBorder="1" applyAlignment="1">
      <alignment vertical="top" wrapText="1"/>
    </xf>
    <xf numFmtId="0" fontId="15" fillId="3" borderId="11" xfId="0" applyFont="1" applyFill="1" applyBorder="1" applyAlignment="1">
      <alignment vertical="top" wrapText="1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6</xdr:row>
      <xdr:rowOff>35719</xdr:rowOff>
    </xdr:from>
    <xdr:to>
      <xdr:col>2</xdr:col>
      <xdr:colOff>1262062</xdr:colOff>
      <xdr:row>10</xdr:row>
      <xdr:rowOff>47625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26219"/>
          <a:ext cx="3214687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8"/>
  <sheetViews>
    <sheetView tabSelected="1" zoomScale="80" zoomScaleNormal="80" zoomScaleSheetLayoutView="100" zoomScalePageLayoutView="50" workbookViewId="0">
      <selection activeCell="K44" sqref="K44"/>
    </sheetView>
  </sheetViews>
  <sheetFormatPr baseColWidth="10" defaultRowHeight="14.4"/>
  <cols>
    <col min="1" max="1" width="13.88671875" customWidth="1"/>
    <col min="2" max="2" width="20" customWidth="1"/>
    <col min="3" max="3" width="44.44140625" style="130" customWidth="1"/>
    <col min="4" max="4" width="45" style="130" customWidth="1"/>
    <col min="5" max="5" width="43.6640625" style="130" customWidth="1"/>
    <col min="6" max="6" width="30.33203125" style="130" customWidth="1"/>
    <col min="7" max="7" width="23" style="130" customWidth="1"/>
    <col min="8" max="8" width="23.6640625" customWidth="1"/>
    <col min="9" max="9" width="37.33203125" style="130" customWidth="1"/>
    <col min="10" max="10" width="18.44140625" customWidth="1"/>
    <col min="11" max="11" width="20.6640625" customWidth="1"/>
    <col min="12" max="12" width="29.88671875" customWidth="1"/>
    <col min="13" max="13" width="20" style="130" customWidth="1"/>
    <col min="17" max="17" width="25.109375" bestFit="1" customWidth="1"/>
  </cols>
  <sheetData>
    <row r="1" spans="1:18" ht="4.5" customHeight="1" thickBot="1"/>
    <row r="2" spans="1:18" ht="3" hidden="1" customHeight="1" thickBot="1"/>
    <row r="3" spans="1:18" ht="15" hidden="1" thickBot="1"/>
    <row r="4" spans="1:18" ht="15" hidden="1" thickBot="1"/>
    <row r="5" spans="1:18" ht="15" hidden="1" thickBot="1"/>
    <row r="6" spans="1:18" ht="10.5" customHeight="1">
      <c r="A6" s="187" t="s">
        <v>47</v>
      </c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52"/>
      <c r="O6" s="66"/>
      <c r="P6" s="67"/>
      <c r="Q6" s="67"/>
      <c r="R6" s="52"/>
    </row>
    <row r="7" spans="1:18" ht="10.5" customHeight="1" thickBot="1">
      <c r="A7" s="189"/>
      <c r="B7" s="190"/>
      <c r="C7" s="190"/>
      <c r="D7" s="190"/>
      <c r="E7" s="190"/>
      <c r="F7" s="190"/>
      <c r="G7" s="190"/>
      <c r="H7" s="190"/>
      <c r="I7" s="190"/>
      <c r="J7" s="190"/>
      <c r="K7" s="190"/>
      <c r="L7" s="190"/>
      <c r="M7" s="190"/>
      <c r="N7" s="53"/>
      <c r="O7" s="57"/>
      <c r="R7" s="58"/>
    </row>
    <row r="8" spans="1:18">
      <c r="A8" s="170" t="s">
        <v>73</v>
      </c>
      <c r="B8" s="199"/>
      <c r="C8" s="199"/>
      <c r="D8" s="199"/>
      <c r="E8" s="199"/>
      <c r="F8" s="199"/>
      <c r="G8" s="199"/>
      <c r="H8" s="199"/>
      <c r="I8" s="199"/>
      <c r="J8" s="199"/>
      <c r="K8" s="199"/>
      <c r="L8" s="199"/>
      <c r="M8" s="199"/>
      <c r="N8" s="54"/>
      <c r="O8" s="167"/>
      <c r="P8" s="168"/>
      <c r="Q8" s="168"/>
      <c r="R8" s="169"/>
    </row>
    <row r="9" spans="1:18">
      <c r="A9" s="200"/>
      <c r="B9" s="199"/>
      <c r="C9" s="199"/>
      <c r="D9" s="199"/>
      <c r="E9" s="199"/>
      <c r="F9" s="199"/>
      <c r="G9" s="199"/>
      <c r="H9" s="199"/>
      <c r="I9" s="199"/>
      <c r="J9" s="199"/>
      <c r="K9" s="199"/>
      <c r="L9" s="199"/>
      <c r="M9" s="199"/>
      <c r="N9" s="54"/>
      <c r="O9" s="170"/>
      <c r="P9" s="171"/>
      <c r="Q9" s="171"/>
      <c r="R9" s="172"/>
    </row>
    <row r="10" spans="1:18">
      <c r="A10" s="200"/>
      <c r="B10" s="199"/>
      <c r="C10" s="199"/>
      <c r="D10" s="199"/>
      <c r="E10" s="199"/>
      <c r="F10" s="199"/>
      <c r="G10" s="199"/>
      <c r="H10" s="199"/>
      <c r="I10" s="199"/>
      <c r="J10" s="199"/>
      <c r="K10" s="199"/>
      <c r="L10" s="199"/>
      <c r="M10" s="199"/>
      <c r="N10" s="54"/>
      <c r="O10" s="170"/>
      <c r="P10" s="171"/>
      <c r="Q10" s="171"/>
      <c r="R10" s="172"/>
    </row>
    <row r="11" spans="1:18" ht="6" customHeight="1" thickBot="1">
      <c r="A11" s="201"/>
      <c r="B11" s="202"/>
      <c r="C11" s="202"/>
      <c r="D11" s="202"/>
      <c r="E11" s="202"/>
      <c r="F11" s="202"/>
      <c r="G11" s="202"/>
      <c r="H11" s="202"/>
      <c r="I11" s="202"/>
      <c r="J11" s="202"/>
      <c r="K11" s="202"/>
      <c r="L11" s="202"/>
      <c r="M11" s="202"/>
      <c r="N11" s="55"/>
      <c r="O11" s="173"/>
      <c r="P11" s="174"/>
      <c r="Q11" s="174"/>
      <c r="R11" s="175"/>
    </row>
    <row r="12" spans="1:18" ht="6" customHeight="1">
      <c r="A12" s="51"/>
      <c r="B12" s="50"/>
      <c r="C12" s="131"/>
      <c r="D12" s="131"/>
      <c r="E12" s="131"/>
      <c r="F12" s="131"/>
      <c r="G12" s="131"/>
      <c r="H12" s="50"/>
      <c r="I12" s="131"/>
      <c r="J12" s="50"/>
      <c r="K12" s="50"/>
      <c r="L12" s="50"/>
      <c r="M12" s="131"/>
      <c r="N12" s="54"/>
      <c r="O12" s="59"/>
      <c r="P12" s="60"/>
      <c r="Q12" s="60"/>
      <c r="R12" s="54"/>
    </row>
    <row r="13" spans="1:18" ht="6" customHeight="1" thickBot="1">
      <c r="A13" s="44"/>
      <c r="B13" s="45"/>
      <c r="C13" s="132"/>
      <c r="D13" s="132"/>
      <c r="E13" s="132"/>
      <c r="F13" s="132"/>
      <c r="G13" s="132"/>
      <c r="H13" s="45"/>
      <c r="I13" s="132"/>
      <c r="J13" s="45"/>
      <c r="K13" s="45"/>
      <c r="L13" s="45"/>
      <c r="M13" s="132"/>
      <c r="N13" s="56"/>
      <c r="O13" s="61"/>
      <c r="P13" s="62"/>
      <c r="Q13" s="62"/>
      <c r="R13" s="56"/>
    </row>
    <row r="14" spans="1:18">
      <c r="A14" s="191" t="s">
        <v>12</v>
      </c>
      <c r="B14" s="192"/>
      <c r="C14" s="192"/>
      <c r="D14" s="192"/>
      <c r="E14" s="192"/>
      <c r="F14" s="192"/>
      <c r="G14" s="192"/>
      <c r="H14" s="192"/>
      <c r="I14" s="192"/>
      <c r="J14" s="192"/>
      <c r="K14" s="192"/>
      <c r="L14" s="192"/>
      <c r="M14" s="192"/>
      <c r="N14" s="176"/>
      <c r="O14" s="179" t="s">
        <v>48</v>
      </c>
      <c r="P14" s="180"/>
      <c r="Q14" s="180"/>
      <c r="R14" s="181"/>
    </row>
    <row r="15" spans="1:18" ht="15" thickBot="1">
      <c r="A15" s="193"/>
      <c r="B15" s="194"/>
      <c r="C15" s="194"/>
      <c r="D15" s="194"/>
      <c r="E15" s="194"/>
      <c r="F15" s="194"/>
      <c r="G15" s="194"/>
      <c r="H15" s="194"/>
      <c r="I15" s="194"/>
      <c r="J15" s="194"/>
      <c r="K15" s="194"/>
      <c r="L15" s="194"/>
      <c r="M15" s="194"/>
      <c r="N15" s="177"/>
      <c r="O15" s="182"/>
      <c r="P15" s="183"/>
      <c r="Q15" s="183"/>
      <c r="R15" s="184"/>
    </row>
    <row r="16" spans="1:18">
      <c r="A16" s="165" t="s">
        <v>0</v>
      </c>
      <c r="B16" s="165" t="s">
        <v>1</v>
      </c>
      <c r="C16" s="203" t="s">
        <v>2</v>
      </c>
      <c r="D16" s="163" t="s">
        <v>3</v>
      </c>
      <c r="E16" s="163" t="s">
        <v>4</v>
      </c>
      <c r="F16" s="163" t="s">
        <v>5</v>
      </c>
      <c r="G16" s="163" t="s">
        <v>6</v>
      </c>
      <c r="H16" s="165" t="s">
        <v>7</v>
      </c>
      <c r="I16" s="163" t="s">
        <v>8</v>
      </c>
      <c r="J16" s="165" t="s">
        <v>11</v>
      </c>
      <c r="K16" s="178" t="s">
        <v>19</v>
      </c>
      <c r="L16" s="165" t="s">
        <v>9</v>
      </c>
      <c r="M16" s="163" t="s">
        <v>10</v>
      </c>
      <c r="N16" s="178" t="s">
        <v>18</v>
      </c>
      <c r="O16" s="185" t="s">
        <v>49</v>
      </c>
      <c r="P16" s="185" t="s">
        <v>50</v>
      </c>
      <c r="Q16" s="185" t="s">
        <v>51</v>
      </c>
      <c r="R16" s="185" t="s">
        <v>57</v>
      </c>
    </row>
    <row r="17" spans="1:18">
      <c r="A17" s="165"/>
      <c r="B17" s="165"/>
      <c r="C17" s="203"/>
      <c r="D17" s="163"/>
      <c r="E17" s="163"/>
      <c r="F17" s="163"/>
      <c r="G17" s="163"/>
      <c r="H17" s="163"/>
      <c r="I17" s="163"/>
      <c r="J17" s="163"/>
      <c r="K17" s="165"/>
      <c r="L17" s="163"/>
      <c r="M17" s="163"/>
      <c r="N17" s="165"/>
      <c r="O17" s="186"/>
      <c r="P17" s="186"/>
      <c r="Q17" s="186"/>
      <c r="R17" s="186"/>
    </row>
    <row r="18" spans="1:18" ht="9" customHeight="1" thickBot="1">
      <c r="A18" s="166"/>
      <c r="B18" s="166"/>
      <c r="C18" s="204"/>
      <c r="D18" s="164"/>
      <c r="E18" s="164"/>
      <c r="F18" s="164"/>
      <c r="G18" s="164"/>
      <c r="H18" s="164"/>
      <c r="I18" s="164"/>
      <c r="J18" s="164"/>
      <c r="K18" s="166"/>
      <c r="L18" s="164"/>
      <c r="M18" s="164"/>
      <c r="N18" s="166"/>
      <c r="O18" s="186"/>
      <c r="P18" s="186"/>
      <c r="Q18" s="186"/>
      <c r="R18" s="186"/>
    </row>
    <row r="19" spans="1:18" s="1" customFormat="1" ht="31.2" customHeight="1">
      <c r="A19" s="70">
        <v>14875</v>
      </c>
      <c r="B19" s="112" t="s">
        <v>74</v>
      </c>
      <c r="C19" s="113" t="s">
        <v>75</v>
      </c>
      <c r="D19" s="113" t="s">
        <v>76</v>
      </c>
      <c r="E19" s="113" t="s">
        <v>77</v>
      </c>
      <c r="F19" s="114" t="s">
        <v>78</v>
      </c>
      <c r="G19" s="114" t="s">
        <v>79</v>
      </c>
      <c r="H19" s="127">
        <v>456822</v>
      </c>
      <c r="I19" s="114" t="s">
        <v>80</v>
      </c>
      <c r="J19" s="115">
        <v>106.09</v>
      </c>
      <c r="K19" s="115" t="s">
        <v>81</v>
      </c>
      <c r="L19" s="114" t="s">
        <v>82</v>
      </c>
      <c r="M19" s="116" t="s">
        <v>83</v>
      </c>
      <c r="N19" s="43">
        <v>12</v>
      </c>
      <c r="O19" s="63" t="s">
        <v>84</v>
      </c>
      <c r="P19" s="63"/>
      <c r="Q19" s="6">
        <v>7477433</v>
      </c>
      <c r="R19" s="64"/>
    </row>
    <row r="20" spans="1:18" s="1" customFormat="1" ht="21">
      <c r="A20" s="70">
        <v>14876</v>
      </c>
      <c r="B20" s="112" t="s">
        <v>86</v>
      </c>
      <c r="C20" s="113" t="s">
        <v>85</v>
      </c>
      <c r="D20" s="113" t="s">
        <v>87</v>
      </c>
      <c r="E20" s="113" t="s">
        <v>88</v>
      </c>
      <c r="F20" s="114" t="s">
        <v>78</v>
      </c>
      <c r="G20" s="114" t="s">
        <v>89</v>
      </c>
      <c r="H20" s="6">
        <v>36979</v>
      </c>
      <c r="I20" s="114" t="s">
        <v>90</v>
      </c>
      <c r="J20" s="2">
        <v>18.72</v>
      </c>
      <c r="K20" s="2" t="s">
        <v>91</v>
      </c>
      <c r="L20" s="114" t="s">
        <v>82</v>
      </c>
      <c r="M20" s="116" t="s">
        <v>83</v>
      </c>
      <c r="N20" s="43">
        <v>12</v>
      </c>
      <c r="O20" s="63" t="s">
        <v>84</v>
      </c>
      <c r="P20" s="63"/>
      <c r="Q20" s="6">
        <v>1514862</v>
      </c>
      <c r="R20" s="64"/>
    </row>
    <row r="21" spans="1:18" s="1" customFormat="1" ht="21">
      <c r="A21" s="70">
        <v>14877</v>
      </c>
      <c r="B21" s="112" t="s">
        <v>92</v>
      </c>
      <c r="C21" s="113" t="s">
        <v>93</v>
      </c>
      <c r="D21" s="113" t="s">
        <v>94</v>
      </c>
      <c r="E21" s="113" t="s">
        <v>95</v>
      </c>
      <c r="F21" s="114" t="s">
        <v>96</v>
      </c>
      <c r="G21" s="114" t="s">
        <v>97</v>
      </c>
      <c r="H21" s="127">
        <v>355341</v>
      </c>
      <c r="I21" s="114" t="s">
        <v>98</v>
      </c>
      <c r="J21" s="115">
        <v>367.86</v>
      </c>
      <c r="K21" s="128">
        <v>800</v>
      </c>
      <c r="L21" s="114" t="s">
        <v>82</v>
      </c>
      <c r="M21" s="116" t="s">
        <v>99</v>
      </c>
      <c r="N21" s="43">
        <v>9</v>
      </c>
      <c r="O21" s="63" t="s">
        <v>84</v>
      </c>
      <c r="P21" s="63"/>
      <c r="Q21" s="6">
        <v>1375410</v>
      </c>
      <c r="R21" s="64"/>
    </row>
    <row r="22" spans="1:18" s="1" customFormat="1" ht="21">
      <c r="A22" s="70">
        <v>14878</v>
      </c>
      <c r="B22" s="112" t="s">
        <v>92</v>
      </c>
      <c r="C22" s="113" t="s">
        <v>100</v>
      </c>
      <c r="D22" s="113" t="s">
        <v>101</v>
      </c>
      <c r="E22" s="113" t="s">
        <v>102</v>
      </c>
      <c r="F22" s="114" t="s">
        <v>78</v>
      </c>
      <c r="G22" s="114" t="s">
        <v>103</v>
      </c>
      <c r="H22" s="127">
        <v>260576</v>
      </c>
      <c r="I22" s="114" t="s">
        <v>98</v>
      </c>
      <c r="J22" s="115">
        <v>380</v>
      </c>
      <c r="K22" s="128" t="s">
        <v>104</v>
      </c>
      <c r="L22" s="114" t="s">
        <v>82</v>
      </c>
      <c r="M22" s="116" t="s">
        <v>99</v>
      </c>
      <c r="N22" s="43">
        <v>6</v>
      </c>
      <c r="O22" s="63"/>
      <c r="P22" s="63" t="s">
        <v>84</v>
      </c>
      <c r="Q22" s="6"/>
      <c r="R22" s="64"/>
    </row>
    <row r="23" spans="1:18" s="1" customFormat="1" ht="21">
      <c r="A23" s="70">
        <v>14879</v>
      </c>
      <c r="B23" s="112" t="s">
        <v>105</v>
      </c>
      <c r="C23" s="113" t="s">
        <v>106</v>
      </c>
      <c r="D23" s="113" t="s">
        <v>107</v>
      </c>
      <c r="E23" s="113" t="s">
        <v>108</v>
      </c>
      <c r="F23" s="114" t="s">
        <v>78</v>
      </c>
      <c r="G23" s="114" t="s">
        <v>97</v>
      </c>
      <c r="H23" s="6">
        <v>284021</v>
      </c>
      <c r="I23" s="114" t="s">
        <v>90</v>
      </c>
      <c r="J23" s="2">
        <v>95.59</v>
      </c>
      <c r="K23" s="2">
        <v>345</v>
      </c>
      <c r="L23" s="114" t="s">
        <v>82</v>
      </c>
      <c r="M23" s="116" t="s">
        <v>83</v>
      </c>
      <c r="N23" s="85">
        <v>9</v>
      </c>
      <c r="O23" s="63" t="s">
        <v>84</v>
      </c>
      <c r="P23" s="63"/>
      <c r="Q23" s="6">
        <v>772476</v>
      </c>
      <c r="R23" s="64"/>
    </row>
    <row r="24" spans="1:18" s="1" customFormat="1" ht="30">
      <c r="A24" s="70">
        <v>14880</v>
      </c>
      <c r="B24" s="112" t="s">
        <v>105</v>
      </c>
      <c r="C24" s="113" t="s">
        <v>109</v>
      </c>
      <c r="D24" s="113" t="s">
        <v>110</v>
      </c>
      <c r="E24" s="113" t="s">
        <v>111</v>
      </c>
      <c r="F24" s="114" t="s">
        <v>78</v>
      </c>
      <c r="G24" s="114" t="s">
        <v>79</v>
      </c>
      <c r="H24" s="6">
        <v>1150736</v>
      </c>
      <c r="I24" s="114" t="s">
        <v>90</v>
      </c>
      <c r="J24" s="2">
        <v>287.16000000000003</v>
      </c>
      <c r="K24" s="2" t="s">
        <v>112</v>
      </c>
      <c r="L24" s="154" t="s">
        <v>82</v>
      </c>
      <c r="M24" s="116" t="s">
        <v>113</v>
      </c>
      <c r="N24" s="69">
        <v>12</v>
      </c>
      <c r="O24" s="63" t="s">
        <v>84</v>
      </c>
      <c r="P24" s="63"/>
      <c r="Q24" s="6">
        <v>12837786</v>
      </c>
      <c r="R24" s="64"/>
    </row>
    <row r="25" spans="1:18" s="1" customFormat="1" ht="30">
      <c r="A25" s="70">
        <v>14881</v>
      </c>
      <c r="B25" s="112" t="s">
        <v>114</v>
      </c>
      <c r="C25" s="113" t="s">
        <v>115</v>
      </c>
      <c r="D25" s="113" t="s">
        <v>116</v>
      </c>
      <c r="E25" s="113" t="s">
        <v>117</v>
      </c>
      <c r="F25" s="114" t="s">
        <v>78</v>
      </c>
      <c r="G25" s="114" t="s">
        <v>97</v>
      </c>
      <c r="H25" s="6">
        <v>641823</v>
      </c>
      <c r="I25" s="114" t="s">
        <v>90</v>
      </c>
      <c r="J25" s="2">
        <v>212.4</v>
      </c>
      <c r="K25" s="2" t="s">
        <v>118</v>
      </c>
      <c r="L25" s="154" t="s">
        <v>82</v>
      </c>
      <c r="M25" s="116" t="s">
        <v>113</v>
      </c>
      <c r="N25" s="69">
        <v>12</v>
      </c>
      <c r="O25" s="63" t="s">
        <v>84</v>
      </c>
      <c r="P25" s="63"/>
      <c r="Q25" s="6">
        <v>1040844</v>
      </c>
      <c r="R25" s="64"/>
    </row>
    <row r="26" spans="1:18" s="76" customFormat="1" ht="24" customHeight="1" thickBot="1">
      <c r="A26" s="74"/>
      <c r="B26" s="75"/>
      <c r="C26" s="3"/>
      <c r="D26" s="3"/>
      <c r="E26" s="3"/>
      <c r="F26" s="140"/>
      <c r="G26" s="155" t="s">
        <v>14</v>
      </c>
      <c r="H26" s="156">
        <f>SUM(H19:H25)</f>
        <v>3186298</v>
      </c>
      <c r="I26" s="157"/>
      <c r="J26" s="158">
        <f>SUM(J19:J25)</f>
        <v>1467.8200000000002</v>
      </c>
      <c r="K26" s="158">
        <f>SUM(K19:K25)</f>
        <v>1145</v>
      </c>
      <c r="L26" s="25"/>
      <c r="M26" s="148"/>
      <c r="N26" s="77"/>
      <c r="O26" s="82" t="s">
        <v>53</v>
      </c>
      <c r="P26" s="83"/>
      <c r="Q26" s="78">
        <v>25018811</v>
      </c>
      <c r="R26" s="84">
        <f>SUM(R19:R24)</f>
        <v>0</v>
      </c>
    </row>
    <row r="27" spans="1:18">
      <c r="A27" s="195" t="s">
        <v>13</v>
      </c>
      <c r="B27" s="196"/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7"/>
      <c r="O27" s="179" t="s">
        <v>48</v>
      </c>
      <c r="P27" s="180"/>
      <c r="Q27" s="180"/>
      <c r="R27" s="181"/>
    </row>
    <row r="28" spans="1:18" ht="15" thickBot="1">
      <c r="A28" s="193"/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8"/>
      <c r="O28" s="182"/>
      <c r="P28" s="183"/>
      <c r="Q28" s="183"/>
      <c r="R28" s="184"/>
    </row>
    <row r="29" spans="1:18">
      <c r="A29" s="165" t="s">
        <v>0</v>
      </c>
      <c r="B29" s="218" t="s">
        <v>1</v>
      </c>
      <c r="C29" s="163" t="s">
        <v>2</v>
      </c>
      <c r="D29" s="163" t="s">
        <v>3</v>
      </c>
      <c r="E29" s="163" t="s">
        <v>4</v>
      </c>
      <c r="F29" s="163" t="s">
        <v>5</v>
      </c>
      <c r="G29" s="163" t="s">
        <v>6</v>
      </c>
      <c r="H29" s="165" t="s">
        <v>7</v>
      </c>
      <c r="I29" s="163" t="s">
        <v>8</v>
      </c>
      <c r="J29" s="165" t="s">
        <v>11</v>
      </c>
      <c r="K29" s="178" t="s">
        <v>20</v>
      </c>
      <c r="L29" s="165" t="s">
        <v>9</v>
      </c>
      <c r="M29" s="205" t="s">
        <v>10</v>
      </c>
      <c r="O29" s="213" t="s">
        <v>49</v>
      </c>
      <c r="P29" s="213" t="s">
        <v>50</v>
      </c>
      <c r="Q29" s="213" t="s">
        <v>71</v>
      </c>
      <c r="R29" s="213" t="s">
        <v>72</v>
      </c>
    </row>
    <row r="30" spans="1:18">
      <c r="A30" s="165"/>
      <c r="B30" s="218"/>
      <c r="C30" s="163"/>
      <c r="D30" s="163"/>
      <c r="E30" s="163"/>
      <c r="F30" s="163"/>
      <c r="G30" s="163"/>
      <c r="H30" s="163"/>
      <c r="I30" s="163"/>
      <c r="J30" s="163"/>
      <c r="K30" s="165"/>
      <c r="L30" s="163"/>
      <c r="M30" s="206"/>
      <c r="O30" s="214"/>
      <c r="P30" s="214"/>
      <c r="Q30" s="214"/>
      <c r="R30" s="214"/>
    </row>
    <row r="31" spans="1:18" ht="6" customHeight="1" thickBot="1">
      <c r="A31" s="166"/>
      <c r="B31" s="219"/>
      <c r="C31" s="164"/>
      <c r="D31" s="164"/>
      <c r="E31" s="164"/>
      <c r="F31" s="164"/>
      <c r="G31" s="164"/>
      <c r="H31" s="164"/>
      <c r="I31" s="164"/>
      <c r="J31" s="164"/>
      <c r="K31" s="166"/>
      <c r="L31" s="164"/>
      <c r="M31" s="207"/>
      <c r="O31" s="214"/>
      <c r="P31" s="214"/>
      <c r="Q31" s="214"/>
      <c r="R31" s="214"/>
    </row>
    <row r="32" spans="1:18" s="1" customFormat="1" ht="32.4" customHeight="1">
      <c r="A32" s="70">
        <v>94</v>
      </c>
      <c r="B32" s="4" t="s">
        <v>119</v>
      </c>
      <c r="C32" s="113" t="s">
        <v>121</v>
      </c>
      <c r="D32" s="113" t="s">
        <v>122</v>
      </c>
      <c r="E32" s="113" t="s">
        <v>123</v>
      </c>
      <c r="F32" s="114" t="s">
        <v>78</v>
      </c>
      <c r="G32" s="121" t="s">
        <v>124</v>
      </c>
      <c r="H32" s="7">
        <v>145272</v>
      </c>
      <c r="I32" s="122" t="s">
        <v>125</v>
      </c>
      <c r="J32" s="115">
        <v>95</v>
      </c>
      <c r="K32" s="65" t="s">
        <v>126</v>
      </c>
      <c r="L32" s="122" t="s">
        <v>127</v>
      </c>
      <c r="M32" s="116" t="s">
        <v>99</v>
      </c>
      <c r="N32"/>
      <c r="O32" s="68"/>
      <c r="P32" s="68" t="s">
        <v>84</v>
      </c>
      <c r="Q32" s="6"/>
      <c r="R32" s="64"/>
    </row>
    <row r="33" spans="1:18" s="1" customFormat="1" ht="41.4" customHeight="1">
      <c r="A33" s="70">
        <v>95</v>
      </c>
      <c r="B33" s="4" t="s">
        <v>119</v>
      </c>
      <c r="C33" s="113" t="s">
        <v>128</v>
      </c>
      <c r="D33" s="113" t="s">
        <v>129</v>
      </c>
      <c r="E33" s="113" t="s">
        <v>130</v>
      </c>
      <c r="F33" s="114" t="s">
        <v>78</v>
      </c>
      <c r="G33" s="121" t="s">
        <v>89</v>
      </c>
      <c r="H33" s="123">
        <v>379193</v>
      </c>
      <c r="I33" s="122" t="s">
        <v>131</v>
      </c>
      <c r="J33" s="115">
        <v>124.19</v>
      </c>
      <c r="K33" s="65" t="s">
        <v>132</v>
      </c>
      <c r="L33" s="122" t="s">
        <v>127</v>
      </c>
      <c r="M33" s="116" t="s">
        <v>83</v>
      </c>
      <c r="N33"/>
      <c r="O33" s="68" t="s">
        <v>84</v>
      </c>
      <c r="P33" s="68"/>
      <c r="Q33" s="6">
        <v>4851528</v>
      </c>
      <c r="R33" s="64"/>
    </row>
    <row r="34" spans="1:18" s="1" customFormat="1" ht="45.6" customHeight="1">
      <c r="A34" s="70">
        <v>96</v>
      </c>
      <c r="B34" s="4" t="s">
        <v>119</v>
      </c>
      <c r="C34" s="113" t="s">
        <v>133</v>
      </c>
      <c r="D34" s="113" t="s">
        <v>134</v>
      </c>
      <c r="E34" s="113" t="s">
        <v>135</v>
      </c>
      <c r="F34" s="114" t="s">
        <v>78</v>
      </c>
      <c r="G34" s="121" t="s">
        <v>89</v>
      </c>
      <c r="H34" s="123">
        <v>198486</v>
      </c>
      <c r="I34" s="122" t="s">
        <v>131</v>
      </c>
      <c r="J34" s="115">
        <v>65.42</v>
      </c>
      <c r="K34" s="65" t="s">
        <v>146</v>
      </c>
      <c r="L34" s="122" t="s">
        <v>127</v>
      </c>
      <c r="M34" s="116" t="s">
        <v>99</v>
      </c>
      <c r="N34"/>
      <c r="O34" s="68" t="s">
        <v>84</v>
      </c>
      <c r="P34" s="68"/>
      <c r="Q34" s="6">
        <v>909952</v>
      </c>
      <c r="R34" s="64"/>
    </row>
    <row r="35" spans="1:18" s="1" customFormat="1" ht="49.2" customHeight="1">
      <c r="A35" s="70">
        <v>97</v>
      </c>
      <c r="B35" s="4" t="s">
        <v>92</v>
      </c>
      <c r="C35" s="113" t="s">
        <v>136</v>
      </c>
      <c r="D35" s="113" t="s">
        <v>137</v>
      </c>
      <c r="E35" s="113" t="s">
        <v>138</v>
      </c>
      <c r="F35" s="114" t="s">
        <v>78</v>
      </c>
      <c r="G35" s="121" t="s">
        <v>139</v>
      </c>
      <c r="H35" s="123">
        <v>88343</v>
      </c>
      <c r="I35" s="122" t="s">
        <v>131</v>
      </c>
      <c r="J35" s="115">
        <v>87.45</v>
      </c>
      <c r="K35" s="65" t="s">
        <v>147</v>
      </c>
      <c r="L35" s="122" t="s">
        <v>127</v>
      </c>
      <c r="M35" s="116" t="s">
        <v>140</v>
      </c>
      <c r="N35"/>
      <c r="O35" s="68"/>
      <c r="P35" s="68" t="s">
        <v>84</v>
      </c>
      <c r="Q35" s="6"/>
      <c r="R35" s="64"/>
    </row>
    <row r="36" spans="1:18" s="1" customFormat="1" ht="45.6" customHeight="1">
      <c r="A36" s="70">
        <v>98</v>
      </c>
      <c r="B36" s="4" t="s">
        <v>105</v>
      </c>
      <c r="C36" s="113" t="s">
        <v>141</v>
      </c>
      <c r="D36" s="113" t="s">
        <v>142</v>
      </c>
      <c r="E36" s="113" t="s">
        <v>143</v>
      </c>
      <c r="F36" s="114" t="s">
        <v>78</v>
      </c>
      <c r="G36" s="121" t="s">
        <v>144</v>
      </c>
      <c r="H36" s="123">
        <v>19233</v>
      </c>
      <c r="I36" s="122" t="s">
        <v>131</v>
      </c>
      <c r="J36" s="115">
        <v>52</v>
      </c>
      <c r="K36" s="65" t="s">
        <v>145</v>
      </c>
      <c r="L36" s="122" t="s">
        <v>127</v>
      </c>
      <c r="M36" s="116" t="s">
        <v>99</v>
      </c>
      <c r="N36"/>
      <c r="O36" s="68"/>
      <c r="P36" s="68" t="s">
        <v>84</v>
      </c>
      <c r="Q36" s="6"/>
      <c r="R36" s="64"/>
    </row>
    <row r="37" spans="1:18" s="1" customFormat="1" ht="49.2" customHeight="1">
      <c r="A37" s="70">
        <v>99</v>
      </c>
      <c r="B37" s="4" t="s">
        <v>120</v>
      </c>
      <c r="C37" s="113" t="s">
        <v>148</v>
      </c>
      <c r="D37" s="113" t="s">
        <v>149</v>
      </c>
      <c r="E37" s="113" t="s">
        <v>150</v>
      </c>
      <c r="F37" s="114" t="s">
        <v>78</v>
      </c>
      <c r="G37" s="121" t="s">
        <v>79</v>
      </c>
      <c r="H37" s="123">
        <v>16660</v>
      </c>
      <c r="I37" s="122" t="s">
        <v>131</v>
      </c>
      <c r="J37" s="115">
        <v>237.53</v>
      </c>
      <c r="K37" s="65" t="s">
        <v>151</v>
      </c>
      <c r="L37" s="122" t="s">
        <v>127</v>
      </c>
      <c r="M37" s="116" t="s">
        <v>99</v>
      </c>
      <c r="N37"/>
      <c r="O37" s="68"/>
      <c r="P37" s="68" t="s">
        <v>84</v>
      </c>
      <c r="Q37" s="6"/>
      <c r="R37" s="64"/>
    </row>
    <row r="38" spans="1:18" ht="21.6" thickBot="1">
      <c r="A38" s="3"/>
      <c r="B38" s="3"/>
      <c r="C38" s="3"/>
      <c r="D38" s="3"/>
      <c r="E38" s="3"/>
      <c r="F38" s="3"/>
      <c r="G38" s="133" t="s">
        <v>14</v>
      </c>
      <c r="H38" s="46">
        <f>SUM(H32:H37)</f>
        <v>847187</v>
      </c>
      <c r="I38" s="145"/>
      <c r="J38" s="48">
        <f>SUM(J32:J37)</f>
        <v>661.59</v>
      </c>
      <c r="K38" s="48">
        <f>SUM(K32:K37)</f>
        <v>0</v>
      </c>
      <c r="L38" s="3"/>
      <c r="M38" s="3"/>
      <c r="O38" s="81" t="s">
        <v>53</v>
      </c>
      <c r="P38" s="81"/>
      <c r="Q38" s="46">
        <f>SUM(Q32:Q37)</f>
        <v>5761480</v>
      </c>
      <c r="R38" s="47">
        <f>SUM(R32:R37)</f>
        <v>0</v>
      </c>
    </row>
    <row r="39" spans="1:18" ht="28.2">
      <c r="A39" s="87" t="s">
        <v>70</v>
      </c>
      <c r="B39" s="88"/>
      <c r="C39" s="134"/>
      <c r="D39" s="134"/>
      <c r="E39" s="134"/>
      <c r="F39" s="134"/>
      <c r="G39" s="134"/>
      <c r="H39" s="88"/>
      <c r="I39" s="134"/>
      <c r="J39" s="88"/>
      <c r="K39" s="88"/>
      <c r="L39" s="89"/>
      <c r="M39" s="86"/>
      <c r="N39" s="62"/>
      <c r="O39" s="215" t="s">
        <v>48</v>
      </c>
      <c r="P39" s="216"/>
      <c r="Q39" s="216"/>
      <c r="R39" s="217"/>
    </row>
    <row r="40" spans="1:18" ht="27.6">
      <c r="A40" s="90" t="s">
        <v>61</v>
      </c>
      <c r="B40" s="91" t="s">
        <v>62</v>
      </c>
      <c r="C40" s="141" t="s">
        <v>2</v>
      </c>
      <c r="D40" s="141" t="s">
        <v>3</v>
      </c>
      <c r="E40" s="141" t="s">
        <v>4</v>
      </c>
      <c r="F40" s="141" t="s">
        <v>5</v>
      </c>
      <c r="G40" s="135" t="s">
        <v>6</v>
      </c>
      <c r="H40" s="92" t="s">
        <v>7</v>
      </c>
      <c r="I40" s="135" t="s">
        <v>63</v>
      </c>
      <c r="J40" s="135" t="s">
        <v>68</v>
      </c>
      <c r="K40" s="135" t="s">
        <v>65</v>
      </c>
      <c r="L40" s="141" t="s">
        <v>10</v>
      </c>
      <c r="M40" s="3"/>
      <c r="O40" s="109" t="s">
        <v>49</v>
      </c>
      <c r="P40" s="109" t="s">
        <v>50</v>
      </c>
      <c r="Q40" s="109" t="s">
        <v>51</v>
      </c>
      <c r="R40" s="109" t="s">
        <v>52</v>
      </c>
    </row>
    <row r="41" spans="1:18" ht="40.200000000000003" customHeight="1">
      <c r="A41" s="93">
        <v>8</v>
      </c>
      <c r="B41" s="150" t="s">
        <v>105</v>
      </c>
      <c r="C41" s="144" t="s">
        <v>152</v>
      </c>
      <c r="D41" s="120" t="s">
        <v>161</v>
      </c>
      <c r="E41" s="161" t="s">
        <v>162</v>
      </c>
      <c r="F41" s="120" t="s">
        <v>78</v>
      </c>
      <c r="G41" s="129" t="s">
        <v>16</v>
      </c>
      <c r="H41" s="151">
        <v>1306470</v>
      </c>
      <c r="I41" s="129" t="s">
        <v>163</v>
      </c>
      <c r="J41" s="129">
        <v>320</v>
      </c>
      <c r="K41" s="129" t="s">
        <v>127</v>
      </c>
      <c r="L41" s="120" t="s">
        <v>99</v>
      </c>
      <c r="O41" s="111"/>
      <c r="P41" s="111"/>
      <c r="Q41" s="6"/>
      <c r="R41" s="111"/>
    </row>
    <row r="42" spans="1:18" ht="40.200000000000003" customHeight="1">
      <c r="A42" s="93">
        <v>9</v>
      </c>
      <c r="B42" s="150" t="s">
        <v>164</v>
      </c>
      <c r="C42" s="144" t="s">
        <v>166</v>
      </c>
      <c r="D42" s="120" t="s">
        <v>165</v>
      </c>
      <c r="E42" s="162"/>
      <c r="F42" s="120" t="s">
        <v>78</v>
      </c>
      <c r="G42" s="159" t="s">
        <v>16</v>
      </c>
      <c r="H42" s="151">
        <v>22440</v>
      </c>
      <c r="I42" s="159" t="s">
        <v>163</v>
      </c>
      <c r="J42" s="159">
        <v>5</v>
      </c>
      <c r="K42" s="159" t="s">
        <v>127</v>
      </c>
      <c r="L42" s="120" t="s">
        <v>99</v>
      </c>
      <c r="O42" s="111"/>
      <c r="P42" s="111"/>
      <c r="Q42" s="6"/>
      <c r="R42" s="111"/>
    </row>
    <row r="43" spans="1:18" ht="21">
      <c r="A43" s="49"/>
      <c r="B43" s="49"/>
      <c r="C43" s="142"/>
      <c r="D43" s="142"/>
      <c r="E43" s="142"/>
      <c r="F43" s="142"/>
      <c r="G43" s="137" t="s">
        <v>14</v>
      </c>
      <c r="H43" s="160"/>
      <c r="I43" s="146"/>
      <c r="J43" s="125">
        <v>325</v>
      </c>
      <c r="K43" s="71"/>
      <c r="L43" s="49"/>
      <c r="O43" s="81" t="s">
        <v>53</v>
      </c>
      <c r="P43" s="81"/>
      <c r="Q43" s="46"/>
      <c r="R43" s="47">
        <f>SUM(R41:R41)</f>
        <v>0</v>
      </c>
    </row>
    <row r="44" spans="1:18" ht="21.6" thickBot="1">
      <c r="A44" s="49"/>
      <c r="B44" s="49"/>
      <c r="C44" s="142"/>
      <c r="D44" s="142"/>
      <c r="E44" s="142"/>
      <c r="F44" s="142"/>
      <c r="G44" s="137" t="s">
        <v>14</v>
      </c>
      <c r="H44" s="94">
        <v>1328910</v>
      </c>
      <c r="I44" s="146"/>
      <c r="J44" s="95">
        <v>325</v>
      </c>
      <c r="K44" s="71"/>
      <c r="L44" s="49"/>
    </row>
    <row r="45" spans="1:18" ht="28.8" thickBot="1">
      <c r="A45" s="208" t="s">
        <v>66</v>
      </c>
      <c r="B45" s="209"/>
      <c r="C45" s="209"/>
      <c r="D45" s="97"/>
      <c r="E45" s="97"/>
      <c r="F45" s="97"/>
      <c r="G45" s="138"/>
      <c r="H45" s="98"/>
      <c r="I45" s="97"/>
      <c r="J45" s="99"/>
      <c r="K45" s="99"/>
      <c r="L45" s="97"/>
      <c r="M45" s="100"/>
    </row>
    <row r="46" spans="1:18" ht="31.8" thickBot="1">
      <c r="A46" s="101" t="s">
        <v>67</v>
      </c>
      <c r="B46" s="102" t="s">
        <v>62</v>
      </c>
      <c r="C46" s="143" t="s">
        <v>2</v>
      </c>
      <c r="D46" s="143" t="s">
        <v>3</v>
      </c>
      <c r="E46" s="143" t="s">
        <v>4</v>
      </c>
      <c r="F46" s="143" t="s">
        <v>5</v>
      </c>
      <c r="G46" s="139" t="s">
        <v>6</v>
      </c>
      <c r="H46" s="104" t="s">
        <v>7</v>
      </c>
      <c r="I46" s="147" t="s">
        <v>8</v>
      </c>
      <c r="J46" s="105" t="s">
        <v>64</v>
      </c>
      <c r="K46" s="105" t="s">
        <v>19</v>
      </c>
      <c r="L46" s="103" t="s">
        <v>9</v>
      </c>
      <c r="M46" s="149" t="s">
        <v>10</v>
      </c>
    </row>
    <row r="47" spans="1:18" ht="27.6">
      <c r="A47" s="106">
        <v>10</v>
      </c>
      <c r="B47" s="117" t="s">
        <v>120</v>
      </c>
      <c r="C47" s="119" t="s">
        <v>152</v>
      </c>
      <c r="D47" s="119" t="s">
        <v>153</v>
      </c>
      <c r="E47" s="119" t="s">
        <v>154</v>
      </c>
      <c r="F47" s="120" t="s">
        <v>78</v>
      </c>
      <c r="G47" s="118" t="s">
        <v>155</v>
      </c>
      <c r="H47" s="107">
        <v>421972</v>
      </c>
      <c r="I47" s="118" t="s">
        <v>90</v>
      </c>
      <c r="J47" s="108">
        <v>960.44</v>
      </c>
      <c r="K47" s="108" t="s">
        <v>156</v>
      </c>
      <c r="L47" s="114" t="s">
        <v>127</v>
      </c>
      <c r="M47" s="120" t="s">
        <v>83</v>
      </c>
    </row>
    <row r="48" spans="1:18" ht="21">
      <c r="A48" s="106">
        <v>11</v>
      </c>
      <c r="B48" s="117" t="s">
        <v>120</v>
      </c>
      <c r="C48" s="119" t="s">
        <v>152</v>
      </c>
      <c r="D48" s="119" t="s">
        <v>157</v>
      </c>
      <c r="E48" s="119" t="s">
        <v>158</v>
      </c>
      <c r="F48" s="120" t="s">
        <v>78</v>
      </c>
      <c r="G48" s="118" t="s">
        <v>159</v>
      </c>
      <c r="H48" s="107">
        <v>831883</v>
      </c>
      <c r="I48" s="118" t="s">
        <v>90</v>
      </c>
      <c r="J48" s="108">
        <v>2701.05</v>
      </c>
      <c r="K48" s="108" t="s">
        <v>160</v>
      </c>
      <c r="L48" s="114" t="s">
        <v>127</v>
      </c>
      <c r="M48" s="120" t="s">
        <v>113</v>
      </c>
    </row>
    <row r="49" spans="1:18" s="96" customFormat="1" ht="17.399999999999999">
      <c r="A49" s="210"/>
      <c r="B49" s="210"/>
      <c r="C49" s="130"/>
      <c r="D49" s="130"/>
      <c r="E49" s="130"/>
      <c r="F49" s="130"/>
      <c r="G49" s="137" t="s">
        <v>14</v>
      </c>
      <c r="H49" s="124">
        <v>1253855</v>
      </c>
      <c r="I49" s="146"/>
      <c r="J49" s="125"/>
      <c r="K49" s="126"/>
      <c r="L49"/>
      <c r="M49" s="130"/>
    </row>
    <row r="50" spans="1:18" ht="24.6">
      <c r="G50" s="136" t="s">
        <v>58</v>
      </c>
      <c r="H50" s="79">
        <v>6616250</v>
      </c>
      <c r="I50" s="136"/>
      <c r="J50" s="80"/>
      <c r="K50" s="80"/>
      <c r="L50" s="72"/>
      <c r="O50" s="211" t="s">
        <v>58</v>
      </c>
      <c r="P50" s="212"/>
      <c r="Q50" s="79">
        <v>30780291</v>
      </c>
      <c r="R50" s="110">
        <f>SUM(R38,R26)</f>
        <v>0</v>
      </c>
    </row>
    <row r="51" spans="1:18">
      <c r="E51" s="130" t="s">
        <v>60</v>
      </c>
    </row>
    <row r="52" spans="1:18" ht="16.2" customHeight="1"/>
    <row r="53" spans="1:18" ht="21">
      <c r="E53" s="153" t="s">
        <v>59</v>
      </c>
    </row>
    <row r="54" spans="1:18" ht="21">
      <c r="E54" s="153" t="s">
        <v>54</v>
      </c>
    </row>
    <row r="55" spans="1:18" ht="21">
      <c r="E55" s="153" t="s">
        <v>55</v>
      </c>
    </row>
    <row r="56" spans="1:18" ht="18">
      <c r="B56" s="73">
        <f ca="1">TODAY()</f>
        <v>45993</v>
      </c>
      <c r="E56" s="152"/>
    </row>
    <row r="57" spans="1:18">
      <c r="A57" t="s">
        <v>56</v>
      </c>
    </row>
    <row r="58" spans="1:18">
      <c r="A58" t="s">
        <v>69</v>
      </c>
    </row>
  </sheetData>
  <mergeCells count="47">
    <mergeCell ref="A45:C45"/>
    <mergeCell ref="A49:B49"/>
    <mergeCell ref="O50:P50"/>
    <mergeCell ref="O29:O31"/>
    <mergeCell ref="P29:P31"/>
    <mergeCell ref="A29:A31"/>
    <mergeCell ref="O39:R39"/>
    <mergeCell ref="Q29:Q31"/>
    <mergeCell ref="R29:R31"/>
    <mergeCell ref="B29:B31"/>
    <mergeCell ref="E29:E31"/>
    <mergeCell ref="C29:C31"/>
    <mergeCell ref="H29:H31"/>
    <mergeCell ref="L29:L31"/>
    <mergeCell ref="K29:K31"/>
    <mergeCell ref="J29:J31"/>
    <mergeCell ref="G29:G31"/>
    <mergeCell ref="D29:D31"/>
    <mergeCell ref="F29:F31"/>
    <mergeCell ref="M29:M31"/>
    <mergeCell ref="I29:I31"/>
    <mergeCell ref="O27:R28"/>
    <mergeCell ref="A6:M7"/>
    <mergeCell ref="A14:M15"/>
    <mergeCell ref="A27:M28"/>
    <mergeCell ref="A8:M11"/>
    <mergeCell ref="G16:G18"/>
    <mergeCell ref="H16:H18"/>
    <mergeCell ref="I16:I18"/>
    <mergeCell ref="E16:E18"/>
    <mergeCell ref="F16:F18"/>
    <mergeCell ref="J16:J18"/>
    <mergeCell ref="M16:M18"/>
    <mergeCell ref="C16:C18"/>
    <mergeCell ref="K16:K18"/>
    <mergeCell ref="L16:L18"/>
    <mergeCell ref="A16:A18"/>
    <mergeCell ref="D16:D18"/>
    <mergeCell ref="B16:B18"/>
    <mergeCell ref="O8:R11"/>
    <mergeCell ref="N14:N15"/>
    <mergeCell ref="N16:N18"/>
    <mergeCell ref="O14:R15"/>
    <mergeCell ref="O16:O18"/>
    <mergeCell ref="P16:P18"/>
    <mergeCell ref="Q16:Q18"/>
    <mergeCell ref="R16:R18"/>
  </mergeCells>
  <phoneticPr fontId="29" type="noConversion"/>
  <printOptions horizontalCentered="1"/>
  <pageMargins left="0.23622047244094491" right="0.23622047244094491" top="0.74803149606299213" bottom="0.74803149606299213" header="0.31496062992125984" footer="0.31496062992125984"/>
  <pageSetup paperSize="41" scale="36" fitToHeight="0" orientation="landscape" r:id="rId1"/>
  <headerFooter>
    <oddFooter>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7"/>
  <sheetViews>
    <sheetView topLeftCell="A34" workbookViewId="0">
      <selection activeCell="E26" sqref="E26"/>
    </sheetView>
  </sheetViews>
  <sheetFormatPr baseColWidth="10" defaultRowHeight="14.4"/>
  <cols>
    <col min="1" max="1" width="9.44140625" customWidth="1"/>
    <col min="2" max="2" width="10.6640625" customWidth="1"/>
    <col min="3" max="3" width="44.109375" customWidth="1"/>
    <col min="4" max="4" width="36.44140625" customWidth="1"/>
    <col min="5" max="5" width="24.44140625" customWidth="1"/>
    <col min="8" max="8" width="14.88671875" customWidth="1"/>
    <col min="9" max="9" width="19.88671875" customWidth="1"/>
    <col min="10" max="10" width="14.109375" customWidth="1"/>
    <col min="11" max="11" width="13.44140625" customWidth="1"/>
    <col min="12" max="12" width="15.5546875" customWidth="1"/>
  </cols>
  <sheetData>
    <row r="2" spans="1:12" ht="15" thickBot="1"/>
    <row r="3" spans="1:12" ht="28.8" thickBot="1">
      <c r="A3" s="8" t="s">
        <v>23</v>
      </c>
      <c r="B3" s="9"/>
      <c r="C3" s="9"/>
      <c r="D3" s="9"/>
      <c r="E3" s="9"/>
      <c r="F3" s="9"/>
      <c r="G3" s="10"/>
      <c r="H3" s="11"/>
      <c r="I3" s="9"/>
      <c r="J3" s="12"/>
      <c r="K3" s="9"/>
      <c r="L3" s="13"/>
    </row>
    <row r="4" spans="1:12" ht="15" customHeight="1">
      <c r="A4" s="236"/>
      <c r="B4" s="237"/>
      <c r="C4" s="30"/>
      <c r="D4" s="30"/>
      <c r="E4" s="30"/>
      <c r="F4" s="30"/>
      <c r="G4" s="31"/>
      <c r="H4" s="238" t="s">
        <v>7</v>
      </c>
      <c r="I4" s="241" t="s">
        <v>27</v>
      </c>
      <c r="J4" s="238" t="s">
        <v>24</v>
      </c>
      <c r="K4" s="241" t="s">
        <v>9</v>
      </c>
      <c r="L4" s="238" t="s">
        <v>10</v>
      </c>
    </row>
    <row r="5" spans="1:12" ht="11.25" customHeight="1" thickBot="1">
      <c r="A5" s="242" t="s">
        <v>25</v>
      </c>
      <c r="B5" s="243"/>
      <c r="C5" s="32" t="s">
        <v>2</v>
      </c>
      <c r="D5" s="32" t="s">
        <v>26</v>
      </c>
      <c r="E5" s="32" t="s">
        <v>4</v>
      </c>
      <c r="F5" s="32" t="s">
        <v>5</v>
      </c>
      <c r="G5" s="33" t="s">
        <v>6</v>
      </c>
      <c r="H5" s="239"/>
      <c r="I5" s="239"/>
      <c r="J5" s="239"/>
      <c r="K5" s="239"/>
      <c r="L5" s="239"/>
    </row>
    <row r="6" spans="1:12" ht="15.75" hidden="1" customHeight="1" thickBot="1">
      <c r="A6" s="244"/>
      <c r="B6" s="245"/>
      <c r="C6" s="34"/>
      <c r="D6" s="34"/>
      <c r="E6" s="34"/>
      <c r="F6" s="34"/>
      <c r="G6" s="33" t="s">
        <v>28</v>
      </c>
      <c r="H6" s="239"/>
      <c r="I6" s="239"/>
      <c r="J6" s="239"/>
      <c r="K6" s="239"/>
      <c r="L6" s="239"/>
    </row>
    <row r="7" spans="1:12">
      <c r="A7" s="35"/>
      <c r="B7" s="36"/>
      <c r="C7" s="34"/>
      <c r="D7" s="34"/>
      <c r="E7" s="34"/>
      <c r="F7" s="34"/>
      <c r="G7" s="33"/>
      <c r="H7" s="239"/>
      <c r="I7" s="239"/>
      <c r="J7" s="239"/>
      <c r="K7" s="239"/>
      <c r="L7" s="239"/>
    </row>
    <row r="8" spans="1:12">
      <c r="A8" s="37" t="s">
        <v>29</v>
      </c>
      <c r="B8" s="38" t="s">
        <v>30</v>
      </c>
      <c r="C8" s="39"/>
      <c r="D8" s="39"/>
      <c r="E8" s="39"/>
      <c r="F8" s="39"/>
      <c r="G8" s="40"/>
      <c r="H8" s="240"/>
      <c r="I8" s="240"/>
      <c r="J8" s="240"/>
      <c r="K8" s="240"/>
      <c r="L8" s="240"/>
    </row>
    <row r="9" spans="1:12">
      <c r="A9" s="235"/>
      <c r="B9" s="235"/>
      <c r="C9" s="41"/>
      <c r="D9" s="41"/>
      <c r="E9" s="41"/>
      <c r="F9" s="41"/>
      <c r="G9" s="41"/>
      <c r="H9" s="235"/>
      <c r="I9" s="235"/>
      <c r="J9" s="41"/>
      <c r="K9" s="41"/>
      <c r="L9" s="41"/>
    </row>
    <row r="10" spans="1:12">
      <c r="A10" s="27" t="s">
        <v>31</v>
      </c>
      <c r="B10" s="227">
        <v>43699</v>
      </c>
      <c r="C10" s="228" t="s">
        <v>33</v>
      </c>
      <c r="D10" s="232" t="s">
        <v>34</v>
      </c>
      <c r="E10" s="232" t="s">
        <v>35</v>
      </c>
      <c r="F10" s="226" t="s">
        <v>22</v>
      </c>
      <c r="G10" s="226" t="s">
        <v>16</v>
      </c>
      <c r="H10" s="233">
        <v>27378</v>
      </c>
      <c r="I10" s="223" t="s">
        <v>36</v>
      </c>
      <c r="J10" s="224">
        <v>980.50699999999995</v>
      </c>
      <c r="K10" s="230" t="s">
        <v>15</v>
      </c>
      <c r="L10" s="226" t="s">
        <v>21</v>
      </c>
    </row>
    <row r="11" spans="1:12">
      <c r="A11" s="27" t="s">
        <v>32</v>
      </c>
      <c r="B11" s="227"/>
      <c r="C11" s="229"/>
      <c r="D11" s="232"/>
      <c r="E11" s="232"/>
      <c r="F11" s="226"/>
      <c r="G11" s="226"/>
      <c r="H11" s="234"/>
      <c r="I11" s="223"/>
      <c r="J11" s="224"/>
      <c r="K11" s="231"/>
      <c r="L11" s="226"/>
    </row>
    <row r="12" spans="1:12">
      <c r="A12" s="27" t="s">
        <v>37</v>
      </c>
      <c r="B12" s="227">
        <v>43705</v>
      </c>
      <c r="C12" s="228" t="s">
        <v>45</v>
      </c>
      <c r="D12" s="232" t="s">
        <v>46</v>
      </c>
      <c r="E12" s="232" t="s">
        <v>39</v>
      </c>
      <c r="F12" s="226" t="s">
        <v>22</v>
      </c>
      <c r="G12" s="226" t="s">
        <v>16</v>
      </c>
      <c r="H12" s="233">
        <v>29178</v>
      </c>
      <c r="I12" s="223" t="s">
        <v>36</v>
      </c>
      <c r="J12" s="224">
        <v>1048.3399999999999</v>
      </c>
      <c r="K12" s="225" t="s">
        <v>15</v>
      </c>
      <c r="L12" s="226" t="s">
        <v>21</v>
      </c>
    </row>
    <row r="13" spans="1:12">
      <c r="A13" s="28" t="s">
        <v>38</v>
      </c>
      <c r="B13" s="227"/>
      <c r="C13" s="229"/>
      <c r="D13" s="232"/>
      <c r="E13" s="232"/>
      <c r="F13" s="226"/>
      <c r="G13" s="226"/>
      <c r="H13" s="234"/>
      <c r="I13" s="223"/>
      <c r="J13" s="224"/>
      <c r="K13" s="225"/>
      <c r="L13" s="226"/>
    </row>
    <row r="14" spans="1:12">
      <c r="A14" s="29" t="s">
        <v>40</v>
      </c>
      <c r="B14" s="227">
        <v>43706</v>
      </c>
      <c r="C14" s="228" t="s">
        <v>42</v>
      </c>
      <c r="D14" s="228" t="s">
        <v>43</v>
      </c>
      <c r="E14" s="228" t="s">
        <v>44</v>
      </c>
      <c r="F14" s="226" t="s">
        <v>22</v>
      </c>
      <c r="G14" s="226" t="s">
        <v>16</v>
      </c>
      <c r="H14" s="222">
        <v>27378</v>
      </c>
      <c r="I14" s="223" t="s">
        <v>36</v>
      </c>
      <c r="J14" s="224">
        <v>2158.1999999999998</v>
      </c>
      <c r="K14" s="225" t="s">
        <v>15</v>
      </c>
      <c r="L14" s="226" t="s">
        <v>17</v>
      </c>
    </row>
    <row r="15" spans="1:12">
      <c r="A15" s="28" t="s">
        <v>41</v>
      </c>
      <c r="B15" s="227"/>
      <c r="C15" s="229"/>
      <c r="D15" s="229"/>
      <c r="E15" s="229"/>
      <c r="F15" s="226"/>
      <c r="G15" s="226"/>
      <c r="H15" s="222"/>
      <c r="I15" s="223"/>
      <c r="J15" s="224"/>
      <c r="K15" s="225"/>
      <c r="L15" s="226"/>
    </row>
    <row r="16" spans="1:12" ht="16.2" thickBot="1">
      <c r="A16" s="19"/>
      <c r="B16" s="18"/>
      <c r="C16" s="17"/>
      <c r="D16" s="17"/>
      <c r="E16" s="17"/>
      <c r="F16" s="17"/>
      <c r="G16" s="20"/>
      <c r="H16" s="21"/>
      <c r="I16" s="22"/>
      <c r="J16" s="23"/>
      <c r="K16" s="24"/>
      <c r="L16" s="17"/>
    </row>
    <row r="17" spans="3:10" ht="29.4" thickBot="1">
      <c r="C17" s="14"/>
      <c r="D17" s="15"/>
      <c r="E17" s="5"/>
      <c r="F17" s="220" t="s">
        <v>14</v>
      </c>
      <c r="G17" s="221"/>
      <c r="H17" s="42">
        <f>SUM(H10:H11:H12:H13,H14,H15)</f>
        <v>83934</v>
      </c>
      <c r="I17" s="16"/>
      <c r="J17" s="26">
        <f>SUM(J10,J15)</f>
        <v>980.50699999999995</v>
      </c>
    </row>
  </sheetData>
  <mergeCells count="44">
    <mergeCell ref="A4:B4"/>
    <mergeCell ref="H4:H8"/>
    <mergeCell ref="J4:J8"/>
    <mergeCell ref="K4:K8"/>
    <mergeCell ref="L4:L8"/>
    <mergeCell ref="A5:B5"/>
    <mergeCell ref="A6:B6"/>
    <mergeCell ref="I4:I8"/>
    <mergeCell ref="A9:B9"/>
    <mergeCell ref="H9:I9"/>
    <mergeCell ref="B10:B11"/>
    <mergeCell ref="C10:C11"/>
    <mergeCell ref="D10:D11"/>
    <mergeCell ref="E10:E11"/>
    <mergeCell ref="F10:F11"/>
    <mergeCell ref="G10:G11"/>
    <mergeCell ref="H10:H11"/>
    <mergeCell ref="I10:I11"/>
    <mergeCell ref="J10:J11"/>
    <mergeCell ref="K10:K11"/>
    <mergeCell ref="L10:L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L14:L15"/>
    <mergeCell ref="B14:B15"/>
    <mergeCell ref="C14:C15"/>
    <mergeCell ref="D14:D15"/>
    <mergeCell ref="E14:E15"/>
    <mergeCell ref="F14:F15"/>
    <mergeCell ref="G14:G15"/>
    <mergeCell ref="F17:G17"/>
    <mergeCell ref="H14:H15"/>
    <mergeCell ref="I14:I15"/>
    <mergeCell ref="J14:J15"/>
    <mergeCell ref="K14:K1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20" sqref="J20"/>
    </sheetView>
  </sheetViews>
  <sheetFormatPr baseColWidth="10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Hinojosa</dc:creator>
  <cp:lastModifiedBy>Nancy Benavides</cp:lastModifiedBy>
  <cp:lastPrinted>2025-12-02T19:10:42Z</cp:lastPrinted>
  <dcterms:created xsi:type="dcterms:W3CDTF">2011-04-07T12:29:15Z</dcterms:created>
  <dcterms:modified xsi:type="dcterms:W3CDTF">2025-12-02T19:11:45Z</dcterms:modified>
</cp:coreProperties>
</file>