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URGENCIA" sheetId="1" r:id="rId1"/>
  </sheets>
  <calcPr calcId="145621"/>
</workbook>
</file>

<file path=xl/calcChain.xml><?xml version="1.0" encoding="utf-8"?>
<calcChain xmlns="http://schemas.openxmlformats.org/spreadsheetml/2006/main">
  <c r="J25" i="1" l="1"/>
  <c r="J24" i="1"/>
  <c r="J22" i="1"/>
  <c r="J21" i="1"/>
  <c r="J19" i="1"/>
  <c r="J18" i="1"/>
  <c r="J16" i="1"/>
  <c r="J15" i="1"/>
  <c r="J10" i="1"/>
  <c r="J9" i="1"/>
  <c r="G26" i="1"/>
  <c r="H26" i="1"/>
  <c r="I26" i="1"/>
  <c r="F26" i="1"/>
  <c r="E26" i="1"/>
  <c r="G23" i="1"/>
  <c r="H23" i="1"/>
  <c r="I23" i="1"/>
  <c r="F23" i="1"/>
  <c r="E23" i="1"/>
  <c r="G20" i="1"/>
  <c r="H20" i="1"/>
  <c r="I20" i="1"/>
  <c r="F20" i="1"/>
  <c r="E20" i="1"/>
  <c r="G17" i="1"/>
  <c r="I17" i="1"/>
  <c r="H17" i="1"/>
  <c r="F17" i="1"/>
  <c r="D17" i="1"/>
  <c r="K25" i="1" l="1"/>
  <c r="L25" i="1" s="1"/>
  <c r="D26" i="1"/>
  <c r="K22" i="1"/>
  <c r="L22" i="1" s="1"/>
  <c r="D23" i="1"/>
  <c r="K19" i="1"/>
  <c r="L19" i="1" s="1"/>
  <c r="D20" i="1"/>
  <c r="J17" i="1"/>
  <c r="K15" i="1"/>
  <c r="L15" i="1" s="1"/>
  <c r="K16" i="1"/>
  <c r="L16" i="1" s="1"/>
  <c r="E17" i="1"/>
  <c r="G14" i="1"/>
  <c r="F11" i="1"/>
  <c r="D14" i="1"/>
  <c r="J7" i="1"/>
  <c r="J6" i="1"/>
  <c r="E8" i="1"/>
  <c r="F8" i="1"/>
  <c r="G8" i="1"/>
  <c r="H8" i="1"/>
  <c r="I8" i="1"/>
  <c r="D8" i="1"/>
  <c r="F27" i="1" l="1"/>
  <c r="G27" i="1"/>
  <c r="K9" i="1"/>
  <c r="K7" i="1"/>
  <c r="L7" i="1" s="1"/>
  <c r="J8" i="1"/>
  <c r="J26" i="1"/>
  <c r="K24" i="1"/>
  <c r="K26" i="1" s="1"/>
  <c r="J23" i="1"/>
  <c r="K21" i="1"/>
  <c r="K23" i="1" s="1"/>
  <c r="J20" i="1"/>
  <c r="K18" i="1"/>
  <c r="K20" i="1" s="1"/>
  <c r="K17" i="1"/>
  <c r="L17" i="1" s="1"/>
  <c r="E14" i="1"/>
  <c r="I14" i="1"/>
  <c r="J12" i="1"/>
  <c r="K10" i="1"/>
  <c r="H11" i="1"/>
  <c r="H27" i="1" s="1"/>
  <c r="J13" i="1"/>
  <c r="K13" i="1" s="1"/>
  <c r="F14" i="1"/>
  <c r="H14" i="1"/>
  <c r="K12" i="1"/>
  <c r="L12" i="1" s="1"/>
  <c r="E11" i="1"/>
  <c r="G11" i="1"/>
  <c r="K6" i="1"/>
  <c r="K8" i="1" s="1"/>
  <c r="D11" i="1"/>
  <c r="D27" i="1" s="1"/>
  <c r="I11" i="1"/>
  <c r="I27" i="1" s="1"/>
  <c r="L24" i="1" l="1"/>
  <c r="L20" i="1"/>
  <c r="E27" i="1"/>
  <c r="L8" i="1"/>
  <c r="L23" i="1"/>
  <c r="L26" i="1"/>
  <c r="L21" i="1"/>
  <c r="L18" i="1"/>
  <c r="J14" i="1"/>
  <c r="J11" i="1"/>
  <c r="J27" i="1" s="1"/>
  <c r="K14" i="1"/>
  <c r="L13" i="1"/>
  <c r="L6" i="1"/>
  <c r="L9" i="1"/>
  <c r="L10" i="1"/>
  <c r="L14" i="1" l="1"/>
  <c r="K11" i="1"/>
  <c r="K27" i="1" s="1"/>
  <c r="L27" i="1" s="1"/>
  <c r="L11" i="1" l="1"/>
</calcChain>
</file>

<file path=xl/sharedStrings.xml><?xml version="1.0" encoding="utf-8"?>
<sst xmlns="http://schemas.openxmlformats.org/spreadsheetml/2006/main" count="36" uniqueCount="24">
  <si>
    <t>C1</t>
  </si>
  <si>
    <t>C2</t>
  </si>
  <si>
    <t>C3</t>
  </si>
  <si>
    <t>C4</t>
  </si>
  <si>
    <t>C5</t>
  </si>
  <si>
    <t>TOTAL CATEGORIZADOS</t>
  </si>
  <si>
    <t>TOTAL CONSULTAS</t>
  </si>
  <si>
    <t>S/CATEGORIZAR</t>
  </si>
  <si>
    <t>%  CATEGORIZACION</t>
  </si>
  <si>
    <t>Hospital Clínico Magallanes</t>
  </si>
  <si>
    <t>UNIDAD DE EMERGENCIA HOSPITALARIA</t>
  </si>
  <si>
    <t>MES</t>
  </si>
  <si>
    <t>TOTALES 2013</t>
  </si>
  <si>
    <t>Menor a 15 años</t>
  </si>
  <si>
    <t>15 años o más</t>
  </si>
  <si>
    <t>Total Enero 2013</t>
  </si>
  <si>
    <t>Total Febrero 2013</t>
  </si>
  <si>
    <t>Total Marzo 2013</t>
  </si>
  <si>
    <t>Información a Julio del 2013</t>
  </si>
  <si>
    <t>Total Abril 2013</t>
  </si>
  <si>
    <t>Total Mayo 2013</t>
  </si>
  <si>
    <t>Total Junio 2013</t>
  </si>
  <si>
    <t>Total Julio 2013</t>
  </si>
  <si>
    <t>Estadística Urgencia - Atención y Categorización Adulta y Niño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</si>
</sst>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theme="4" tint="-0.499984740745262"/>
      </bottom>
      <diagonal/>
    </border>
    <border>
      <left style="hair">
        <color theme="4" tint="-0.499984740745262"/>
      </left>
      <right style="hair">
        <color theme="4" tint="-0.499984740745262"/>
      </right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165" fontId="3" fillId="0" borderId="2" xfId="1" applyNumberFormat="1" applyFont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164" fontId="4" fillId="2" borderId="2" xfId="2" applyNumberFormat="1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left" vertical="center" wrapText="1"/>
    </xf>
    <xf numFmtId="0" fontId="3" fillId="0" borderId="1" xfId="0" applyFont="1" applyBorder="1"/>
    <xf numFmtId="0" fontId="3" fillId="0" borderId="3" xfId="0" applyFont="1" applyBorder="1"/>
    <xf numFmtId="17" fontId="3" fillId="0" borderId="2" xfId="0" applyNumberFormat="1" applyFont="1" applyBorder="1" applyAlignment="1">
      <alignment horizontal="center"/>
    </xf>
    <xf numFmtId="0" fontId="5" fillId="0" borderId="0" xfId="0" applyFont="1"/>
    <xf numFmtId="165" fontId="4" fillId="4" borderId="2" xfId="1" applyNumberFormat="1" applyFont="1" applyFill="1" applyBorder="1" applyAlignment="1">
      <alignment horizontal="center"/>
    </xf>
    <xf numFmtId="164" fontId="4" fillId="4" borderId="2" xfId="2" applyNumberFormat="1" applyFont="1" applyFill="1" applyBorder="1" applyAlignment="1">
      <alignment horizontal="center"/>
    </xf>
    <xf numFmtId="17" fontId="3" fillId="4" borderId="2" xfId="0" applyNumberFormat="1" applyFont="1" applyFill="1" applyBorder="1" applyAlignment="1">
      <alignment horizontal="center"/>
    </xf>
    <xf numFmtId="0" fontId="3" fillId="4" borderId="2" xfId="0" applyFont="1" applyFill="1" applyBorder="1"/>
    <xf numFmtId="165" fontId="3" fillId="4" borderId="2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7" fontId="3" fillId="0" borderId="0" xfId="0" applyNumberFormat="1" applyFont="1" applyBorder="1" applyAlignment="1">
      <alignment horizontal="righ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28576</xdr:rowOff>
    </xdr:from>
    <xdr:to>
      <xdr:col>2</xdr:col>
      <xdr:colOff>704850</xdr:colOff>
      <xdr:row>0</xdr:row>
      <xdr:rowOff>504825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8576"/>
          <a:ext cx="1266825" cy="476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8"/>
  <sheetViews>
    <sheetView showGridLines="0" tabSelected="1" zoomScaleNormal="100" workbookViewId="0">
      <selection activeCell="G17" sqref="G17"/>
    </sheetView>
  </sheetViews>
  <sheetFormatPr baseColWidth="10" defaultRowHeight="12.75" x14ac:dyDescent="0.2"/>
  <cols>
    <col min="1" max="1" width="3.42578125" style="1" customWidth="1"/>
    <col min="2" max="2" width="8.42578125" style="1" customWidth="1"/>
    <col min="3" max="3" width="20.28515625" style="1" customWidth="1"/>
    <col min="4" max="5" width="6.5703125" style="1" customWidth="1"/>
    <col min="6" max="6" width="7.85546875" style="1" customWidth="1"/>
    <col min="7" max="7" width="7.42578125" style="1" customWidth="1"/>
    <col min="8" max="8" width="8.140625" style="1" customWidth="1"/>
    <col min="9" max="9" width="14.140625" style="1" customWidth="1"/>
    <col min="10" max="10" width="14.7109375" style="1" customWidth="1"/>
    <col min="11" max="11" width="11.42578125" style="1"/>
    <col min="12" max="12" width="14.85546875" style="1" customWidth="1"/>
    <col min="13" max="16384" width="11.42578125" style="1"/>
  </cols>
  <sheetData>
    <row r="1" spans="2:12" ht="40.5" customHeight="1" x14ac:dyDescent="0.2"/>
    <row r="2" spans="2:12" ht="15" customHeight="1" x14ac:dyDescent="0.2">
      <c r="B2" s="21" t="s">
        <v>9</v>
      </c>
      <c r="C2" s="21"/>
      <c r="D2" s="21"/>
      <c r="E2" s="21"/>
      <c r="F2" s="21"/>
      <c r="G2" s="12"/>
      <c r="H2" s="12"/>
      <c r="I2" s="23" t="s">
        <v>18</v>
      </c>
      <c r="J2" s="23"/>
      <c r="K2" s="23"/>
      <c r="L2" s="23"/>
    </row>
    <row r="3" spans="2:12" ht="12.75" customHeight="1" x14ac:dyDescent="0.2">
      <c r="B3" s="22" t="s">
        <v>23</v>
      </c>
      <c r="C3" s="22"/>
      <c r="D3" s="22"/>
      <c r="E3" s="22"/>
      <c r="F3" s="22"/>
      <c r="G3" s="13"/>
      <c r="H3" s="13"/>
      <c r="I3" s="13"/>
      <c r="J3" s="13"/>
      <c r="K3" s="13"/>
      <c r="L3" s="13"/>
    </row>
    <row r="4" spans="2:12" ht="7.5" customHeight="1" x14ac:dyDescent="0.2">
      <c r="B4" s="3"/>
      <c r="C4" s="3"/>
      <c r="D4" s="3"/>
      <c r="E4" s="3"/>
      <c r="F4" s="3"/>
    </row>
    <row r="5" spans="2:12" s="2" customFormat="1" ht="31.5" customHeight="1" x14ac:dyDescent="0.25">
      <c r="B5" s="5" t="s">
        <v>11</v>
      </c>
      <c r="C5" s="11" t="s">
        <v>10</v>
      </c>
      <c r="D5" s="4" t="s">
        <v>0</v>
      </c>
      <c r="E5" s="4" t="s">
        <v>1</v>
      </c>
      <c r="F5" s="4" t="s">
        <v>2</v>
      </c>
      <c r="G5" s="4" t="s">
        <v>3</v>
      </c>
      <c r="H5" s="4" t="s">
        <v>4</v>
      </c>
      <c r="I5" s="4" t="s">
        <v>7</v>
      </c>
      <c r="J5" s="5" t="s">
        <v>5</v>
      </c>
      <c r="K5" s="5" t="s">
        <v>6</v>
      </c>
      <c r="L5" s="5" t="s">
        <v>8</v>
      </c>
    </row>
    <row r="6" spans="2:12" x14ac:dyDescent="0.2">
      <c r="B6" s="14">
        <v>41275</v>
      </c>
      <c r="C6" s="6" t="s">
        <v>13</v>
      </c>
      <c r="D6" s="7">
        <v>3</v>
      </c>
      <c r="E6" s="7">
        <v>9</v>
      </c>
      <c r="F6" s="7">
        <v>306</v>
      </c>
      <c r="G6" s="7">
        <v>899</v>
      </c>
      <c r="H6" s="7">
        <v>140</v>
      </c>
      <c r="I6" s="7">
        <v>18</v>
      </c>
      <c r="J6" s="8">
        <f>SUM(D6:H6)</f>
        <v>1357</v>
      </c>
      <c r="K6" s="8">
        <f>I6+J6</f>
        <v>1375</v>
      </c>
      <c r="L6" s="9">
        <f>J6/K6</f>
        <v>0.98690909090909096</v>
      </c>
    </row>
    <row r="7" spans="2:12" x14ac:dyDescent="0.2">
      <c r="B7" s="14">
        <v>41275</v>
      </c>
      <c r="C7" s="6" t="s">
        <v>14</v>
      </c>
      <c r="D7" s="7">
        <v>9</v>
      </c>
      <c r="E7" s="7">
        <v>65</v>
      </c>
      <c r="F7" s="7">
        <v>1104</v>
      </c>
      <c r="G7" s="7">
        <v>2954</v>
      </c>
      <c r="H7" s="7">
        <v>1321</v>
      </c>
      <c r="I7" s="7">
        <v>74</v>
      </c>
      <c r="J7" s="8">
        <f>SUM(D7:H7)</f>
        <v>5453</v>
      </c>
      <c r="K7" s="8">
        <f>I7+J7</f>
        <v>5527</v>
      </c>
      <c r="L7" s="9">
        <f t="shared" ref="L7" si="0">J7/K7</f>
        <v>0.98661118147277005</v>
      </c>
    </row>
    <row r="8" spans="2:12" x14ac:dyDescent="0.2">
      <c r="B8" s="18"/>
      <c r="C8" s="19" t="s">
        <v>15</v>
      </c>
      <c r="D8" s="20">
        <f>SUM(D6:D7)</f>
        <v>12</v>
      </c>
      <c r="E8" s="20">
        <f t="shared" ref="E8:I8" si="1">SUM(E6:E7)</f>
        <v>74</v>
      </c>
      <c r="F8" s="20">
        <f t="shared" si="1"/>
        <v>1410</v>
      </c>
      <c r="G8" s="20">
        <f t="shared" si="1"/>
        <v>3853</v>
      </c>
      <c r="H8" s="20">
        <f t="shared" si="1"/>
        <v>1461</v>
      </c>
      <c r="I8" s="20">
        <f t="shared" si="1"/>
        <v>92</v>
      </c>
      <c r="J8" s="16">
        <f>SUM(J6:J7)</f>
        <v>6810</v>
      </c>
      <c r="K8" s="16">
        <f>SUM(K6:K7)</f>
        <v>6902</v>
      </c>
      <c r="L8" s="17">
        <f>J8/K8</f>
        <v>0.98667053028107798</v>
      </c>
    </row>
    <row r="9" spans="2:12" x14ac:dyDescent="0.2">
      <c r="B9" s="14">
        <v>41306</v>
      </c>
      <c r="C9" s="6" t="s">
        <v>13</v>
      </c>
      <c r="D9" s="7">
        <v>1</v>
      </c>
      <c r="E9" s="7">
        <v>16</v>
      </c>
      <c r="F9" s="7">
        <v>258</v>
      </c>
      <c r="G9" s="7">
        <v>761</v>
      </c>
      <c r="H9" s="7">
        <v>90</v>
      </c>
      <c r="I9" s="7">
        <v>9</v>
      </c>
      <c r="J9" s="8">
        <f>SUM(D9:H9)</f>
        <v>1126</v>
      </c>
      <c r="K9" s="8">
        <f>J9+I9</f>
        <v>1135</v>
      </c>
      <c r="L9" s="9">
        <f t="shared" ref="L9:L14" si="2">J9/K9</f>
        <v>0.99207048458149782</v>
      </c>
    </row>
    <row r="10" spans="2:12" x14ac:dyDescent="0.2">
      <c r="B10" s="14">
        <v>41306</v>
      </c>
      <c r="C10" s="6" t="s">
        <v>14</v>
      </c>
      <c r="D10" s="7">
        <v>4</v>
      </c>
      <c r="E10" s="7">
        <v>53</v>
      </c>
      <c r="F10" s="7">
        <v>1034</v>
      </c>
      <c r="G10" s="7">
        <v>2568</v>
      </c>
      <c r="H10" s="7">
        <v>965</v>
      </c>
      <c r="I10" s="7">
        <v>52</v>
      </c>
      <c r="J10" s="8">
        <f>SUM(D10:H10)</f>
        <v>4624</v>
      </c>
      <c r="K10" s="8">
        <f>J10+I10</f>
        <v>4676</v>
      </c>
      <c r="L10" s="9">
        <f t="shared" si="2"/>
        <v>0.98887938408896492</v>
      </c>
    </row>
    <row r="11" spans="2:12" x14ac:dyDescent="0.2">
      <c r="B11" s="18"/>
      <c r="C11" s="19" t="s">
        <v>16</v>
      </c>
      <c r="D11" s="20">
        <f>SUM(D9:D10)</f>
        <v>5</v>
      </c>
      <c r="E11" s="20">
        <f t="shared" ref="E11:I11" si="3">SUM(E9:E10)</f>
        <v>69</v>
      </c>
      <c r="F11" s="20">
        <f t="shared" si="3"/>
        <v>1292</v>
      </c>
      <c r="G11" s="20">
        <f t="shared" si="3"/>
        <v>3329</v>
      </c>
      <c r="H11" s="20">
        <f t="shared" si="3"/>
        <v>1055</v>
      </c>
      <c r="I11" s="20">
        <f t="shared" si="3"/>
        <v>61</v>
      </c>
      <c r="J11" s="16">
        <f>SUM(J9:J10)</f>
        <v>5750</v>
      </c>
      <c r="K11" s="16">
        <f t="shared" ref="K11" si="4">SUM(K9:K10)</f>
        <v>5811</v>
      </c>
      <c r="L11" s="17">
        <f t="shared" si="2"/>
        <v>0.98950266735501635</v>
      </c>
    </row>
    <row r="12" spans="2:12" x14ac:dyDescent="0.2">
      <c r="B12" s="14">
        <v>41334</v>
      </c>
      <c r="C12" s="6" t="s">
        <v>13</v>
      </c>
      <c r="D12" s="7">
        <v>2</v>
      </c>
      <c r="E12" s="7">
        <v>6</v>
      </c>
      <c r="F12" s="7">
        <v>415</v>
      </c>
      <c r="G12" s="7">
        <v>1704</v>
      </c>
      <c r="H12" s="7">
        <v>243</v>
      </c>
      <c r="I12" s="7">
        <v>62</v>
      </c>
      <c r="J12" s="8">
        <f>SUM(D12:H12)</f>
        <v>2370</v>
      </c>
      <c r="K12" s="8">
        <f>J12+I12</f>
        <v>2432</v>
      </c>
      <c r="L12" s="9">
        <f t="shared" si="2"/>
        <v>0.97450657894736847</v>
      </c>
    </row>
    <row r="13" spans="2:12" x14ac:dyDescent="0.2">
      <c r="B13" s="14">
        <v>41334</v>
      </c>
      <c r="C13" s="6" t="s">
        <v>14</v>
      </c>
      <c r="D13" s="7">
        <v>13</v>
      </c>
      <c r="E13" s="7">
        <v>38</v>
      </c>
      <c r="F13" s="7">
        <v>1130</v>
      </c>
      <c r="G13" s="7">
        <v>3273</v>
      </c>
      <c r="H13" s="7">
        <v>1353</v>
      </c>
      <c r="I13" s="7">
        <v>128</v>
      </c>
      <c r="J13" s="8">
        <f>SUM(D13:H13)</f>
        <v>5807</v>
      </c>
      <c r="K13" s="8">
        <f>J13+I13</f>
        <v>5935</v>
      </c>
      <c r="L13" s="9">
        <f t="shared" si="2"/>
        <v>0.9784330244313395</v>
      </c>
    </row>
    <row r="14" spans="2:12" x14ac:dyDescent="0.2">
      <c r="B14" s="18"/>
      <c r="C14" s="19" t="s">
        <v>17</v>
      </c>
      <c r="D14" s="20">
        <f>SUM(D12:D13)</f>
        <v>15</v>
      </c>
      <c r="E14" s="20">
        <f t="shared" ref="E14" si="5">SUM(E12:E13)</f>
        <v>44</v>
      </c>
      <c r="F14" s="20">
        <f t="shared" ref="F14" si="6">SUM(F12:F13)</f>
        <v>1545</v>
      </c>
      <c r="G14" s="20">
        <f t="shared" ref="G14" si="7">SUM(G12:G13)</f>
        <v>4977</v>
      </c>
      <c r="H14" s="20">
        <f t="shared" ref="H14" si="8">SUM(H12:H13)</f>
        <v>1596</v>
      </c>
      <c r="I14" s="20">
        <f t="shared" ref="I14" si="9">SUM(I12:I13)</f>
        <v>190</v>
      </c>
      <c r="J14" s="16">
        <f>SUM(J12:J13)</f>
        <v>8177</v>
      </c>
      <c r="K14" s="16">
        <f t="shared" ref="K14" si="10">SUM(K12:K13)</f>
        <v>8367</v>
      </c>
      <c r="L14" s="17">
        <f t="shared" si="2"/>
        <v>0.97729174136488584</v>
      </c>
    </row>
    <row r="15" spans="2:12" x14ac:dyDescent="0.2">
      <c r="B15" s="14">
        <v>41365</v>
      </c>
      <c r="C15" s="6" t="s">
        <v>13</v>
      </c>
      <c r="D15" s="7">
        <v>0</v>
      </c>
      <c r="E15" s="7">
        <v>13</v>
      </c>
      <c r="F15" s="7">
        <v>584</v>
      </c>
      <c r="G15" s="7">
        <v>2103</v>
      </c>
      <c r="H15" s="7">
        <v>270</v>
      </c>
      <c r="I15" s="7">
        <v>36</v>
      </c>
      <c r="J15" s="8">
        <f>SUM(D15:H15)</f>
        <v>2970</v>
      </c>
      <c r="K15" s="8">
        <f>J15+I15</f>
        <v>3006</v>
      </c>
      <c r="L15" s="9">
        <f t="shared" ref="L15:L26" si="11">J15/K15</f>
        <v>0.9880239520958084</v>
      </c>
    </row>
    <row r="16" spans="2:12" x14ac:dyDescent="0.2">
      <c r="B16" s="14">
        <v>41365</v>
      </c>
      <c r="C16" s="6" t="s">
        <v>14</v>
      </c>
      <c r="D16" s="7">
        <v>11</v>
      </c>
      <c r="E16" s="7">
        <v>66</v>
      </c>
      <c r="F16" s="7">
        <v>1114</v>
      </c>
      <c r="G16" s="7">
        <v>3460</v>
      </c>
      <c r="H16" s="7">
        <v>1338</v>
      </c>
      <c r="I16" s="7">
        <v>122</v>
      </c>
      <c r="J16" s="8">
        <f>SUM(D16:H16)</f>
        <v>5989</v>
      </c>
      <c r="K16" s="8">
        <f>J16+I16</f>
        <v>6111</v>
      </c>
      <c r="L16" s="9">
        <f t="shared" si="11"/>
        <v>0.98003600065455732</v>
      </c>
    </row>
    <row r="17" spans="2:12" x14ac:dyDescent="0.2">
      <c r="B17" s="18"/>
      <c r="C17" s="19" t="s">
        <v>19</v>
      </c>
      <c r="D17" s="20">
        <f>SUM(D15:D16)</f>
        <v>11</v>
      </c>
      <c r="E17" s="20">
        <f t="shared" ref="E17:I17" si="12">SUM(E15:E16)</f>
        <v>79</v>
      </c>
      <c r="F17" s="20">
        <f t="shared" si="12"/>
        <v>1698</v>
      </c>
      <c r="G17" s="20">
        <f t="shared" si="12"/>
        <v>5563</v>
      </c>
      <c r="H17" s="20">
        <f t="shared" si="12"/>
        <v>1608</v>
      </c>
      <c r="I17" s="20">
        <f t="shared" si="12"/>
        <v>158</v>
      </c>
      <c r="J17" s="16">
        <f>SUM(J15:J16)</f>
        <v>8959</v>
      </c>
      <c r="K17" s="16">
        <f t="shared" ref="K17" si="13">SUM(K15:K16)</f>
        <v>9117</v>
      </c>
      <c r="L17" s="17">
        <f t="shared" si="11"/>
        <v>0.98266973785236367</v>
      </c>
    </row>
    <row r="18" spans="2:12" x14ac:dyDescent="0.2">
      <c r="B18" s="14">
        <v>41395</v>
      </c>
      <c r="C18" s="6" t="s">
        <v>13</v>
      </c>
      <c r="D18" s="7">
        <v>1</v>
      </c>
      <c r="E18" s="7">
        <v>25</v>
      </c>
      <c r="F18" s="7">
        <v>613</v>
      </c>
      <c r="G18" s="7">
        <v>2015</v>
      </c>
      <c r="H18" s="7">
        <v>312</v>
      </c>
      <c r="I18" s="7">
        <v>74</v>
      </c>
      <c r="J18" s="8">
        <f>SUM(D18:H18)</f>
        <v>2966</v>
      </c>
      <c r="K18" s="8">
        <f>J18+I18</f>
        <v>3040</v>
      </c>
      <c r="L18" s="9">
        <f t="shared" si="11"/>
        <v>0.97565789473684206</v>
      </c>
    </row>
    <row r="19" spans="2:12" x14ac:dyDescent="0.2">
      <c r="B19" s="14">
        <v>41395</v>
      </c>
      <c r="C19" s="6" t="s">
        <v>14</v>
      </c>
      <c r="D19" s="7">
        <v>3</v>
      </c>
      <c r="E19" s="7">
        <v>88</v>
      </c>
      <c r="F19" s="7">
        <v>1145</v>
      </c>
      <c r="G19" s="7">
        <v>3274</v>
      </c>
      <c r="H19" s="7">
        <v>1437</v>
      </c>
      <c r="I19" s="7">
        <v>200</v>
      </c>
      <c r="J19" s="8">
        <f>SUM(D19:H19)</f>
        <v>5947</v>
      </c>
      <c r="K19" s="8">
        <f>J19+I19</f>
        <v>6147</v>
      </c>
      <c r="L19" s="9">
        <f t="shared" si="11"/>
        <v>0.96746380348137306</v>
      </c>
    </row>
    <row r="20" spans="2:12" x14ac:dyDescent="0.2">
      <c r="B20" s="18"/>
      <c r="C20" s="19" t="s">
        <v>20</v>
      </c>
      <c r="D20" s="20">
        <f>SUM(D18:D19)</f>
        <v>4</v>
      </c>
      <c r="E20" s="20">
        <f t="shared" ref="E20:I20" si="14">SUM(E18:E19)</f>
        <v>113</v>
      </c>
      <c r="F20" s="20">
        <f t="shared" si="14"/>
        <v>1758</v>
      </c>
      <c r="G20" s="20">
        <f t="shared" si="14"/>
        <v>5289</v>
      </c>
      <c r="H20" s="20">
        <f t="shared" si="14"/>
        <v>1749</v>
      </c>
      <c r="I20" s="20">
        <f t="shared" si="14"/>
        <v>274</v>
      </c>
      <c r="J20" s="16">
        <f>SUM(J18:J19)</f>
        <v>8913</v>
      </c>
      <c r="K20" s="16">
        <f t="shared" ref="K20" si="15">SUM(K18:K19)</f>
        <v>9187</v>
      </c>
      <c r="L20" s="17">
        <f t="shared" si="11"/>
        <v>0.97017524763252427</v>
      </c>
    </row>
    <row r="21" spans="2:12" x14ac:dyDescent="0.2">
      <c r="B21" s="14">
        <v>41426</v>
      </c>
      <c r="C21" s="6" t="s">
        <v>13</v>
      </c>
      <c r="D21" s="7">
        <v>0</v>
      </c>
      <c r="E21" s="7">
        <v>24</v>
      </c>
      <c r="F21" s="7">
        <v>833</v>
      </c>
      <c r="G21" s="7">
        <v>1943</v>
      </c>
      <c r="H21" s="7">
        <v>388</v>
      </c>
      <c r="I21" s="7">
        <v>68</v>
      </c>
      <c r="J21" s="8">
        <f>SUM(D21:H21)</f>
        <v>3188</v>
      </c>
      <c r="K21" s="8">
        <f>J21+I21</f>
        <v>3256</v>
      </c>
      <c r="L21" s="9">
        <f t="shared" si="11"/>
        <v>0.97911547911547914</v>
      </c>
    </row>
    <row r="22" spans="2:12" x14ac:dyDescent="0.2">
      <c r="B22" s="14">
        <v>41426</v>
      </c>
      <c r="C22" s="6" t="s">
        <v>14</v>
      </c>
      <c r="D22" s="7">
        <v>5</v>
      </c>
      <c r="E22" s="7">
        <v>94</v>
      </c>
      <c r="F22" s="7">
        <v>1299</v>
      </c>
      <c r="G22" s="7">
        <v>3001</v>
      </c>
      <c r="H22" s="7">
        <v>1475</v>
      </c>
      <c r="I22" s="7">
        <v>131</v>
      </c>
      <c r="J22" s="8">
        <f>SUM(D22:H22)</f>
        <v>5874</v>
      </c>
      <c r="K22" s="8">
        <f>J22+I22</f>
        <v>6005</v>
      </c>
      <c r="L22" s="9">
        <f t="shared" si="11"/>
        <v>0.97818484596169863</v>
      </c>
    </row>
    <row r="23" spans="2:12" x14ac:dyDescent="0.2">
      <c r="B23" s="18"/>
      <c r="C23" s="19" t="s">
        <v>21</v>
      </c>
      <c r="D23" s="20">
        <f>SUM(D21:D22)</f>
        <v>5</v>
      </c>
      <c r="E23" s="20">
        <f t="shared" ref="E23:I23" si="16">SUM(E21:E22)</f>
        <v>118</v>
      </c>
      <c r="F23" s="20">
        <f t="shared" si="16"/>
        <v>2132</v>
      </c>
      <c r="G23" s="20">
        <f t="shared" si="16"/>
        <v>4944</v>
      </c>
      <c r="H23" s="20">
        <f t="shared" si="16"/>
        <v>1863</v>
      </c>
      <c r="I23" s="20">
        <f t="shared" si="16"/>
        <v>199</v>
      </c>
      <c r="J23" s="16">
        <f>SUM(J21:J22)</f>
        <v>9062</v>
      </c>
      <c r="K23" s="16">
        <f t="shared" ref="K23" si="17">SUM(K21:K22)</f>
        <v>9261</v>
      </c>
      <c r="L23" s="17">
        <f t="shared" si="11"/>
        <v>0.97851203973652956</v>
      </c>
    </row>
    <row r="24" spans="2:12" x14ac:dyDescent="0.2">
      <c r="B24" s="14">
        <v>41456</v>
      </c>
      <c r="C24" s="6" t="s">
        <v>13</v>
      </c>
      <c r="D24" s="7">
        <v>3</v>
      </c>
      <c r="E24" s="7">
        <v>35</v>
      </c>
      <c r="F24" s="7">
        <v>457</v>
      </c>
      <c r="G24" s="7">
        <v>1008</v>
      </c>
      <c r="H24" s="7">
        <v>132</v>
      </c>
      <c r="I24" s="7">
        <v>21</v>
      </c>
      <c r="J24" s="8">
        <f>SUM(D24:H24)</f>
        <v>1635</v>
      </c>
      <c r="K24" s="8">
        <f>J24+I24</f>
        <v>1656</v>
      </c>
      <c r="L24" s="9">
        <f t="shared" si="11"/>
        <v>0.9873188405797102</v>
      </c>
    </row>
    <row r="25" spans="2:12" x14ac:dyDescent="0.2">
      <c r="B25" s="14">
        <v>41456</v>
      </c>
      <c r="C25" s="6" t="s">
        <v>14</v>
      </c>
      <c r="D25" s="7">
        <v>7</v>
      </c>
      <c r="E25" s="7">
        <v>102</v>
      </c>
      <c r="F25" s="7">
        <v>1162</v>
      </c>
      <c r="G25" s="7">
        <v>2738</v>
      </c>
      <c r="H25" s="7">
        <v>1420</v>
      </c>
      <c r="I25" s="7">
        <v>60</v>
      </c>
      <c r="J25" s="8">
        <f>SUM(D25:H25)</f>
        <v>5429</v>
      </c>
      <c r="K25" s="8">
        <f>J25+I25</f>
        <v>5489</v>
      </c>
      <c r="L25" s="9">
        <f t="shared" si="11"/>
        <v>0.98906904718527966</v>
      </c>
    </row>
    <row r="26" spans="2:12" x14ac:dyDescent="0.2">
      <c r="B26" s="18"/>
      <c r="C26" s="19" t="s">
        <v>22</v>
      </c>
      <c r="D26" s="20">
        <f>SUM(D24:D25)</f>
        <v>10</v>
      </c>
      <c r="E26" s="20">
        <f t="shared" ref="E26:I26" si="18">SUM(E24:E25)</f>
        <v>137</v>
      </c>
      <c r="F26" s="20">
        <f t="shared" si="18"/>
        <v>1619</v>
      </c>
      <c r="G26" s="20">
        <f t="shared" si="18"/>
        <v>3746</v>
      </c>
      <c r="H26" s="20">
        <f t="shared" si="18"/>
        <v>1552</v>
      </c>
      <c r="I26" s="20">
        <f t="shared" si="18"/>
        <v>81</v>
      </c>
      <c r="J26" s="16">
        <f>SUM(J24:J25)</f>
        <v>7064</v>
      </c>
      <c r="K26" s="16">
        <f t="shared" ref="K26" si="19">SUM(K24:K25)</f>
        <v>7145</v>
      </c>
      <c r="L26" s="17">
        <f t="shared" si="11"/>
        <v>0.98866340097970606</v>
      </c>
    </row>
    <row r="27" spans="2:12" x14ac:dyDescent="0.2">
      <c r="B27" s="10"/>
      <c r="C27" s="10" t="s">
        <v>12</v>
      </c>
      <c r="D27" s="8">
        <f>D8+D11+D14+D17+D20+D23+D26</f>
        <v>62</v>
      </c>
      <c r="E27" s="8">
        <f t="shared" ref="E27:I27" si="20">E8+E11+E14+E17+E20+E23+E26</f>
        <v>634</v>
      </c>
      <c r="F27" s="8">
        <f t="shared" si="20"/>
        <v>11454</v>
      </c>
      <c r="G27" s="8">
        <f t="shared" si="20"/>
        <v>31701</v>
      </c>
      <c r="H27" s="8">
        <f t="shared" si="20"/>
        <v>10884</v>
      </c>
      <c r="I27" s="8">
        <f t="shared" si="20"/>
        <v>1055</v>
      </c>
      <c r="J27" s="8">
        <f t="shared" ref="J27" si="21">J8+J11+J14+J17+J20+J23+J26</f>
        <v>54735</v>
      </c>
      <c r="K27" s="8">
        <f t="shared" ref="K27" si="22">K8+K11+K14+K17+K20+K23+K26</f>
        <v>55790</v>
      </c>
      <c r="L27" s="9">
        <f>J27/K27</f>
        <v>0.98108980103961285</v>
      </c>
    </row>
    <row r="28" spans="2:12" x14ac:dyDescent="0.2">
      <c r="C28" s="15"/>
    </row>
  </sheetData>
  <mergeCells count="3">
    <mergeCell ref="B2:F2"/>
    <mergeCell ref="B3:F3"/>
    <mergeCell ref="I2:L2"/>
  </mergeCells>
  <pageMargins left="0.7" right="0.54656249999999995" top="0.75" bottom="0.75" header="0.3" footer="0.3"/>
  <pageSetup fitToHeight="0" orientation="landscape" r:id="rId1"/>
  <ignoredErrors>
    <ignoredError sqref="J6:K7 J12:K14 J9:J10" formulaRange="1"/>
    <ignoredError sqref="J8:K8 J11:K11 K9 K10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URGENCIA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Macarena Navarro Alvarez</dc:creator>
  <cp:lastModifiedBy>Vanesa de los Angeles Muñoz Soto</cp:lastModifiedBy>
  <cp:lastPrinted>2013-03-20T13:24:17Z</cp:lastPrinted>
  <dcterms:created xsi:type="dcterms:W3CDTF">2013-03-20T11:25:16Z</dcterms:created>
  <dcterms:modified xsi:type="dcterms:W3CDTF">2013-10-04T15:29:36Z</dcterms:modified>
</cp:coreProperties>
</file>